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tos\vegetable_oil_mkt\dataset\"/>
    </mc:Choice>
  </mc:AlternateContent>
  <xr:revisionPtr revIDLastSave="0" documentId="13_ncr:1_{A98AC422-7727-4C01-9C66-A60E1A7E142C}" xr6:coauthVersionLast="47" xr6:coauthVersionMax="47" xr10:uidLastSave="{00000000-0000-0000-0000-000000000000}"/>
  <bookViews>
    <workbookView xWindow="2985" yWindow="-16320" windowWidth="38640" windowHeight="15990" activeTab="2" xr2:uid="{00000000-000D-0000-FFFF-FFFF00000000}"/>
  </bookViews>
  <sheets>
    <sheet name="Sunflower" sheetId="2" r:id="rId1"/>
    <sheet name="__by_valid_oil (2)" sheetId="5" r:id="rId2"/>
    <sheet name="cleaned" sheetId="1" r:id="rId3"/>
  </sheets>
  <definedNames>
    <definedName name="_xlnm._FilterDatabase" localSheetId="1" hidden="1">'__by_valid_oil (2)'!$A$2:$CK$2</definedName>
    <definedName name="_xlnm._FilterDatabase" localSheetId="2" hidden="1">cleaned!$A$2:$CP$2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A3" i="1" l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CA156" i="1"/>
  <c r="CA157" i="1"/>
  <c r="CA158" i="1"/>
  <c r="CA159" i="1"/>
  <c r="CA160" i="1"/>
  <c r="CA161" i="1"/>
  <c r="CA162" i="1"/>
  <c r="CA163" i="1"/>
  <c r="CA164" i="1"/>
  <c r="CA165" i="1"/>
  <c r="CA166" i="1"/>
  <c r="CA167" i="1"/>
  <c r="CA168" i="1"/>
  <c r="CA169" i="1"/>
  <c r="CA170" i="1"/>
  <c r="CA171" i="1"/>
  <c r="CA172" i="1"/>
  <c r="CA173" i="1"/>
  <c r="CA174" i="1"/>
  <c r="CA175" i="1"/>
  <c r="CA176" i="1"/>
  <c r="CA177" i="1"/>
  <c r="CA178" i="1"/>
  <c r="CA179" i="1"/>
  <c r="CA180" i="1"/>
  <c r="CA181" i="1"/>
  <c r="CA182" i="1"/>
  <c r="CA183" i="1"/>
  <c r="CA184" i="1"/>
  <c r="CA185" i="1"/>
  <c r="CA186" i="1"/>
  <c r="CA187" i="1"/>
  <c r="CA188" i="1"/>
  <c r="CA189" i="1"/>
  <c r="CA190" i="1"/>
  <c r="CA191" i="1"/>
  <c r="CA192" i="1"/>
  <c r="CA193" i="1"/>
  <c r="CA194" i="1"/>
  <c r="CA195" i="1"/>
  <c r="CA196" i="1"/>
  <c r="CA197" i="1"/>
  <c r="CA198" i="1"/>
  <c r="CA199" i="1"/>
  <c r="CA200" i="1"/>
  <c r="CA201" i="1"/>
  <c r="CA202" i="1"/>
  <c r="CA203" i="1"/>
  <c r="CA204" i="1"/>
  <c r="CA205" i="1"/>
  <c r="CA206" i="1"/>
  <c r="CA207" i="1"/>
  <c r="CA208" i="1"/>
  <c r="CA209" i="1"/>
  <c r="CA210" i="1"/>
  <c r="CA211" i="1"/>
  <c r="CA212" i="1"/>
  <c r="CA213" i="1"/>
  <c r="CA214" i="1"/>
  <c r="CA215" i="1"/>
  <c r="CA216" i="1"/>
  <c r="CA217" i="1"/>
  <c r="CA218" i="1"/>
  <c r="CA219" i="1"/>
  <c r="CA220" i="1"/>
  <c r="CA221" i="1"/>
  <c r="CA222" i="1"/>
  <c r="CA223" i="1"/>
  <c r="CA224" i="1"/>
  <c r="CA225" i="1"/>
  <c r="CA226" i="1"/>
  <c r="CA227" i="1"/>
  <c r="CA228" i="1"/>
  <c r="CA229" i="1"/>
  <c r="CA230" i="1"/>
  <c r="CA231" i="1"/>
  <c r="CA232" i="1"/>
  <c r="CA233" i="1"/>
  <c r="CA234" i="1"/>
  <c r="CA235" i="1"/>
  <c r="CA236" i="1"/>
  <c r="CA237" i="1"/>
  <c r="CA238" i="1"/>
  <c r="CA239" i="1"/>
  <c r="CA240" i="1"/>
  <c r="CA241" i="1"/>
  <c r="CA242" i="1"/>
  <c r="CA243" i="1"/>
  <c r="CA244" i="1"/>
  <c r="CA245" i="1"/>
  <c r="CA246" i="1"/>
  <c r="CA247" i="1"/>
  <c r="BV3" i="1"/>
  <c r="BV4" i="1"/>
  <c r="BV5" i="1"/>
  <c r="BI7" i="1"/>
  <c r="BH7" i="1"/>
  <c r="CF4" i="1"/>
  <c r="BH246" i="1"/>
  <c r="BI246" i="1"/>
  <c r="AU246" i="1"/>
  <c r="AV246" i="1"/>
  <c r="AH246" i="1"/>
  <c r="AI246" i="1"/>
  <c r="U246" i="1"/>
  <c r="V246" i="1"/>
  <c r="I246" i="1"/>
  <c r="H246" i="1"/>
  <c r="CF247" i="1"/>
  <c r="BQ247" i="1"/>
  <c r="CJ247" i="1" s="1"/>
  <c r="BP247" i="1"/>
  <c r="BF247" i="1" s="1"/>
  <c r="BO247" i="1"/>
  <c r="BN247" i="1"/>
  <c r="BM247" i="1"/>
  <c r="BL247" i="1"/>
  <c r="BI247" i="1"/>
  <c r="BH247" i="1"/>
  <c r="BB247" i="1"/>
  <c r="BA247" i="1"/>
  <c r="AZ247" i="1"/>
  <c r="AY247" i="1"/>
  <c r="AV247" i="1"/>
  <c r="AU247" i="1"/>
  <c r="AO247" i="1"/>
  <c r="AN247" i="1"/>
  <c r="AM247" i="1"/>
  <c r="AL247" i="1"/>
  <c r="AI247" i="1"/>
  <c r="AH247" i="1"/>
  <c r="AB247" i="1"/>
  <c r="AA247" i="1"/>
  <c r="Z247" i="1"/>
  <c r="Y247" i="1"/>
  <c r="V247" i="1"/>
  <c r="U247" i="1"/>
  <c r="O247" i="1"/>
  <c r="N247" i="1"/>
  <c r="M247" i="1"/>
  <c r="L247" i="1"/>
  <c r="I247" i="1"/>
  <c r="H247" i="1"/>
  <c r="CF379" i="5"/>
  <c r="BP379" i="5"/>
  <c r="S379" i="5" s="1"/>
  <c r="BO379" i="5"/>
  <c r="BN379" i="5"/>
  <c r="BM379" i="5"/>
  <c r="BL379" i="5"/>
  <c r="BI379" i="5"/>
  <c r="BH379" i="5"/>
  <c r="BB379" i="5"/>
  <c r="BA379" i="5"/>
  <c r="AZ379" i="5"/>
  <c r="AY379" i="5"/>
  <c r="AV379" i="5"/>
  <c r="AU379" i="5"/>
  <c r="AO379" i="5"/>
  <c r="AN379" i="5"/>
  <c r="AM379" i="5"/>
  <c r="AL379" i="5"/>
  <c r="AK379" i="5"/>
  <c r="AI379" i="5"/>
  <c r="AH379" i="5"/>
  <c r="O379" i="5"/>
  <c r="N379" i="5"/>
  <c r="M379" i="5"/>
  <c r="L379" i="5"/>
  <c r="I379" i="5"/>
  <c r="H379" i="5"/>
  <c r="CF378" i="5"/>
  <c r="CB378" i="5"/>
  <c r="CA378" i="5"/>
  <c r="BP378" i="5"/>
  <c r="BO378" i="5"/>
  <c r="BN378" i="5"/>
  <c r="BM378" i="5"/>
  <c r="BL378" i="5"/>
  <c r="BK378" i="5"/>
  <c r="BI378" i="5"/>
  <c r="BH378" i="5"/>
  <c r="BF378" i="5"/>
  <c r="BB378" i="5"/>
  <c r="BA378" i="5"/>
  <c r="AZ378" i="5"/>
  <c r="AY378" i="5"/>
  <c r="AV378" i="5"/>
  <c r="AX378" i="5" s="1"/>
  <c r="AU378" i="5"/>
  <c r="AS378" i="5"/>
  <c r="AO378" i="5"/>
  <c r="AN378" i="5"/>
  <c r="AM378" i="5"/>
  <c r="AL378" i="5"/>
  <c r="AI378" i="5"/>
  <c r="AH378" i="5"/>
  <c r="AK378" i="5" s="1"/>
  <c r="AF378" i="5"/>
  <c r="S378" i="5"/>
  <c r="AA378" i="5"/>
  <c r="BQ378" i="5"/>
  <c r="O378" i="5"/>
  <c r="N378" i="5"/>
  <c r="M378" i="5"/>
  <c r="L378" i="5"/>
  <c r="I378" i="5"/>
  <c r="K378" i="5" s="1"/>
  <c r="H378" i="5"/>
  <c r="F378" i="5"/>
  <c r="CF377" i="5"/>
  <c r="BP377" i="5"/>
  <c r="BO377" i="5"/>
  <c r="BN377" i="5"/>
  <c r="BM377" i="5"/>
  <c r="BL377" i="5"/>
  <c r="BI377" i="5"/>
  <c r="BH377" i="5"/>
  <c r="BK377" i="5" s="1"/>
  <c r="BB377" i="5"/>
  <c r="BA377" i="5"/>
  <c r="AZ377" i="5"/>
  <c r="AY377" i="5"/>
  <c r="AV377" i="5"/>
  <c r="AU377" i="5"/>
  <c r="AO377" i="5"/>
  <c r="AN377" i="5"/>
  <c r="AM377" i="5"/>
  <c r="AL377" i="5"/>
  <c r="AK377" i="5"/>
  <c r="AI377" i="5"/>
  <c r="AH377" i="5"/>
  <c r="S377" i="5"/>
  <c r="O377" i="5"/>
  <c r="N377" i="5"/>
  <c r="M377" i="5"/>
  <c r="L377" i="5"/>
  <c r="I377" i="5"/>
  <c r="K377" i="5" s="1"/>
  <c r="H377" i="5"/>
  <c r="CF376" i="5"/>
  <c r="CB376" i="5"/>
  <c r="CA376" i="5"/>
  <c r="BP376" i="5"/>
  <c r="BO376" i="5"/>
  <c r="BN376" i="5"/>
  <c r="BM376" i="5"/>
  <c r="BL376" i="5"/>
  <c r="BK376" i="5"/>
  <c r="BI376" i="5"/>
  <c r="BH376" i="5"/>
  <c r="BF376" i="5"/>
  <c r="BB376" i="5"/>
  <c r="BA376" i="5"/>
  <c r="AZ376" i="5"/>
  <c r="AY376" i="5"/>
  <c r="AV376" i="5"/>
  <c r="AX376" i="5" s="1"/>
  <c r="AU376" i="5"/>
  <c r="AS376" i="5"/>
  <c r="AO376" i="5"/>
  <c r="AN376" i="5"/>
  <c r="AM376" i="5"/>
  <c r="AL376" i="5"/>
  <c r="AI376" i="5"/>
  <c r="AH376" i="5"/>
  <c r="AK376" i="5" s="1"/>
  <c r="AF376" i="5"/>
  <c r="S376" i="5"/>
  <c r="AA376" i="5"/>
  <c r="BQ376" i="5"/>
  <c r="O376" i="5"/>
  <c r="N376" i="5"/>
  <c r="M376" i="5"/>
  <c r="L376" i="5"/>
  <c r="I376" i="5"/>
  <c r="K376" i="5" s="1"/>
  <c r="H376" i="5"/>
  <c r="F376" i="5"/>
  <c r="CF375" i="5"/>
  <c r="BP375" i="5"/>
  <c r="BO375" i="5"/>
  <c r="BN375" i="5"/>
  <c r="BM375" i="5"/>
  <c r="BL375" i="5"/>
  <c r="BI375" i="5"/>
  <c r="BH375" i="5"/>
  <c r="BK375" i="5" s="1"/>
  <c r="BF375" i="5"/>
  <c r="BB375" i="5"/>
  <c r="BA375" i="5"/>
  <c r="AZ375" i="5"/>
  <c r="AY375" i="5"/>
  <c r="AV375" i="5"/>
  <c r="AU375" i="5"/>
  <c r="AO375" i="5"/>
  <c r="AN375" i="5"/>
  <c r="AM375" i="5"/>
  <c r="AL375" i="5"/>
  <c r="AK375" i="5"/>
  <c r="AI375" i="5"/>
  <c r="AH375" i="5"/>
  <c r="O375" i="5"/>
  <c r="N375" i="5"/>
  <c r="M375" i="5"/>
  <c r="L375" i="5"/>
  <c r="I375" i="5"/>
  <c r="H375" i="5"/>
  <c r="CF374" i="5"/>
  <c r="CB374" i="5"/>
  <c r="CA374" i="5"/>
  <c r="BP374" i="5"/>
  <c r="BO374" i="5"/>
  <c r="BN374" i="5"/>
  <c r="BM374" i="5"/>
  <c r="BL374" i="5"/>
  <c r="BK374" i="5"/>
  <c r="BI374" i="5"/>
  <c r="BH374" i="5"/>
  <c r="BF374" i="5"/>
  <c r="BB374" i="5"/>
  <c r="BA374" i="5"/>
  <c r="AZ374" i="5"/>
  <c r="AY374" i="5"/>
  <c r="AV374" i="5"/>
  <c r="AX374" i="5" s="1"/>
  <c r="AU374" i="5"/>
  <c r="AS374" i="5"/>
  <c r="AO374" i="5"/>
  <c r="AN374" i="5"/>
  <c r="AM374" i="5"/>
  <c r="AL374" i="5"/>
  <c r="AI374" i="5"/>
  <c r="AH374" i="5"/>
  <c r="AK374" i="5" s="1"/>
  <c r="AF374" i="5"/>
  <c r="S374" i="5"/>
  <c r="AA374" i="5"/>
  <c r="BT374" i="5" s="1"/>
  <c r="BQ374" i="5"/>
  <c r="O374" i="5"/>
  <c r="N374" i="5"/>
  <c r="M374" i="5"/>
  <c r="L374" i="5"/>
  <c r="I374" i="5"/>
  <c r="K374" i="5" s="1"/>
  <c r="H374" i="5"/>
  <c r="F374" i="5"/>
  <c r="CF373" i="5"/>
  <c r="BP373" i="5"/>
  <c r="BO373" i="5"/>
  <c r="BN373" i="5"/>
  <c r="BM373" i="5"/>
  <c r="BL373" i="5"/>
  <c r="BI373" i="5"/>
  <c r="BH373" i="5"/>
  <c r="BK373" i="5" s="1"/>
  <c r="BB373" i="5"/>
  <c r="BA373" i="5"/>
  <c r="AZ373" i="5"/>
  <c r="AY373" i="5"/>
  <c r="AV373" i="5"/>
  <c r="AX373" i="5" s="1"/>
  <c r="AU373" i="5"/>
  <c r="AO373" i="5"/>
  <c r="AN373" i="5"/>
  <c r="AM373" i="5"/>
  <c r="AL373" i="5"/>
  <c r="AK373" i="5"/>
  <c r="AI373" i="5"/>
  <c r="AH373" i="5"/>
  <c r="S373" i="5"/>
  <c r="O373" i="5"/>
  <c r="N373" i="5"/>
  <c r="M373" i="5"/>
  <c r="L373" i="5"/>
  <c r="I373" i="5"/>
  <c r="H373" i="5"/>
  <c r="CF372" i="5"/>
  <c r="CB372" i="5"/>
  <c r="CA372" i="5"/>
  <c r="BP372" i="5"/>
  <c r="BO372" i="5"/>
  <c r="BN372" i="5"/>
  <c r="BM372" i="5"/>
  <c r="BL372" i="5"/>
  <c r="BK372" i="5"/>
  <c r="BI372" i="5"/>
  <c r="BH372" i="5"/>
  <c r="BF372" i="5"/>
  <c r="BB372" i="5"/>
  <c r="BA372" i="5"/>
  <c r="AZ372" i="5"/>
  <c r="AY372" i="5"/>
  <c r="AV372" i="5"/>
  <c r="AX372" i="5" s="1"/>
  <c r="AU372" i="5"/>
  <c r="AS372" i="5"/>
  <c r="AO372" i="5"/>
  <c r="AN372" i="5"/>
  <c r="AM372" i="5"/>
  <c r="AL372" i="5"/>
  <c r="AI372" i="5"/>
  <c r="AH372" i="5"/>
  <c r="AK372" i="5" s="1"/>
  <c r="AF372" i="5"/>
  <c r="S372" i="5"/>
  <c r="AA372" i="5"/>
  <c r="BQ372" i="5"/>
  <c r="O372" i="5"/>
  <c r="N372" i="5"/>
  <c r="M372" i="5"/>
  <c r="L372" i="5"/>
  <c r="I372" i="5"/>
  <c r="K372" i="5" s="1"/>
  <c r="H372" i="5"/>
  <c r="F372" i="5"/>
  <c r="CF371" i="5"/>
  <c r="BP371" i="5"/>
  <c r="BO371" i="5"/>
  <c r="BN371" i="5"/>
  <c r="BM371" i="5"/>
  <c r="BL371" i="5"/>
  <c r="BI371" i="5"/>
  <c r="BH371" i="5"/>
  <c r="BK371" i="5" s="1"/>
  <c r="BB371" i="5"/>
  <c r="BA371" i="5"/>
  <c r="AZ371" i="5"/>
  <c r="AY371" i="5"/>
  <c r="AV371" i="5"/>
  <c r="AX371" i="5" s="1"/>
  <c r="AU371" i="5"/>
  <c r="AO371" i="5"/>
  <c r="AN371" i="5"/>
  <c r="AM371" i="5"/>
  <c r="AL371" i="5"/>
  <c r="AK371" i="5"/>
  <c r="AI371" i="5"/>
  <c r="AH371" i="5"/>
  <c r="S371" i="5"/>
  <c r="O371" i="5"/>
  <c r="N371" i="5"/>
  <c r="M371" i="5"/>
  <c r="L371" i="5"/>
  <c r="I371" i="5"/>
  <c r="K371" i="5" s="1"/>
  <c r="H371" i="5"/>
  <c r="CF370" i="5"/>
  <c r="CB370" i="5"/>
  <c r="CA370" i="5"/>
  <c r="BP370" i="5"/>
  <c r="BO370" i="5"/>
  <c r="BN370" i="5"/>
  <c r="BM370" i="5"/>
  <c r="BL370" i="5"/>
  <c r="BK370" i="5"/>
  <c r="BI370" i="5"/>
  <c r="BH370" i="5"/>
  <c r="BF370" i="5"/>
  <c r="BB370" i="5"/>
  <c r="BA370" i="5"/>
  <c r="AZ370" i="5"/>
  <c r="AY370" i="5"/>
  <c r="AV370" i="5"/>
  <c r="AX370" i="5" s="1"/>
  <c r="AU370" i="5"/>
  <c r="AS370" i="5"/>
  <c r="AO370" i="5"/>
  <c r="AN370" i="5"/>
  <c r="AM370" i="5"/>
  <c r="AL370" i="5"/>
  <c r="AI370" i="5"/>
  <c r="AH370" i="5"/>
  <c r="AK370" i="5" s="1"/>
  <c r="AF370" i="5"/>
  <c r="S370" i="5"/>
  <c r="AA370" i="5"/>
  <c r="BQ370" i="5"/>
  <c r="AG370" i="5" s="1"/>
  <c r="O370" i="5"/>
  <c r="N370" i="5"/>
  <c r="M370" i="5"/>
  <c r="L370" i="5"/>
  <c r="I370" i="5"/>
  <c r="K370" i="5" s="1"/>
  <c r="H370" i="5"/>
  <c r="F370" i="5"/>
  <c r="CF369" i="5"/>
  <c r="BP369" i="5"/>
  <c r="BO369" i="5"/>
  <c r="BN369" i="5"/>
  <c r="BM369" i="5"/>
  <c r="BL369" i="5"/>
  <c r="BI369" i="5"/>
  <c r="BH369" i="5"/>
  <c r="BK369" i="5" s="1"/>
  <c r="BF369" i="5"/>
  <c r="BB369" i="5"/>
  <c r="BA369" i="5"/>
  <c r="AZ369" i="5"/>
  <c r="AY369" i="5"/>
  <c r="AV369" i="5"/>
  <c r="AX369" i="5" s="1"/>
  <c r="AU369" i="5"/>
  <c r="AO369" i="5"/>
  <c r="AN369" i="5"/>
  <c r="AM369" i="5"/>
  <c r="AL369" i="5"/>
  <c r="AK369" i="5"/>
  <c r="AI369" i="5"/>
  <c r="AH369" i="5"/>
  <c r="S369" i="5"/>
  <c r="U369" i="5"/>
  <c r="O369" i="5"/>
  <c r="N369" i="5"/>
  <c r="M369" i="5"/>
  <c r="L369" i="5"/>
  <c r="I369" i="5"/>
  <c r="H369" i="5"/>
  <c r="CF368" i="5"/>
  <c r="CB368" i="5"/>
  <c r="CA368" i="5"/>
  <c r="BP368" i="5"/>
  <c r="BO368" i="5"/>
  <c r="BN368" i="5"/>
  <c r="BM368" i="5"/>
  <c r="BL368" i="5"/>
  <c r="BK368" i="5"/>
  <c r="BI368" i="5"/>
  <c r="BH368" i="5"/>
  <c r="BF368" i="5"/>
  <c r="BB368" i="5"/>
  <c r="BA368" i="5"/>
  <c r="AZ368" i="5"/>
  <c r="AY368" i="5"/>
  <c r="AV368" i="5"/>
  <c r="AX368" i="5" s="1"/>
  <c r="AU368" i="5"/>
  <c r="AS368" i="5"/>
  <c r="AO368" i="5"/>
  <c r="AN368" i="5"/>
  <c r="AM368" i="5"/>
  <c r="AL368" i="5"/>
  <c r="AI368" i="5"/>
  <c r="AH368" i="5"/>
  <c r="AK368" i="5" s="1"/>
  <c r="AF368" i="5"/>
  <c r="S368" i="5"/>
  <c r="AA368" i="5"/>
  <c r="BT368" i="5" s="1"/>
  <c r="O368" i="5"/>
  <c r="N368" i="5"/>
  <c r="M368" i="5"/>
  <c r="L368" i="5"/>
  <c r="I368" i="5"/>
  <c r="H368" i="5"/>
  <c r="F368" i="5"/>
  <c r="CF367" i="5"/>
  <c r="CA367" i="5"/>
  <c r="BP367" i="5"/>
  <c r="BO367" i="5"/>
  <c r="BN367" i="5"/>
  <c r="BM367" i="5"/>
  <c r="BL367" i="5"/>
  <c r="BK367" i="5"/>
  <c r="BI367" i="5"/>
  <c r="BH367" i="5"/>
  <c r="BF367" i="5"/>
  <c r="BB367" i="5"/>
  <c r="BA367" i="5"/>
  <c r="AZ367" i="5"/>
  <c r="AY367" i="5"/>
  <c r="AV367" i="5"/>
  <c r="AU367" i="5"/>
  <c r="AO367" i="5"/>
  <c r="AN367" i="5"/>
  <c r="AM367" i="5"/>
  <c r="AL367" i="5"/>
  <c r="AK367" i="5"/>
  <c r="AI367" i="5"/>
  <c r="AH367" i="5"/>
  <c r="AF367" i="5"/>
  <c r="S367" i="5"/>
  <c r="O367" i="5"/>
  <c r="N367" i="5"/>
  <c r="M367" i="5"/>
  <c r="L367" i="5"/>
  <c r="I367" i="5"/>
  <c r="H367" i="5"/>
  <c r="CF366" i="5"/>
  <c r="CB366" i="5"/>
  <c r="CA366" i="5"/>
  <c r="BP366" i="5"/>
  <c r="BO366" i="5"/>
  <c r="BN366" i="5"/>
  <c r="BM366" i="5"/>
  <c r="BL366" i="5"/>
  <c r="BK366" i="5"/>
  <c r="BI366" i="5"/>
  <c r="BH366" i="5"/>
  <c r="BF366" i="5"/>
  <c r="BB366" i="5"/>
  <c r="BA366" i="5"/>
  <c r="AZ366" i="5"/>
  <c r="AY366" i="5"/>
  <c r="AV366" i="5"/>
  <c r="AX366" i="5" s="1"/>
  <c r="AU366" i="5"/>
  <c r="AS366" i="5"/>
  <c r="AO366" i="5"/>
  <c r="AN366" i="5"/>
  <c r="AM366" i="5"/>
  <c r="AL366" i="5"/>
  <c r="AK366" i="5"/>
  <c r="AI366" i="5"/>
  <c r="AH366" i="5"/>
  <c r="AF366" i="5"/>
  <c r="S366" i="5"/>
  <c r="O366" i="5"/>
  <c r="N366" i="5"/>
  <c r="M366" i="5"/>
  <c r="L366" i="5"/>
  <c r="I366" i="5"/>
  <c r="H366" i="5"/>
  <c r="F366" i="5"/>
  <c r="CF365" i="5"/>
  <c r="CB365" i="5"/>
  <c r="BP365" i="5"/>
  <c r="BF365" i="5" s="1"/>
  <c r="BO365" i="5"/>
  <c r="BN365" i="5"/>
  <c r="BM365" i="5"/>
  <c r="BL365" i="5"/>
  <c r="BI365" i="5"/>
  <c r="BH365" i="5"/>
  <c r="BK365" i="5" s="1"/>
  <c r="BB365" i="5"/>
  <c r="BA365" i="5"/>
  <c r="AZ365" i="5"/>
  <c r="AY365" i="5"/>
  <c r="AV365" i="5"/>
  <c r="AX365" i="5" s="1"/>
  <c r="AU365" i="5"/>
  <c r="AO365" i="5"/>
  <c r="AN365" i="5"/>
  <c r="AM365" i="5"/>
  <c r="AL365" i="5"/>
  <c r="AK365" i="5"/>
  <c r="AI365" i="5"/>
  <c r="AH365" i="5"/>
  <c r="O365" i="5"/>
  <c r="N365" i="5"/>
  <c r="M365" i="5"/>
  <c r="L365" i="5"/>
  <c r="I365" i="5"/>
  <c r="K365" i="5" s="1"/>
  <c r="H365" i="5"/>
  <c r="CF364" i="5"/>
  <c r="CB364" i="5"/>
  <c r="BP364" i="5"/>
  <c r="CA364" i="5" s="1"/>
  <c r="BO364" i="5"/>
  <c r="BN364" i="5"/>
  <c r="BM364" i="5"/>
  <c r="BL364" i="5"/>
  <c r="BI364" i="5"/>
  <c r="BK364" i="5" s="1"/>
  <c r="BH364" i="5"/>
  <c r="BF364" i="5"/>
  <c r="BB364" i="5"/>
  <c r="BA364" i="5"/>
  <c r="AZ364" i="5"/>
  <c r="AY364" i="5"/>
  <c r="AX364" i="5"/>
  <c r="AV364" i="5"/>
  <c r="AU364" i="5"/>
  <c r="AS364" i="5"/>
  <c r="AO364" i="5"/>
  <c r="AN364" i="5"/>
  <c r="AM364" i="5"/>
  <c r="AL364" i="5"/>
  <c r="AI364" i="5"/>
  <c r="AK364" i="5" s="1"/>
  <c r="AH364" i="5"/>
  <c r="AF364" i="5"/>
  <c r="S364" i="5"/>
  <c r="AA364" i="5"/>
  <c r="BQ364" i="5"/>
  <c r="BY364" i="5" s="1"/>
  <c r="O364" i="5"/>
  <c r="N364" i="5"/>
  <c r="M364" i="5"/>
  <c r="L364" i="5"/>
  <c r="I364" i="5"/>
  <c r="H364" i="5"/>
  <c r="K364" i="5" s="1"/>
  <c r="F364" i="5"/>
  <c r="CF363" i="5"/>
  <c r="BP363" i="5"/>
  <c r="CB363" i="5" s="1"/>
  <c r="BO363" i="5"/>
  <c r="BN363" i="5"/>
  <c r="BM363" i="5"/>
  <c r="BL363" i="5"/>
  <c r="BI363" i="5"/>
  <c r="BK363" i="5" s="1"/>
  <c r="BH363" i="5"/>
  <c r="BF363" i="5"/>
  <c r="BB363" i="5"/>
  <c r="BA363" i="5"/>
  <c r="AZ363" i="5"/>
  <c r="AY363" i="5"/>
  <c r="AV363" i="5"/>
  <c r="AU363" i="5"/>
  <c r="AX363" i="5" s="1"/>
  <c r="AO363" i="5"/>
  <c r="AN363" i="5"/>
  <c r="AM363" i="5"/>
  <c r="AL363" i="5"/>
  <c r="AI363" i="5"/>
  <c r="AK363" i="5" s="1"/>
  <c r="AH363" i="5"/>
  <c r="AF363" i="5"/>
  <c r="S363" i="5"/>
  <c r="Y363" i="5"/>
  <c r="O363" i="5"/>
  <c r="N363" i="5"/>
  <c r="M363" i="5"/>
  <c r="L363" i="5"/>
  <c r="I363" i="5"/>
  <c r="H363" i="5"/>
  <c r="K363" i="5" s="1"/>
  <c r="CF362" i="5"/>
  <c r="CB362" i="5"/>
  <c r="CA362" i="5"/>
  <c r="BP362" i="5"/>
  <c r="BO362" i="5"/>
  <c r="BN362" i="5"/>
  <c r="BM362" i="5"/>
  <c r="BL362" i="5"/>
  <c r="BI362" i="5"/>
  <c r="BK362" i="5" s="1"/>
  <c r="BH362" i="5"/>
  <c r="BF362" i="5"/>
  <c r="BB362" i="5"/>
  <c r="BA362" i="5"/>
  <c r="AZ362" i="5"/>
  <c r="AY362" i="5"/>
  <c r="AV362" i="5"/>
  <c r="AU362" i="5"/>
  <c r="AX362" i="5" s="1"/>
  <c r="AS362" i="5"/>
  <c r="AO362" i="5"/>
  <c r="AN362" i="5"/>
  <c r="AM362" i="5"/>
  <c r="AL362" i="5"/>
  <c r="AI362" i="5"/>
  <c r="AK362" i="5" s="1"/>
  <c r="AH362" i="5"/>
  <c r="AF362" i="5"/>
  <c r="S362" i="5"/>
  <c r="Y362" i="5"/>
  <c r="Z362" i="5"/>
  <c r="O362" i="5"/>
  <c r="N362" i="5"/>
  <c r="M362" i="5"/>
  <c r="L362" i="5"/>
  <c r="I362" i="5"/>
  <c r="H362" i="5"/>
  <c r="K362" i="5" s="1"/>
  <c r="F362" i="5"/>
  <c r="CF361" i="5"/>
  <c r="BP361" i="5"/>
  <c r="CB361" i="5" s="1"/>
  <c r="BO361" i="5"/>
  <c r="BN361" i="5"/>
  <c r="BM361" i="5"/>
  <c r="BL361" i="5"/>
  <c r="BI361" i="5"/>
  <c r="BK361" i="5" s="1"/>
  <c r="BH361" i="5"/>
  <c r="BF361" i="5"/>
  <c r="BB361" i="5"/>
  <c r="BA361" i="5"/>
  <c r="AZ361" i="5"/>
  <c r="AY361" i="5"/>
  <c r="AV361" i="5"/>
  <c r="AU361" i="5"/>
  <c r="AX361" i="5" s="1"/>
  <c r="AO361" i="5"/>
  <c r="AN361" i="5"/>
  <c r="AM361" i="5"/>
  <c r="AL361" i="5"/>
  <c r="AI361" i="5"/>
  <c r="AK361" i="5" s="1"/>
  <c r="AH361" i="5"/>
  <c r="AF361" i="5"/>
  <c r="S361" i="5"/>
  <c r="Y361" i="5"/>
  <c r="O361" i="5"/>
  <c r="N361" i="5"/>
  <c r="M361" i="5"/>
  <c r="L361" i="5"/>
  <c r="I361" i="5"/>
  <c r="H361" i="5"/>
  <c r="K361" i="5" s="1"/>
  <c r="CF360" i="5"/>
  <c r="CB360" i="5"/>
  <c r="BP360" i="5"/>
  <c r="CA360" i="5" s="1"/>
  <c r="BO360" i="5"/>
  <c r="BN360" i="5"/>
  <c r="BM360" i="5"/>
  <c r="BL360" i="5"/>
  <c r="BI360" i="5"/>
  <c r="BK360" i="5" s="1"/>
  <c r="BH360" i="5"/>
  <c r="BF360" i="5"/>
  <c r="BB360" i="5"/>
  <c r="BA360" i="5"/>
  <c r="AZ360" i="5"/>
  <c r="AY360" i="5"/>
  <c r="AV360" i="5"/>
  <c r="AU360" i="5"/>
  <c r="AX360" i="5" s="1"/>
  <c r="AS360" i="5"/>
  <c r="AO360" i="5"/>
  <c r="AN360" i="5"/>
  <c r="AM360" i="5"/>
  <c r="AL360" i="5"/>
  <c r="AI360" i="5"/>
  <c r="AK360" i="5" s="1"/>
  <c r="AH360" i="5"/>
  <c r="AF360" i="5"/>
  <c r="S360" i="5"/>
  <c r="Y360" i="5"/>
  <c r="BR360" i="5" s="1"/>
  <c r="BU360" i="5" s="1"/>
  <c r="BZ360" i="5" s="1"/>
  <c r="O360" i="5"/>
  <c r="N360" i="5"/>
  <c r="M360" i="5"/>
  <c r="L360" i="5"/>
  <c r="I360" i="5"/>
  <c r="H360" i="5"/>
  <c r="K360" i="5" s="1"/>
  <c r="F360" i="5"/>
  <c r="CF359" i="5"/>
  <c r="BP359" i="5"/>
  <c r="CB359" i="5" s="1"/>
  <c r="BO359" i="5"/>
  <c r="BN359" i="5"/>
  <c r="BM359" i="5"/>
  <c r="BL359" i="5"/>
  <c r="BI359" i="5"/>
  <c r="BK359" i="5" s="1"/>
  <c r="BH359" i="5"/>
  <c r="BF359" i="5"/>
  <c r="BB359" i="5"/>
  <c r="BA359" i="5"/>
  <c r="AZ359" i="5"/>
  <c r="AY359" i="5"/>
  <c r="AV359" i="5"/>
  <c r="AU359" i="5"/>
  <c r="AX359" i="5" s="1"/>
  <c r="AO359" i="5"/>
  <c r="AN359" i="5"/>
  <c r="AM359" i="5"/>
  <c r="AL359" i="5"/>
  <c r="AI359" i="5"/>
  <c r="AK359" i="5" s="1"/>
  <c r="AH359" i="5"/>
  <c r="AF359" i="5"/>
  <c r="S359" i="5"/>
  <c r="Y359" i="5"/>
  <c r="O359" i="5"/>
  <c r="N359" i="5"/>
  <c r="M359" i="5"/>
  <c r="L359" i="5"/>
  <c r="I359" i="5"/>
  <c r="H359" i="5"/>
  <c r="K359" i="5" s="1"/>
  <c r="CF358" i="5"/>
  <c r="CB358" i="5"/>
  <c r="BP358" i="5"/>
  <c r="CA358" i="5" s="1"/>
  <c r="BO358" i="5"/>
  <c r="BN358" i="5"/>
  <c r="BM358" i="5"/>
  <c r="BL358" i="5"/>
  <c r="BI358" i="5"/>
  <c r="BK358" i="5" s="1"/>
  <c r="BH358" i="5"/>
  <c r="BF358" i="5"/>
  <c r="BB358" i="5"/>
  <c r="BA358" i="5"/>
  <c r="AZ358" i="5"/>
  <c r="AY358" i="5"/>
  <c r="AV358" i="5"/>
  <c r="AU358" i="5"/>
  <c r="AX358" i="5" s="1"/>
  <c r="AS358" i="5"/>
  <c r="AO358" i="5"/>
  <c r="AN358" i="5"/>
  <c r="AM358" i="5"/>
  <c r="AL358" i="5"/>
  <c r="AI358" i="5"/>
  <c r="AK358" i="5" s="1"/>
  <c r="AH358" i="5"/>
  <c r="AF358" i="5"/>
  <c r="S358" i="5"/>
  <c r="Y358" i="5"/>
  <c r="BR358" i="5" s="1"/>
  <c r="BU358" i="5" s="1"/>
  <c r="BZ358" i="5" s="1"/>
  <c r="O358" i="5"/>
  <c r="N358" i="5"/>
  <c r="M358" i="5"/>
  <c r="L358" i="5"/>
  <c r="I358" i="5"/>
  <c r="H358" i="5"/>
  <c r="K358" i="5" s="1"/>
  <c r="F358" i="5"/>
  <c r="CF357" i="5"/>
  <c r="BP357" i="5"/>
  <c r="CB357" i="5" s="1"/>
  <c r="BO357" i="5"/>
  <c r="BN357" i="5"/>
  <c r="BM357" i="5"/>
  <c r="BL357" i="5"/>
  <c r="BI357" i="5"/>
  <c r="BK357" i="5" s="1"/>
  <c r="BH357" i="5"/>
  <c r="BF357" i="5"/>
  <c r="BB357" i="5"/>
  <c r="BA357" i="5"/>
  <c r="AZ357" i="5"/>
  <c r="AY357" i="5"/>
  <c r="AV357" i="5"/>
  <c r="AU357" i="5"/>
  <c r="AX357" i="5" s="1"/>
  <c r="AO357" i="5"/>
  <c r="AN357" i="5"/>
  <c r="AM357" i="5"/>
  <c r="AL357" i="5"/>
  <c r="AI357" i="5"/>
  <c r="AK357" i="5" s="1"/>
  <c r="AH357" i="5"/>
  <c r="AF357" i="5"/>
  <c r="S357" i="5"/>
  <c r="Y357" i="5"/>
  <c r="O357" i="5"/>
  <c r="N357" i="5"/>
  <c r="M357" i="5"/>
  <c r="L357" i="5"/>
  <c r="I357" i="5"/>
  <c r="H357" i="5"/>
  <c r="K357" i="5" s="1"/>
  <c r="CF356" i="5"/>
  <c r="CB356" i="5"/>
  <c r="BP356" i="5"/>
  <c r="CA356" i="5" s="1"/>
  <c r="BO356" i="5"/>
  <c r="BN356" i="5"/>
  <c r="BM356" i="5"/>
  <c r="BL356" i="5"/>
  <c r="BI356" i="5"/>
  <c r="BK356" i="5" s="1"/>
  <c r="BH356" i="5"/>
  <c r="BF356" i="5"/>
  <c r="BB356" i="5"/>
  <c r="BA356" i="5"/>
  <c r="AZ356" i="5"/>
  <c r="AY356" i="5"/>
  <c r="AV356" i="5"/>
  <c r="AU356" i="5"/>
  <c r="AX356" i="5" s="1"/>
  <c r="AS356" i="5"/>
  <c r="AO356" i="5"/>
  <c r="AN356" i="5"/>
  <c r="AM356" i="5"/>
  <c r="AL356" i="5"/>
  <c r="AI356" i="5"/>
  <c r="AK356" i="5" s="1"/>
  <c r="AH356" i="5"/>
  <c r="AF356" i="5"/>
  <c r="S356" i="5"/>
  <c r="Y356" i="5"/>
  <c r="BR356" i="5" s="1"/>
  <c r="BU356" i="5" s="1"/>
  <c r="BZ356" i="5" s="1"/>
  <c r="O356" i="5"/>
  <c r="N356" i="5"/>
  <c r="M356" i="5"/>
  <c r="L356" i="5"/>
  <c r="I356" i="5"/>
  <c r="H356" i="5"/>
  <c r="K356" i="5" s="1"/>
  <c r="F356" i="5"/>
  <c r="CF355" i="5"/>
  <c r="BP355" i="5"/>
  <c r="CB355" i="5" s="1"/>
  <c r="BO355" i="5"/>
  <c r="BN355" i="5"/>
  <c r="BM355" i="5"/>
  <c r="BL355" i="5"/>
  <c r="BI355" i="5"/>
  <c r="BK355" i="5" s="1"/>
  <c r="BH355" i="5"/>
  <c r="BF355" i="5"/>
  <c r="BB355" i="5"/>
  <c r="BA355" i="5"/>
  <c r="AZ355" i="5"/>
  <c r="AY355" i="5"/>
  <c r="AV355" i="5"/>
  <c r="AU355" i="5"/>
  <c r="AX355" i="5" s="1"/>
  <c r="AO355" i="5"/>
  <c r="AN355" i="5"/>
  <c r="AM355" i="5"/>
  <c r="AL355" i="5"/>
  <c r="AI355" i="5"/>
  <c r="AK355" i="5" s="1"/>
  <c r="AH355" i="5"/>
  <c r="AF355" i="5"/>
  <c r="S355" i="5"/>
  <c r="Y355" i="5"/>
  <c r="O355" i="5"/>
  <c r="N355" i="5"/>
  <c r="M355" i="5"/>
  <c r="L355" i="5"/>
  <c r="I355" i="5"/>
  <c r="H355" i="5"/>
  <c r="K355" i="5" s="1"/>
  <c r="CF354" i="5"/>
  <c r="CB354" i="5"/>
  <c r="BP354" i="5"/>
  <c r="CA354" i="5" s="1"/>
  <c r="BO354" i="5"/>
  <c r="BN354" i="5"/>
  <c r="BM354" i="5"/>
  <c r="BL354" i="5"/>
  <c r="BI354" i="5"/>
  <c r="BK354" i="5" s="1"/>
  <c r="BH354" i="5"/>
  <c r="BF354" i="5"/>
  <c r="BB354" i="5"/>
  <c r="BA354" i="5"/>
  <c r="AZ354" i="5"/>
  <c r="AY354" i="5"/>
  <c r="AX354" i="5"/>
  <c r="AV354" i="5"/>
  <c r="AU354" i="5"/>
  <c r="AS354" i="5"/>
  <c r="AO354" i="5"/>
  <c r="AN354" i="5"/>
  <c r="AM354" i="5"/>
  <c r="AL354" i="5"/>
  <c r="AI354" i="5"/>
  <c r="AH354" i="5"/>
  <c r="AF354" i="5"/>
  <c r="S354" i="5"/>
  <c r="Y354" i="5"/>
  <c r="BR354" i="5" s="1"/>
  <c r="BU354" i="5" s="1"/>
  <c r="BZ354" i="5" s="1"/>
  <c r="O354" i="5"/>
  <c r="N354" i="5"/>
  <c r="M354" i="5"/>
  <c r="L354" i="5"/>
  <c r="I354" i="5"/>
  <c r="H354" i="5"/>
  <c r="K354" i="5" s="1"/>
  <c r="F354" i="5"/>
  <c r="CF353" i="5"/>
  <c r="BP353" i="5"/>
  <c r="CA353" i="5" s="1"/>
  <c r="BO353" i="5"/>
  <c r="BN353" i="5"/>
  <c r="BM353" i="5"/>
  <c r="BL353" i="5"/>
  <c r="BI353" i="5"/>
  <c r="BH353" i="5"/>
  <c r="BK353" i="5" s="1"/>
  <c r="BB353" i="5"/>
  <c r="BA353" i="5"/>
  <c r="AZ353" i="5"/>
  <c r="AY353" i="5"/>
  <c r="AV353" i="5"/>
  <c r="AX353" i="5" s="1"/>
  <c r="AU353" i="5"/>
  <c r="AS353" i="5"/>
  <c r="AO353" i="5"/>
  <c r="AN353" i="5"/>
  <c r="AM353" i="5"/>
  <c r="AL353" i="5"/>
  <c r="AI353" i="5"/>
  <c r="AH353" i="5"/>
  <c r="AK353" i="5" s="1"/>
  <c r="AB353" i="5"/>
  <c r="O353" i="5"/>
  <c r="N353" i="5"/>
  <c r="M353" i="5"/>
  <c r="L353" i="5"/>
  <c r="I353" i="5"/>
  <c r="K353" i="5" s="1"/>
  <c r="H353" i="5"/>
  <c r="F353" i="5"/>
  <c r="CF352" i="5"/>
  <c r="BP352" i="5"/>
  <c r="BO352" i="5"/>
  <c r="BN352" i="5"/>
  <c r="BM352" i="5"/>
  <c r="BL352" i="5"/>
  <c r="BI352" i="5"/>
  <c r="BH352" i="5"/>
  <c r="BK352" i="5" s="1"/>
  <c r="BB352" i="5"/>
  <c r="BA352" i="5"/>
  <c r="AZ352" i="5"/>
  <c r="AY352" i="5"/>
  <c r="AV352" i="5"/>
  <c r="AX352" i="5" s="1"/>
  <c r="AU352" i="5"/>
  <c r="AO352" i="5"/>
  <c r="AN352" i="5"/>
  <c r="AM352" i="5"/>
  <c r="AL352" i="5"/>
  <c r="AK352" i="5"/>
  <c r="AI352" i="5"/>
  <c r="AH352" i="5"/>
  <c r="S352" i="5"/>
  <c r="Y352" i="5"/>
  <c r="BQ352" i="5"/>
  <c r="BX352" i="5" s="1"/>
  <c r="O352" i="5"/>
  <c r="N352" i="5"/>
  <c r="M352" i="5"/>
  <c r="L352" i="5"/>
  <c r="I352" i="5"/>
  <c r="K352" i="5" s="1"/>
  <c r="H352" i="5"/>
  <c r="CF351" i="5"/>
  <c r="CB351" i="5"/>
  <c r="CA351" i="5"/>
  <c r="BP351" i="5"/>
  <c r="BO351" i="5"/>
  <c r="BN351" i="5"/>
  <c r="BM351" i="5"/>
  <c r="BL351" i="5"/>
  <c r="BK351" i="5"/>
  <c r="BI351" i="5"/>
  <c r="BH351" i="5"/>
  <c r="BF351" i="5"/>
  <c r="BB351" i="5"/>
  <c r="BA351" i="5"/>
  <c r="AZ351" i="5"/>
  <c r="AY351" i="5"/>
  <c r="AV351" i="5"/>
  <c r="AX351" i="5" s="1"/>
  <c r="AU351" i="5"/>
  <c r="AS351" i="5"/>
  <c r="AO351" i="5"/>
  <c r="AN351" i="5"/>
  <c r="AM351" i="5"/>
  <c r="AL351" i="5"/>
  <c r="AI351" i="5"/>
  <c r="AH351" i="5"/>
  <c r="AK351" i="5" s="1"/>
  <c r="AF351" i="5"/>
  <c r="S351" i="5"/>
  <c r="BQ351" i="5"/>
  <c r="O351" i="5"/>
  <c r="N351" i="5"/>
  <c r="M351" i="5"/>
  <c r="L351" i="5"/>
  <c r="I351" i="5"/>
  <c r="K351" i="5" s="1"/>
  <c r="H351" i="5"/>
  <c r="F351" i="5"/>
  <c r="CF350" i="5"/>
  <c r="BP350" i="5"/>
  <c r="BO350" i="5"/>
  <c r="BN350" i="5"/>
  <c r="BM350" i="5"/>
  <c r="BL350" i="5"/>
  <c r="BI350" i="5"/>
  <c r="BH350" i="5"/>
  <c r="BK350" i="5" s="1"/>
  <c r="BB350" i="5"/>
  <c r="BA350" i="5"/>
  <c r="AZ350" i="5"/>
  <c r="AY350" i="5"/>
  <c r="AV350" i="5"/>
  <c r="AX350" i="5" s="1"/>
  <c r="AU350" i="5"/>
  <c r="AO350" i="5"/>
  <c r="AN350" i="5"/>
  <c r="AM350" i="5"/>
  <c r="AL350" i="5"/>
  <c r="AK350" i="5"/>
  <c r="AI350" i="5"/>
  <c r="AH350" i="5"/>
  <c r="S350" i="5"/>
  <c r="Y350" i="5"/>
  <c r="BQ350" i="5"/>
  <c r="BX350" i="5" s="1"/>
  <c r="O350" i="5"/>
  <c r="N350" i="5"/>
  <c r="M350" i="5"/>
  <c r="L350" i="5"/>
  <c r="I350" i="5"/>
  <c r="K350" i="5" s="1"/>
  <c r="H350" i="5"/>
  <c r="CF349" i="5"/>
  <c r="CB349" i="5"/>
  <c r="CA349" i="5"/>
  <c r="BP349" i="5"/>
  <c r="BO349" i="5"/>
  <c r="BN349" i="5"/>
  <c r="BM349" i="5"/>
  <c r="BL349" i="5"/>
  <c r="BK349" i="5"/>
  <c r="BI349" i="5"/>
  <c r="BH349" i="5"/>
  <c r="BF349" i="5"/>
  <c r="BB349" i="5"/>
  <c r="BA349" i="5"/>
  <c r="AZ349" i="5"/>
  <c r="AY349" i="5"/>
  <c r="AV349" i="5"/>
  <c r="AX349" i="5" s="1"/>
  <c r="AU349" i="5"/>
  <c r="AS349" i="5"/>
  <c r="AO349" i="5"/>
  <c r="AN349" i="5"/>
  <c r="AM349" i="5"/>
  <c r="AL349" i="5"/>
  <c r="AI349" i="5"/>
  <c r="AH349" i="5"/>
  <c r="AK349" i="5" s="1"/>
  <c r="AF349" i="5"/>
  <c r="S349" i="5"/>
  <c r="BQ349" i="5"/>
  <c r="O349" i="5"/>
  <c r="N349" i="5"/>
  <c r="M349" i="5"/>
  <c r="L349" i="5"/>
  <c r="I349" i="5"/>
  <c r="K349" i="5" s="1"/>
  <c r="H349" i="5"/>
  <c r="F349" i="5"/>
  <c r="CF348" i="5"/>
  <c r="BP348" i="5"/>
  <c r="BO348" i="5"/>
  <c r="BN348" i="5"/>
  <c r="BM348" i="5"/>
  <c r="BL348" i="5"/>
  <c r="BI348" i="5"/>
  <c r="BH348" i="5"/>
  <c r="BK348" i="5" s="1"/>
  <c r="BB348" i="5"/>
  <c r="BA348" i="5"/>
  <c r="AZ348" i="5"/>
  <c r="AY348" i="5"/>
  <c r="AV348" i="5"/>
  <c r="AX348" i="5" s="1"/>
  <c r="AU348" i="5"/>
  <c r="AO348" i="5"/>
  <c r="AN348" i="5"/>
  <c r="AM348" i="5"/>
  <c r="AL348" i="5"/>
  <c r="AI348" i="5"/>
  <c r="AH348" i="5"/>
  <c r="AK348" i="5" s="1"/>
  <c r="S348" i="5"/>
  <c r="AA348" i="5"/>
  <c r="BQ348" i="5"/>
  <c r="O348" i="5"/>
  <c r="N348" i="5"/>
  <c r="M348" i="5"/>
  <c r="L348" i="5"/>
  <c r="I348" i="5"/>
  <c r="K348" i="5" s="1"/>
  <c r="H348" i="5"/>
  <c r="CF347" i="5"/>
  <c r="CB347" i="5"/>
  <c r="BP347" i="5"/>
  <c r="CA347" i="5" s="1"/>
  <c r="BO347" i="5"/>
  <c r="BN347" i="5"/>
  <c r="BM347" i="5"/>
  <c r="BL347" i="5"/>
  <c r="BI347" i="5"/>
  <c r="BH347" i="5"/>
  <c r="BK347" i="5" s="1"/>
  <c r="BF347" i="5"/>
  <c r="BB347" i="5"/>
  <c r="BA347" i="5"/>
  <c r="AZ347" i="5"/>
  <c r="AY347" i="5"/>
  <c r="AV347" i="5"/>
  <c r="AX347" i="5" s="1"/>
  <c r="AU347" i="5"/>
  <c r="AS347" i="5"/>
  <c r="AO347" i="5"/>
  <c r="AN347" i="5"/>
  <c r="AM347" i="5"/>
  <c r="AL347" i="5"/>
  <c r="AI347" i="5"/>
  <c r="AH347" i="5"/>
  <c r="AK347" i="5" s="1"/>
  <c r="AF347" i="5"/>
  <c r="S347" i="5"/>
  <c r="BQ347" i="5"/>
  <c r="O347" i="5"/>
  <c r="N347" i="5"/>
  <c r="M347" i="5"/>
  <c r="L347" i="5"/>
  <c r="I347" i="5"/>
  <c r="K347" i="5" s="1"/>
  <c r="H347" i="5"/>
  <c r="F347" i="5"/>
  <c r="CF346" i="5"/>
  <c r="BP346" i="5"/>
  <c r="BO346" i="5"/>
  <c r="BN346" i="5"/>
  <c r="BM346" i="5"/>
  <c r="BL346" i="5"/>
  <c r="BI346" i="5"/>
  <c r="BH346" i="5"/>
  <c r="BK346" i="5" s="1"/>
  <c r="BB346" i="5"/>
  <c r="BA346" i="5"/>
  <c r="AZ346" i="5"/>
  <c r="AY346" i="5"/>
  <c r="AV346" i="5"/>
  <c r="AX346" i="5" s="1"/>
  <c r="AU346" i="5"/>
  <c r="AO346" i="5"/>
  <c r="AN346" i="5"/>
  <c r="AM346" i="5"/>
  <c r="AL346" i="5"/>
  <c r="AI346" i="5"/>
  <c r="AH346" i="5"/>
  <c r="AK346" i="5" s="1"/>
  <c r="S346" i="5"/>
  <c r="Y346" i="5"/>
  <c r="BQ346" i="5"/>
  <c r="O346" i="5"/>
  <c r="N346" i="5"/>
  <c r="M346" i="5"/>
  <c r="L346" i="5"/>
  <c r="I346" i="5"/>
  <c r="K346" i="5" s="1"/>
  <c r="H346" i="5"/>
  <c r="CF345" i="5"/>
  <c r="CB345" i="5"/>
  <c r="BP345" i="5"/>
  <c r="CA345" i="5" s="1"/>
  <c r="BO345" i="5"/>
  <c r="BN345" i="5"/>
  <c r="BM345" i="5"/>
  <c r="BL345" i="5"/>
  <c r="BI345" i="5"/>
  <c r="BH345" i="5"/>
  <c r="BK345" i="5" s="1"/>
  <c r="BF345" i="5"/>
  <c r="BB345" i="5"/>
  <c r="BA345" i="5"/>
  <c r="AZ345" i="5"/>
  <c r="AY345" i="5"/>
  <c r="AV345" i="5"/>
  <c r="AU345" i="5"/>
  <c r="AS345" i="5"/>
  <c r="AO345" i="5"/>
  <c r="AN345" i="5"/>
  <c r="AM345" i="5"/>
  <c r="AL345" i="5"/>
  <c r="AI345" i="5"/>
  <c r="AH345" i="5"/>
  <c r="AK345" i="5" s="1"/>
  <c r="AF345" i="5"/>
  <c r="S345" i="5"/>
  <c r="O345" i="5"/>
  <c r="N345" i="5"/>
  <c r="M345" i="5"/>
  <c r="L345" i="5"/>
  <c r="I345" i="5"/>
  <c r="H345" i="5"/>
  <c r="F345" i="5"/>
  <c r="CF344" i="5"/>
  <c r="CA344" i="5"/>
  <c r="BP344" i="5"/>
  <c r="CB344" i="5" s="1"/>
  <c r="BO344" i="5"/>
  <c r="BN344" i="5"/>
  <c r="BM344" i="5"/>
  <c r="BL344" i="5"/>
  <c r="BK344" i="5"/>
  <c r="BI344" i="5"/>
  <c r="BH344" i="5"/>
  <c r="BF344" i="5"/>
  <c r="BB344" i="5"/>
  <c r="BA344" i="5"/>
  <c r="AZ344" i="5"/>
  <c r="AY344" i="5"/>
  <c r="AV344" i="5"/>
  <c r="AX344" i="5" s="1"/>
  <c r="AU344" i="5"/>
  <c r="AS344" i="5"/>
  <c r="AO344" i="5"/>
  <c r="AN344" i="5"/>
  <c r="AM344" i="5"/>
  <c r="AL344" i="5"/>
  <c r="AI344" i="5"/>
  <c r="AH344" i="5"/>
  <c r="AK344" i="5" s="1"/>
  <c r="S344" i="5"/>
  <c r="O344" i="5"/>
  <c r="N344" i="5"/>
  <c r="M344" i="5"/>
  <c r="L344" i="5"/>
  <c r="I344" i="5"/>
  <c r="H344" i="5"/>
  <c r="CF343" i="5"/>
  <c r="CB343" i="5"/>
  <c r="BP343" i="5"/>
  <c r="CA343" i="5" s="1"/>
  <c r="BO343" i="5"/>
  <c r="BN343" i="5"/>
  <c r="BM343" i="5"/>
  <c r="BL343" i="5"/>
  <c r="BK343" i="5"/>
  <c r="BI343" i="5"/>
  <c r="BH343" i="5"/>
  <c r="BF343" i="5"/>
  <c r="BB343" i="5"/>
  <c r="BA343" i="5"/>
  <c r="AZ343" i="5"/>
  <c r="AY343" i="5"/>
  <c r="AV343" i="5"/>
  <c r="AU343" i="5"/>
  <c r="AS343" i="5"/>
  <c r="AO343" i="5"/>
  <c r="AN343" i="5"/>
  <c r="AM343" i="5"/>
  <c r="AL343" i="5"/>
  <c r="AK343" i="5"/>
  <c r="AI343" i="5"/>
  <c r="AH343" i="5"/>
  <c r="AF343" i="5"/>
  <c r="S343" i="5"/>
  <c r="AA343" i="5"/>
  <c r="O343" i="5"/>
  <c r="N343" i="5"/>
  <c r="M343" i="5"/>
  <c r="L343" i="5"/>
  <c r="I343" i="5"/>
  <c r="K343" i="5" s="1"/>
  <c r="H343" i="5"/>
  <c r="F343" i="5"/>
  <c r="CF342" i="5"/>
  <c r="BP342" i="5"/>
  <c r="AF342" i="5" s="1"/>
  <c r="BO342" i="5"/>
  <c r="BN342" i="5"/>
  <c r="BM342" i="5"/>
  <c r="BL342" i="5"/>
  <c r="BI342" i="5"/>
  <c r="BH342" i="5"/>
  <c r="BK342" i="5" s="1"/>
  <c r="BF342" i="5"/>
  <c r="BB342" i="5"/>
  <c r="BA342" i="5"/>
  <c r="AZ342" i="5"/>
  <c r="AY342" i="5"/>
  <c r="AV342" i="5"/>
  <c r="AX342" i="5" s="1"/>
  <c r="AU342" i="5"/>
  <c r="AS342" i="5"/>
  <c r="AO342" i="5"/>
  <c r="AN342" i="5"/>
  <c r="AM342" i="5"/>
  <c r="AL342" i="5"/>
  <c r="AI342" i="5"/>
  <c r="AH342" i="5"/>
  <c r="AK342" i="5" s="1"/>
  <c r="Y342" i="5"/>
  <c r="Z342" i="5"/>
  <c r="BS342" i="5" s="1"/>
  <c r="O342" i="5"/>
  <c r="N342" i="5"/>
  <c r="M342" i="5"/>
  <c r="L342" i="5"/>
  <c r="I342" i="5"/>
  <c r="H342" i="5"/>
  <c r="CF341" i="5"/>
  <c r="CB341" i="5"/>
  <c r="BP341" i="5"/>
  <c r="AF341" i="5" s="1"/>
  <c r="BO341" i="5"/>
  <c r="BN341" i="5"/>
  <c r="BM341" i="5"/>
  <c r="BL341" i="5"/>
  <c r="BI341" i="5"/>
  <c r="BH341" i="5"/>
  <c r="BK341" i="5" s="1"/>
  <c r="BB341" i="5"/>
  <c r="BA341" i="5"/>
  <c r="AZ341" i="5"/>
  <c r="AY341" i="5"/>
  <c r="AV341" i="5"/>
  <c r="AU341" i="5"/>
  <c r="AO341" i="5"/>
  <c r="AN341" i="5"/>
  <c r="AM341" i="5"/>
  <c r="AL341" i="5"/>
  <c r="AK341" i="5"/>
  <c r="AI341" i="5"/>
  <c r="AH341" i="5"/>
  <c r="AA341" i="5"/>
  <c r="BT341" i="5" s="1"/>
  <c r="O341" i="5"/>
  <c r="N341" i="5"/>
  <c r="M341" i="5"/>
  <c r="L341" i="5"/>
  <c r="I341" i="5"/>
  <c r="K341" i="5" s="1"/>
  <c r="H341" i="5"/>
  <c r="F341" i="5"/>
  <c r="CF340" i="5"/>
  <c r="BP340" i="5"/>
  <c r="CB340" i="5" s="1"/>
  <c r="BO340" i="5"/>
  <c r="BN340" i="5"/>
  <c r="BM340" i="5"/>
  <c r="BL340" i="5"/>
  <c r="BI340" i="5"/>
  <c r="BK340" i="5" s="1"/>
  <c r="BH340" i="5"/>
  <c r="BB340" i="5"/>
  <c r="BA340" i="5"/>
  <c r="AZ340" i="5"/>
  <c r="AY340" i="5"/>
  <c r="AV340" i="5"/>
  <c r="AX340" i="5" s="1"/>
  <c r="AU340" i="5"/>
  <c r="AO340" i="5"/>
  <c r="AN340" i="5"/>
  <c r="AM340" i="5"/>
  <c r="AL340" i="5"/>
  <c r="AK340" i="5"/>
  <c r="AI340" i="5"/>
  <c r="AH340" i="5"/>
  <c r="S340" i="5"/>
  <c r="O340" i="5"/>
  <c r="N340" i="5"/>
  <c r="M340" i="5"/>
  <c r="L340" i="5"/>
  <c r="I340" i="5"/>
  <c r="K340" i="5" s="1"/>
  <c r="H340" i="5"/>
  <c r="CF339" i="5"/>
  <c r="CB339" i="5"/>
  <c r="CA339" i="5"/>
  <c r="BP339" i="5"/>
  <c r="BF339" i="5" s="1"/>
  <c r="BO339" i="5"/>
  <c r="BN339" i="5"/>
  <c r="BM339" i="5"/>
  <c r="BL339" i="5"/>
  <c r="BK339" i="5"/>
  <c r="BI339" i="5"/>
  <c r="BH339" i="5"/>
  <c r="BB339" i="5"/>
  <c r="BA339" i="5"/>
  <c r="AZ339" i="5"/>
  <c r="AY339" i="5"/>
  <c r="AV339" i="5"/>
  <c r="AX339" i="5" s="1"/>
  <c r="AU339" i="5"/>
  <c r="AS339" i="5"/>
  <c r="AO339" i="5"/>
  <c r="AN339" i="5"/>
  <c r="AM339" i="5"/>
  <c r="AL339" i="5"/>
  <c r="AI339" i="5"/>
  <c r="AK339" i="5" s="1"/>
  <c r="AH339" i="5"/>
  <c r="AF339" i="5"/>
  <c r="S339" i="5"/>
  <c r="AA339" i="5"/>
  <c r="BQ339" i="5"/>
  <c r="BY339" i="5" s="1"/>
  <c r="O339" i="5"/>
  <c r="N339" i="5"/>
  <c r="M339" i="5"/>
  <c r="L339" i="5"/>
  <c r="I339" i="5"/>
  <c r="K339" i="5" s="1"/>
  <c r="H339" i="5"/>
  <c r="F339" i="5"/>
  <c r="CF338" i="5"/>
  <c r="BP338" i="5"/>
  <c r="CB338" i="5" s="1"/>
  <c r="BO338" i="5"/>
  <c r="BN338" i="5"/>
  <c r="BM338" i="5"/>
  <c r="BL338" i="5"/>
  <c r="BI338" i="5"/>
  <c r="BK338" i="5" s="1"/>
  <c r="BH338" i="5"/>
  <c r="BB338" i="5"/>
  <c r="BA338" i="5"/>
  <c r="AZ338" i="5"/>
  <c r="AY338" i="5"/>
  <c r="AV338" i="5"/>
  <c r="AX338" i="5" s="1"/>
  <c r="AU338" i="5"/>
  <c r="AO338" i="5"/>
  <c r="AN338" i="5"/>
  <c r="AM338" i="5"/>
  <c r="AL338" i="5"/>
  <c r="AK338" i="5"/>
  <c r="AI338" i="5"/>
  <c r="AH338" i="5"/>
  <c r="S338" i="5"/>
  <c r="O338" i="5"/>
  <c r="N338" i="5"/>
  <c r="M338" i="5"/>
  <c r="L338" i="5"/>
  <c r="I338" i="5"/>
  <c r="K338" i="5" s="1"/>
  <c r="H338" i="5"/>
  <c r="CF337" i="5"/>
  <c r="CB337" i="5"/>
  <c r="CA337" i="5"/>
  <c r="BP337" i="5"/>
  <c r="BF337" i="5" s="1"/>
  <c r="BO337" i="5"/>
  <c r="BN337" i="5"/>
  <c r="BM337" i="5"/>
  <c r="BL337" i="5"/>
  <c r="BK337" i="5"/>
  <c r="BI337" i="5"/>
  <c r="BH337" i="5"/>
  <c r="BB337" i="5"/>
  <c r="BA337" i="5"/>
  <c r="AZ337" i="5"/>
  <c r="AY337" i="5"/>
  <c r="AV337" i="5"/>
  <c r="AX337" i="5" s="1"/>
  <c r="AU337" i="5"/>
  <c r="AS337" i="5"/>
  <c r="AO337" i="5"/>
  <c r="AN337" i="5"/>
  <c r="AM337" i="5"/>
  <c r="AL337" i="5"/>
  <c r="AI337" i="5"/>
  <c r="AK337" i="5" s="1"/>
  <c r="AH337" i="5"/>
  <c r="AF337" i="5"/>
  <c r="S337" i="5"/>
  <c r="AA337" i="5"/>
  <c r="AB337" i="5"/>
  <c r="O337" i="5"/>
  <c r="N337" i="5"/>
  <c r="M337" i="5"/>
  <c r="L337" i="5"/>
  <c r="I337" i="5"/>
  <c r="K337" i="5" s="1"/>
  <c r="H337" i="5"/>
  <c r="F337" i="5"/>
  <c r="CF336" i="5"/>
  <c r="BP336" i="5"/>
  <c r="CB336" i="5" s="1"/>
  <c r="BO336" i="5"/>
  <c r="BN336" i="5"/>
  <c r="BM336" i="5"/>
  <c r="BL336" i="5"/>
  <c r="BI336" i="5"/>
  <c r="BK336" i="5" s="1"/>
  <c r="BH336" i="5"/>
  <c r="BB336" i="5"/>
  <c r="BA336" i="5"/>
  <c r="AZ336" i="5"/>
  <c r="AY336" i="5"/>
  <c r="AV336" i="5"/>
  <c r="AX336" i="5" s="1"/>
  <c r="AU336" i="5"/>
  <c r="AO336" i="5"/>
  <c r="AN336" i="5"/>
  <c r="AM336" i="5"/>
  <c r="AL336" i="5"/>
  <c r="AK336" i="5"/>
  <c r="AI336" i="5"/>
  <c r="AH336" i="5"/>
  <c r="S336" i="5"/>
  <c r="BQ336" i="5"/>
  <c r="T336" i="5" s="1"/>
  <c r="O336" i="5"/>
  <c r="N336" i="5"/>
  <c r="M336" i="5"/>
  <c r="L336" i="5"/>
  <c r="I336" i="5"/>
  <c r="K336" i="5" s="1"/>
  <c r="H336" i="5"/>
  <c r="CF335" i="5"/>
  <c r="CB335" i="5"/>
  <c r="CA335" i="5"/>
  <c r="BP335" i="5"/>
  <c r="BF335" i="5" s="1"/>
  <c r="BO335" i="5"/>
  <c r="BN335" i="5"/>
  <c r="BM335" i="5"/>
  <c r="BL335" i="5"/>
  <c r="BK335" i="5"/>
  <c r="BI335" i="5"/>
  <c r="BH335" i="5"/>
  <c r="BB335" i="5"/>
  <c r="BA335" i="5"/>
  <c r="AZ335" i="5"/>
  <c r="AY335" i="5"/>
  <c r="AV335" i="5"/>
  <c r="AX335" i="5" s="1"/>
  <c r="AU335" i="5"/>
  <c r="AS335" i="5"/>
  <c r="AO335" i="5"/>
  <c r="AN335" i="5"/>
  <c r="AM335" i="5"/>
  <c r="AL335" i="5"/>
  <c r="AI335" i="5"/>
  <c r="AH335" i="5"/>
  <c r="AK335" i="5" s="1"/>
  <c r="AF335" i="5"/>
  <c r="S335" i="5"/>
  <c r="AA335" i="5"/>
  <c r="AB335" i="5"/>
  <c r="O335" i="5"/>
  <c r="N335" i="5"/>
  <c r="M335" i="5"/>
  <c r="L335" i="5"/>
  <c r="I335" i="5"/>
  <c r="K335" i="5" s="1"/>
  <c r="H335" i="5"/>
  <c r="F335" i="5"/>
  <c r="CF334" i="5"/>
  <c r="BP334" i="5"/>
  <c r="CB334" i="5" s="1"/>
  <c r="BO334" i="5"/>
  <c r="BN334" i="5"/>
  <c r="BM334" i="5"/>
  <c r="BL334" i="5"/>
  <c r="BI334" i="5"/>
  <c r="BH334" i="5"/>
  <c r="BK334" i="5" s="1"/>
  <c r="BB334" i="5"/>
  <c r="BA334" i="5"/>
  <c r="AZ334" i="5"/>
  <c r="AY334" i="5"/>
  <c r="AV334" i="5"/>
  <c r="AX334" i="5" s="1"/>
  <c r="AU334" i="5"/>
  <c r="AO334" i="5"/>
  <c r="AN334" i="5"/>
  <c r="AM334" i="5"/>
  <c r="AL334" i="5"/>
  <c r="AK334" i="5"/>
  <c r="AI334" i="5"/>
  <c r="AH334" i="5"/>
  <c r="S334" i="5"/>
  <c r="O334" i="5"/>
  <c r="N334" i="5"/>
  <c r="M334" i="5"/>
  <c r="L334" i="5"/>
  <c r="I334" i="5"/>
  <c r="K334" i="5" s="1"/>
  <c r="H334" i="5"/>
  <c r="CF333" i="5"/>
  <c r="CB333" i="5"/>
  <c r="CA333" i="5"/>
  <c r="BP333" i="5"/>
  <c r="BO333" i="5"/>
  <c r="BN333" i="5"/>
  <c r="BM333" i="5"/>
  <c r="BL333" i="5"/>
  <c r="BK333" i="5"/>
  <c r="BI333" i="5"/>
  <c r="BH333" i="5"/>
  <c r="BF333" i="5"/>
  <c r="BB333" i="5"/>
  <c r="BA333" i="5"/>
  <c r="AZ333" i="5"/>
  <c r="AY333" i="5"/>
  <c r="AV333" i="5"/>
  <c r="AX333" i="5" s="1"/>
  <c r="AU333" i="5"/>
  <c r="AS333" i="5"/>
  <c r="AO333" i="5"/>
  <c r="AN333" i="5"/>
  <c r="AM333" i="5"/>
  <c r="AL333" i="5"/>
  <c r="AI333" i="5"/>
  <c r="AH333" i="5"/>
  <c r="AK333" i="5" s="1"/>
  <c r="AF333" i="5"/>
  <c r="S333" i="5"/>
  <c r="BQ333" i="5"/>
  <c r="O333" i="5"/>
  <c r="N333" i="5"/>
  <c r="M333" i="5"/>
  <c r="L333" i="5"/>
  <c r="I333" i="5"/>
  <c r="K333" i="5" s="1"/>
  <c r="H333" i="5"/>
  <c r="F333" i="5"/>
  <c r="CF332" i="5"/>
  <c r="BP332" i="5"/>
  <c r="CA332" i="5" s="1"/>
  <c r="BO332" i="5"/>
  <c r="BN332" i="5"/>
  <c r="BM332" i="5"/>
  <c r="BL332" i="5"/>
  <c r="BI332" i="5"/>
  <c r="BK332" i="5" s="1"/>
  <c r="BH332" i="5"/>
  <c r="BB332" i="5"/>
  <c r="BA332" i="5"/>
  <c r="AZ332" i="5"/>
  <c r="AY332" i="5"/>
  <c r="AV332" i="5"/>
  <c r="AX332" i="5" s="1"/>
  <c r="AU332" i="5"/>
  <c r="AO332" i="5"/>
  <c r="AN332" i="5"/>
  <c r="AM332" i="5"/>
  <c r="AL332" i="5"/>
  <c r="AK332" i="5"/>
  <c r="AI332" i="5"/>
  <c r="AH332" i="5"/>
  <c r="AA332" i="5"/>
  <c r="O332" i="5"/>
  <c r="N332" i="5"/>
  <c r="M332" i="5"/>
  <c r="L332" i="5"/>
  <c r="I332" i="5"/>
  <c r="K332" i="5" s="1"/>
  <c r="H332" i="5"/>
  <c r="CF331" i="5"/>
  <c r="CB331" i="5"/>
  <c r="CA331" i="5"/>
  <c r="BP331" i="5"/>
  <c r="BO331" i="5"/>
  <c r="BN331" i="5"/>
  <c r="BM331" i="5"/>
  <c r="BL331" i="5"/>
  <c r="BK331" i="5"/>
  <c r="BI331" i="5"/>
  <c r="BH331" i="5"/>
  <c r="BF331" i="5"/>
  <c r="BB331" i="5"/>
  <c r="BA331" i="5"/>
  <c r="AZ331" i="5"/>
  <c r="AY331" i="5"/>
  <c r="AV331" i="5"/>
  <c r="AX331" i="5" s="1"/>
  <c r="AU331" i="5"/>
  <c r="AS331" i="5"/>
  <c r="AO331" i="5"/>
  <c r="AN331" i="5"/>
  <c r="AM331" i="5"/>
  <c r="AL331" i="5"/>
  <c r="AI331" i="5"/>
  <c r="AK331" i="5" s="1"/>
  <c r="AH331" i="5"/>
  <c r="AF331" i="5"/>
  <c r="S331" i="5"/>
  <c r="BQ331" i="5"/>
  <c r="G331" i="5" s="1"/>
  <c r="O331" i="5"/>
  <c r="N331" i="5"/>
  <c r="M331" i="5"/>
  <c r="L331" i="5"/>
  <c r="I331" i="5"/>
  <c r="K331" i="5" s="1"/>
  <c r="H331" i="5"/>
  <c r="F331" i="5"/>
  <c r="CF330" i="5"/>
  <c r="BP330" i="5"/>
  <c r="BO330" i="5"/>
  <c r="BN330" i="5"/>
  <c r="BM330" i="5"/>
  <c r="BL330" i="5"/>
  <c r="BI330" i="5"/>
  <c r="BH330" i="5"/>
  <c r="BK330" i="5" s="1"/>
  <c r="BB330" i="5"/>
  <c r="BA330" i="5"/>
  <c r="AZ330" i="5"/>
  <c r="AY330" i="5"/>
  <c r="AV330" i="5"/>
  <c r="AX330" i="5" s="1"/>
  <c r="AU330" i="5"/>
  <c r="AO330" i="5"/>
  <c r="AN330" i="5"/>
  <c r="AM330" i="5"/>
  <c r="AL330" i="5"/>
  <c r="AK330" i="5"/>
  <c r="AI330" i="5"/>
  <c r="AH330" i="5"/>
  <c r="S330" i="5"/>
  <c r="O330" i="5"/>
  <c r="N330" i="5"/>
  <c r="M330" i="5"/>
  <c r="L330" i="5"/>
  <c r="I330" i="5"/>
  <c r="K330" i="5" s="1"/>
  <c r="H330" i="5"/>
  <c r="CF329" i="5"/>
  <c r="CB329" i="5"/>
  <c r="CA329" i="5"/>
  <c r="BP329" i="5"/>
  <c r="BO329" i="5"/>
  <c r="BN329" i="5"/>
  <c r="BM329" i="5"/>
  <c r="BL329" i="5"/>
  <c r="BK329" i="5"/>
  <c r="BI329" i="5"/>
  <c r="BH329" i="5"/>
  <c r="BF329" i="5"/>
  <c r="BB329" i="5"/>
  <c r="BA329" i="5"/>
  <c r="AZ329" i="5"/>
  <c r="AY329" i="5"/>
  <c r="AV329" i="5"/>
  <c r="AX329" i="5" s="1"/>
  <c r="AU329" i="5"/>
  <c r="AS329" i="5"/>
  <c r="AO329" i="5"/>
  <c r="AN329" i="5"/>
  <c r="AM329" i="5"/>
  <c r="AL329" i="5"/>
  <c r="AK329" i="5"/>
  <c r="AI329" i="5"/>
  <c r="AH329" i="5"/>
  <c r="AF329" i="5"/>
  <c r="S329" i="5"/>
  <c r="BQ329" i="5"/>
  <c r="BW329" i="5" s="1"/>
  <c r="O329" i="5"/>
  <c r="N329" i="5"/>
  <c r="M329" i="5"/>
  <c r="L329" i="5"/>
  <c r="I329" i="5"/>
  <c r="K329" i="5" s="1"/>
  <c r="H329" i="5"/>
  <c r="F329" i="5"/>
  <c r="CF328" i="5"/>
  <c r="CA328" i="5"/>
  <c r="BP328" i="5"/>
  <c r="BO328" i="5"/>
  <c r="BN328" i="5"/>
  <c r="BM328" i="5"/>
  <c r="BL328" i="5"/>
  <c r="BI328" i="5"/>
  <c r="BK328" i="5" s="1"/>
  <c r="BH328" i="5"/>
  <c r="BB328" i="5"/>
  <c r="BA328" i="5"/>
  <c r="AZ328" i="5"/>
  <c r="AY328" i="5"/>
  <c r="AX328" i="5"/>
  <c r="AV328" i="5"/>
  <c r="AU328" i="5"/>
  <c r="AO328" i="5"/>
  <c r="AN328" i="5"/>
  <c r="AM328" i="5"/>
  <c r="AL328" i="5"/>
  <c r="AK328" i="5"/>
  <c r="AI328" i="5"/>
  <c r="AH328" i="5"/>
  <c r="AF328" i="5"/>
  <c r="S328" i="5"/>
  <c r="Y328" i="5"/>
  <c r="O328" i="5"/>
  <c r="N328" i="5"/>
  <c r="M328" i="5"/>
  <c r="L328" i="5"/>
  <c r="I328" i="5"/>
  <c r="K328" i="5" s="1"/>
  <c r="H328" i="5"/>
  <c r="CF327" i="5"/>
  <c r="CB327" i="5"/>
  <c r="CA327" i="5"/>
  <c r="BP327" i="5"/>
  <c r="BO327" i="5"/>
  <c r="BN327" i="5"/>
  <c r="BM327" i="5"/>
  <c r="BL327" i="5"/>
  <c r="BI327" i="5"/>
  <c r="BK327" i="5" s="1"/>
  <c r="BH327" i="5"/>
  <c r="BF327" i="5"/>
  <c r="BB327" i="5"/>
  <c r="BA327" i="5"/>
  <c r="AZ327" i="5"/>
  <c r="AY327" i="5"/>
  <c r="AV327" i="5"/>
  <c r="AX327" i="5" s="1"/>
  <c r="AU327" i="5"/>
  <c r="AS327" i="5"/>
  <c r="AO327" i="5"/>
  <c r="AN327" i="5"/>
  <c r="AM327" i="5"/>
  <c r="AL327" i="5"/>
  <c r="AK327" i="5"/>
  <c r="AI327" i="5"/>
  <c r="AH327" i="5"/>
  <c r="AF327" i="5"/>
  <c r="S327" i="5"/>
  <c r="BQ327" i="5"/>
  <c r="O327" i="5"/>
  <c r="N327" i="5"/>
  <c r="M327" i="5"/>
  <c r="L327" i="5"/>
  <c r="I327" i="5"/>
  <c r="K327" i="5" s="1"/>
  <c r="H327" i="5"/>
  <c r="F327" i="5"/>
  <c r="CF326" i="5"/>
  <c r="CB326" i="5"/>
  <c r="CA326" i="5"/>
  <c r="BP326" i="5"/>
  <c r="BO326" i="5"/>
  <c r="BN326" i="5"/>
  <c r="BM326" i="5"/>
  <c r="BL326" i="5"/>
  <c r="BK326" i="5"/>
  <c r="BI326" i="5"/>
  <c r="BH326" i="5"/>
  <c r="BF326" i="5"/>
  <c r="BB326" i="5"/>
  <c r="BA326" i="5"/>
  <c r="AZ326" i="5"/>
  <c r="AY326" i="5"/>
  <c r="AX326" i="5"/>
  <c r="AV326" i="5"/>
  <c r="AU326" i="5"/>
  <c r="AS326" i="5"/>
  <c r="AO326" i="5"/>
  <c r="AN326" i="5"/>
  <c r="AM326" i="5"/>
  <c r="AL326" i="5"/>
  <c r="AI326" i="5"/>
  <c r="AK326" i="5" s="1"/>
  <c r="AH326" i="5"/>
  <c r="AF326" i="5"/>
  <c r="S326" i="5"/>
  <c r="AA326" i="5"/>
  <c r="BQ326" i="5"/>
  <c r="O326" i="5"/>
  <c r="N326" i="5"/>
  <c r="M326" i="5"/>
  <c r="L326" i="5"/>
  <c r="I326" i="5"/>
  <c r="K326" i="5" s="1"/>
  <c r="H326" i="5"/>
  <c r="F326" i="5"/>
  <c r="CF325" i="5"/>
  <c r="BP325" i="5"/>
  <c r="CB325" i="5" s="1"/>
  <c r="BO325" i="5"/>
  <c r="BN325" i="5"/>
  <c r="BM325" i="5"/>
  <c r="BL325" i="5"/>
  <c r="BI325" i="5"/>
  <c r="BK325" i="5" s="1"/>
  <c r="BH325" i="5"/>
  <c r="BB325" i="5"/>
  <c r="BA325" i="5"/>
  <c r="AZ325" i="5"/>
  <c r="AY325" i="5"/>
  <c r="AV325" i="5"/>
  <c r="AX325" i="5" s="1"/>
  <c r="AU325" i="5"/>
  <c r="AO325" i="5"/>
  <c r="AN325" i="5"/>
  <c r="AM325" i="5"/>
  <c r="AL325" i="5"/>
  <c r="AK325" i="5"/>
  <c r="AI325" i="5"/>
  <c r="AH325" i="5"/>
  <c r="S325" i="5"/>
  <c r="BQ325" i="5"/>
  <c r="O325" i="5"/>
  <c r="N325" i="5"/>
  <c r="M325" i="5"/>
  <c r="L325" i="5"/>
  <c r="I325" i="5"/>
  <c r="K325" i="5" s="1"/>
  <c r="H325" i="5"/>
  <c r="CF324" i="5"/>
  <c r="CB324" i="5"/>
  <c r="CA324" i="5"/>
  <c r="BP324" i="5"/>
  <c r="BO324" i="5"/>
  <c r="BN324" i="5"/>
  <c r="BM324" i="5"/>
  <c r="BL324" i="5"/>
  <c r="BK324" i="5"/>
  <c r="BI324" i="5"/>
  <c r="BH324" i="5"/>
  <c r="BF324" i="5"/>
  <c r="BB324" i="5"/>
  <c r="BA324" i="5"/>
  <c r="AZ324" i="5"/>
  <c r="AY324" i="5"/>
  <c r="AV324" i="5"/>
  <c r="AX324" i="5" s="1"/>
  <c r="AU324" i="5"/>
  <c r="AS324" i="5"/>
  <c r="AO324" i="5"/>
  <c r="AN324" i="5"/>
  <c r="AM324" i="5"/>
  <c r="AL324" i="5"/>
  <c r="AI324" i="5"/>
  <c r="AK324" i="5" s="1"/>
  <c r="AH324" i="5"/>
  <c r="AF324" i="5"/>
  <c r="AB324" i="5"/>
  <c r="S324" i="5"/>
  <c r="AA324" i="5"/>
  <c r="BQ324" i="5"/>
  <c r="AG324" i="5" s="1"/>
  <c r="O324" i="5"/>
  <c r="N324" i="5"/>
  <c r="M324" i="5"/>
  <c r="L324" i="5"/>
  <c r="I324" i="5"/>
  <c r="K324" i="5" s="1"/>
  <c r="H324" i="5"/>
  <c r="F324" i="5"/>
  <c r="CF323" i="5"/>
  <c r="BP323" i="5"/>
  <c r="CB323" i="5" s="1"/>
  <c r="BO323" i="5"/>
  <c r="BN323" i="5"/>
  <c r="BM323" i="5"/>
  <c r="BL323" i="5"/>
  <c r="BI323" i="5"/>
  <c r="BK323" i="5" s="1"/>
  <c r="BH323" i="5"/>
  <c r="BB323" i="5"/>
  <c r="BA323" i="5"/>
  <c r="AZ323" i="5"/>
  <c r="AY323" i="5"/>
  <c r="AV323" i="5"/>
  <c r="AX323" i="5" s="1"/>
  <c r="AU323" i="5"/>
  <c r="AO323" i="5"/>
  <c r="AN323" i="5"/>
  <c r="AM323" i="5"/>
  <c r="AL323" i="5"/>
  <c r="AK323" i="5"/>
  <c r="AI323" i="5"/>
  <c r="AH323" i="5"/>
  <c r="S323" i="5"/>
  <c r="AB323" i="5"/>
  <c r="O323" i="5"/>
  <c r="N323" i="5"/>
  <c r="M323" i="5"/>
  <c r="L323" i="5"/>
  <c r="I323" i="5"/>
  <c r="K323" i="5" s="1"/>
  <c r="H323" i="5"/>
  <c r="CF322" i="5"/>
  <c r="CB322" i="5"/>
  <c r="CA322" i="5"/>
  <c r="BP322" i="5"/>
  <c r="BO322" i="5"/>
  <c r="BN322" i="5"/>
  <c r="BM322" i="5"/>
  <c r="BL322" i="5"/>
  <c r="BK322" i="5"/>
  <c r="BI322" i="5"/>
  <c r="BH322" i="5"/>
  <c r="BF322" i="5"/>
  <c r="BB322" i="5"/>
  <c r="BA322" i="5"/>
  <c r="AZ322" i="5"/>
  <c r="AY322" i="5"/>
  <c r="AV322" i="5"/>
  <c r="AX322" i="5" s="1"/>
  <c r="AU322" i="5"/>
  <c r="AS322" i="5"/>
  <c r="AO322" i="5"/>
  <c r="AN322" i="5"/>
  <c r="AM322" i="5"/>
  <c r="AL322" i="5"/>
  <c r="AI322" i="5"/>
  <c r="AK322" i="5" s="1"/>
  <c r="AH322" i="5"/>
  <c r="AF322" i="5"/>
  <c r="S322" i="5"/>
  <c r="AA322" i="5"/>
  <c r="O322" i="5"/>
  <c r="N322" i="5"/>
  <c r="M322" i="5"/>
  <c r="L322" i="5"/>
  <c r="I322" i="5"/>
  <c r="K322" i="5" s="1"/>
  <c r="H322" i="5"/>
  <c r="F322" i="5"/>
  <c r="CF321" i="5"/>
  <c r="BP321" i="5"/>
  <c r="CB321" i="5" s="1"/>
  <c r="BO321" i="5"/>
  <c r="BN321" i="5"/>
  <c r="BM321" i="5"/>
  <c r="BL321" i="5"/>
  <c r="BI321" i="5"/>
  <c r="BK321" i="5" s="1"/>
  <c r="BH321" i="5"/>
  <c r="BB321" i="5"/>
  <c r="BA321" i="5"/>
  <c r="AZ321" i="5"/>
  <c r="AY321" i="5"/>
  <c r="AV321" i="5"/>
  <c r="AX321" i="5" s="1"/>
  <c r="AU321" i="5"/>
  <c r="AO321" i="5"/>
  <c r="AN321" i="5"/>
  <c r="AM321" i="5"/>
  <c r="AL321" i="5"/>
  <c r="AK321" i="5"/>
  <c r="AI321" i="5"/>
  <c r="AH321" i="5"/>
  <c r="S321" i="5"/>
  <c r="V321" i="5"/>
  <c r="O321" i="5"/>
  <c r="N321" i="5"/>
  <c r="M321" i="5"/>
  <c r="L321" i="5"/>
  <c r="I321" i="5"/>
  <c r="K321" i="5" s="1"/>
  <c r="H321" i="5"/>
  <c r="CF320" i="5"/>
  <c r="CB320" i="5"/>
  <c r="CA320" i="5"/>
  <c r="BP320" i="5"/>
  <c r="BO320" i="5"/>
  <c r="BN320" i="5"/>
  <c r="BM320" i="5"/>
  <c r="BL320" i="5"/>
  <c r="BK320" i="5"/>
  <c r="BI320" i="5"/>
  <c r="BH320" i="5"/>
  <c r="BF320" i="5"/>
  <c r="BB320" i="5"/>
  <c r="BA320" i="5"/>
  <c r="AZ320" i="5"/>
  <c r="AY320" i="5"/>
  <c r="AV320" i="5"/>
  <c r="AX320" i="5" s="1"/>
  <c r="AU320" i="5"/>
  <c r="AS320" i="5"/>
  <c r="AO320" i="5"/>
  <c r="AN320" i="5"/>
  <c r="AM320" i="5"/>
  <c r="AL320" i="5"/>
  <c r="AI320" i="5"/>
  <c r="AK320" i="5" s="1"/>
  <c r="AH320" i="5"/>
  <c r="AF320" i="5"/>
  <c r="S320" i="5"/>
  <c r="AA320" i="5"/>
  <c r="BQ320" i="5"/>
  <c r="AG320" i="5" s="1"/>
  <c r="O320" i="5"/>
  <c r="N320" i="5"/>
  <c r="M320" i="5"/>
  <c r="L320" i="5"/>
  <c r="I320" i="5"/>
  <c r="K320" i="5" s="1"/>
  <c r="H320" i="5"/>
  <c r="F320" i="5"/>
  <c r="CF319" i="5"/>
  <c r="CA319" i="5"/>
  <c r="BP319" i="5"/>
  <c r="CB319" i="5" s="1"/>
  <c r="BO319" i="5"/>
  <c r="BN319" i="5"/>
  <c r="BM319" i="5"/>
  <c r="BL319" i="5"/>
  <c r="BI319" i="5"/>
  <c r="BK319" i="5" s="1"/>
  <c r="BH319" i="5"/>
  <c r="BB319" i="5"/>
  <c r="BA319" i="5"/>
  <c r="AZ319" i="5"/>
  <c r="AY319" i="5"/>
  <c r="AV319" i="5"/>
  <c r="AX319" i="5" s="1"/>
  <c r="AU319" i="5"/>
  <c r="AO319" i="5"/>
  <c r="AN319" i="5"/>
  <c r="AM319" i="5"/>
  <c r="AL319" i="5"/>
  <c r="AK319" i="5"/>
  <c r="AI319" i="5"/>
  <c r="AH319" i="5"/>
  <c r="S319" i="5"/>
  <c r="O319" i="5"/>
  <c r="N319" i="5"/>
  <c r="M319" i="5"/>
  <c r="L319" i="5"/>
  <c r="I319" i="5"/>
  <c r="K319" i="5" s="1"/>
  <c r="H319" i="5"/>
  <c r="CF318" i="5"/>
  <c r="CB318" i="5"/>
  <c r="CA318" i="5"/>
  <c r="BP318" i="5"/>
  <c r="BO318" i="5"/>
  <c r="BN318" i="5"/>
  <c r="BM318" i="5"/>
  <c r="BL318" i="5"/>
  <c r="BK318" i="5"/>
  <c r="BI318" i="5"/>
  <c r="BH318" i="5"/>
  <c r="BF318" i="5"/>
  <c r="BB318" i="5"/>
  <c r="BA318" i="5"/>
  <c r="AZ318" i="5"/>
  <c r="AY318" i="5"/>
  <c r="AV318" i="5"/>
  <c r="AX318" i="5" s="1"/>
  <c r="AU318" i="5"/>
  <c r="AS318" i="5"/>
  <c r="AO318" i="5"/>
  <c r="AN318" i="5"/>
  <c r="AM318" i="5"/>
  <c r="AL318" i="5"/>
  <c r="AK318" i="5"/>
  <c r="AI318" i="5"/>
  <c r="AH318" i="5"/>
  <c r="AF318" i="5"/>
  <c r="S318" i="5"/>
  <c r="BQ318" i="5"/>
  <c r="O318" i="5"/>
  <c r="N318" i="5"/>
  <c r="M318" i="5"/>
  <c r="L318" i="5"/>
  <c r="I318" i="5"/>
  <c r="K318" i="5" s="1"/>
  <c r="H318" i="5"/>
  <c r="F318" i="5"/>
  <c r="CF317" i="5"/>
  <c r="BP317" i="5"/>
  <c r="BO317" i="5"/>
  <c r="BN317" i="5"/>
  <c r="BM317" i="5"/>
  <c r="BL317" i="5"/>
  <c r="BI317" i="5"/>
  <c r="BK317" i="5" s="1"/>
  <c r="BH317" i="5"/>
  <c r="BB317" i="5"/>
  <c r="BA317" i="5"/>
  <c r="AZ317" i="5"/>
  <c r="AY317" i="5"/>
  <c r="AV317" i="5"/>
  <c r="AX317" i="5" s="1"/>
  <c r="AU317" i="5"/>
  <c r="AO317" i="5"/>
  <c r="AN317" i="5"/>
  <c r="AM317" i="5"/>
  <c r="AL317" i="5"/>
  <c r="AK317" i="5"/>
  <c r="AI317" i="5"/>
  <c r="AH317" i="5"/>
  <c r="O317" i="5"/>
  <c r="N317" i="5"/>
  <c r="M317" i="5"/>
  <c r="L317" i="5"/>
  <c r="I317" i="5"/>
  <c r="K317" i="5" s="1"/>
  <c r="H317" i="5"/>
  <c r="CF316" i="5"/>
  <c r="CB316" i="5"/>
  <c r="CA316" i="5"/>
  <c r="BP316" i="5"/>
  <c r="BO316" i="5"/>
  <c r="BN316" i="5"/>
  <c r="BM316" i="5"/>
  <c r="BL316" i="5"/>
  <c r="BK316" i="5"/>
  <c r="BI316" i="5"/>
  <c r="BH316" i="5"/>
  <c r="BF316" i="5"/>
  <c r="BB316" i="5"/>
  <c r="BA316" i="5"/>
  <c r="AZ316" i="5"/>
  <c r="AY316" i="5"/>
  <c r="AV316" i="5"/>
  <c r="AX316" i="5" s="1"/>
  <c r="AU316" i="5"/>
  <c r="AS316" i="5"/>
  <c r="AO316" i="5"/>
  <c r="AN316" i="5"/>
  <c r="AM316" i="5"/>
  <c r="AL316" i="5"/>
  <c r="AI316" i="5"/>
  <c r="AK316" i="5" s="1"/>
  <c r="AH316" i="5"/>
  <c r="AF316" i="5"/>
  <c r="S316" i="5"/>
  <c r="O316" i="5"/>
  <c r="N316" i="5"/>
  <c r="M316" i="5"/>
  <c r="L316" i="5"/>
  <c r="I316" i="5"/>
  <c r="K316" i="5" s="1"/>
  <c r="H316" i="5"/>
  <c r="F316" i="5"/>
  <c r="CF315" i="5"/>
  <c r="CA315" i="5"/>
  <c r="BP315" i="5"/>
  <c r="BO315" i="5"/>
  <c r="BN315" i="5"/>
  <c r="BM315" i="5"/>
  <c r="BL315" i="5"/>
  <c r="BK315" i="5"/>
  <c r="BI315" i="5"/>
  <c r="BH315" i="5"/>
  <c r="BB315" i="5"/>
  <c r="BA315" i="5"/>
  <c r="AZ315" i="5"/>
  <c r="AY315" i="5"/>
  <c r="AX315" i="5"/>
  <c r="AV315" i="5"/>
  <c r="AU315" i="5"/>
  <c r="AO315" i="5"/>
  <c r="AN315" i="5"/>
  <c r="AM315" i="5"/>
  <c r="AL315" i="5"/>
  <c r="AK315" i="5"/>
  <c r="AI315" i="5"/>
  <c r="AH315" i="5"/>
  <c r="S315" i="5"/>
  <c r="Z315" i="5"/>
  <c r="BS315" i="5" s="1"/>
  <c r="O315" i="5"/>
  <c r="N315" i="5"/>
  <c r="M315" i="5"/>
  <c r="L315" i="5"/>
  <c r="K315" i="5"/>
  <c r="I315" i="5"/>
  <c r="H315" i="5"/>
  <c r="CF314" i="5"/>
  <c r="CB314" i="5"/>
  <c r="CA314" i="5"/>
  <c r="BP314" i="5"/>
  <c r="BO314" i="5"/>
  <c r="BN314" i="5"/>
  <c r="BM314" i="5"/>
  <c r="BL314" i="5"/>
  <c r="BK314" i="5"/>
  <c r="BI314" i="5"/>
  <c r="BH314" i="5"/>
  <c r="BF314" i="5"/>
  <c r="BB314" i="5"/>
  <c r="BA314" i="5"/>
  <c r="AZ314" i="5"/>
  <c r="AY314" i="5"/>
  <c r="AV314" i="5"/>
  <c r="AX314" i="5" s="1"/>
  <c r="AU314" i="5"/>
  <c r="AS314" i="5"/>
  <c r="AO314" i="5"/>
  <c r="AN314" i="5"/>
  <c r="AM314" i="5"/>
  <c r="AL314" i="5"/>
  <c r="AK314" i="5"/>
  <c r="AI314" i="5"/>
  <c r="AH314" i="5"/>
  <c r="AF314" i="5"/>
  <c r="S314" i="5"/>
  <c r="AA314" i="5"/>
  <c r="O314" i="5"/>
  <c r="N314" i="5"/>
  <c r="M314" i="5"/>
  <c r="L314" i="5"/>
  <c r="I314" i="5"/>
  <c r="K314" i="5" s="1"/>
  <c r="H314" i="5"/>
  <c r="F314" i="5"/>
  <c r="CF313" i="5"/>
  <c r="CA313" i="5"/>
  <c r="BP313" i="5"/>
  <c r="CB313" i="5" s="1"/>
  <c r="BO313" i="5"/>
  <c r="BN313" i="5"/>
  <c r="BM313" i="5"/>
  <c r="BL313" i="5"/>
  <c r="BK313" i="5"/>
  <c r="BI313" i="5"/>
  <c r="BH313" i="5"/>
  <c r="BF313" i="5"/>
  <c r="BB313" i="5"/>
  <c r="BA313" i="5"/>
  <c r="AZ313" i="5"/>
  <c r="AY313" i="5"/>
  <c r="AV313" i="5"/>
  <c r="AX313" i="5" s="1"/>
  <c r="AU313" i="5"/>
  <c r="AO313" i="5"/>
  <c r="AN313" i="5"/>
  <c r="AM313" i="5"/>
  <c r="AL313" i="5"/>
  <c r="AK313" i="5"/>
  <c r="AI313" i="5"/>
  <c r="AH313" i="5"/>
  <c r="S313" i="5"/>
  <c r="O313" i="5"/>
  <c r="N313" i="5"/>
  <c r="M313" i="5"/>
  <c r="L313" i="5"/>
  <c r="I313" i="5"/>
  <c r="H313" i="5"/>
  <c r="CF312" i="5"/>
  <c r="CB312" i="5"/>
  <c r="CA312" i="5"/>
  <c r="BP312" i="5"/>
  <c r="BO312" i="5"/>
  <c r="BN312" i="5"/>
  <c r="BM312" i="5"/>
  <c r="BL312" i="5"/>
  <c r="BK312" i="5"/>
  <c r="BI312" i="5"/>
  <c r="BH312" i="5"/>
  <c r="BF312" i="5"/>
  <c r="BB312" i="5"/>
  <c r="BA312" i="5"/>
  <c r="AZ312" i="5"/>
  <c r="AY312" i="5"/>
  <c r="AV312" i="5"/>
  <c r="AX312" i="5" s="1"/>
  <c r="AU312" i="5"/>
  <c r="AS312" i="5"/>
  <c r="AO312" i="5"/>
  <c r="AN312" i="5"/>
  <c r="AM312" i="5"/>
  <c r="AL312" i="5"/>
  <c r="AK312" i="5"/>
  <c r="AI312" i="5"/>
  <c r="AH312" i="5"/>
  <c r="AF312" i="5"/>
  <c r="S312" i="5"/>
  <c r="AA312" i="5"/>
  <c r="O312" i="5"/>
  <c r="N312" i="5"/>
  <c r="M312" i="5"/>
  <c r="L312" i="5"/>
  <c r="I312" i="5"/>
  <c r="K312" i="5" s="1"/>
  <c r="H312" i="5"/>
  <c r="F312" i="5"/>
  <c r="CF311" i="5"/>
  <c r="CA311" i="5"/>
  <c r="BP311" i="5"/>
  <c r="CB311" i="5" s="1"/>
  <c r="BO311" i="5"/>
  <c r="BN311" i="5"/>
  <c r="BM311" i="5"/>
  <c r="BL311" i="5"/>
  <c r="BK311" i="5"/>
  <c r="BI311" i="5"/>
  <c r="BH311" i="5"/>
  <c r="BF311" i="5"/>
  <c r="BB311" i="5"/>
  <c r="BA311" i="5"/>
  <c r="AZ311" i="5"/>
  <c r="AY311" i="5"/>
  <c r="AV311" i="5"/>
  <c r="AU311" i="5"/>
  <c r="AO311" i="5"/>
  <c r="AN311" i="5"/>
  <c r="AM311" i="5"/>
  <c r="AL311" i="5"/>
  <c r="AK311" i="5"/>
  <c r="AI311" i="5"/>
  <c r="AH311" i="5"/>
  <c r="AF311" i="5"/>
  <c r="S311" i="5"/>
  <c r="O311" i="5"/>
  <c r="N311" i="5"/>
  <c r="M311" i="5"/>
  <c r="L311" i="5"/>
  <c r="I311" i="5"/>
  <c r="H311" i="5"/>
  <c r="CF310" i="5"/>
  <c r="CB310" i="5"/>
  <c r="CA310" i="5"/>
  <c r="BP310" i="5"/>
  <c r="BO310" i="5"/>
  <c r="BN310" i="5"/>
  <c r="BM310" i="5"/>
  <c r="BL310" i="5"/>
  <c r="BK310" i="5"/>
  <c r="BI310" i="5"/>
  <c r="BH310" i="5"/>
  <c r="BF310" i="5"/>
  <c r="BB310" i="5"/>
  <c r="BA310" i="5"/>
  <c r="AZ310" i="5"/>
  <c r="AY310" i="5"/>
  <c r="AV310" i="5"/>
  <c r="AX310" i="5" s="1"/>
  <c r="AU310" i="5"/>
  <c r="AS310" i="5"/>
  <c r="AO310" i="5"/>
  <c r="AN310" i="5"/>
  <c r="AM310" i="5"/>
  <c r="AL310" i="5"/>
  <c r="AK310" i="5"/>
  <c r="AI310" i="5"/>
  <c r="AH310" i="5"/>
  <c r="AF310" i="5"/>
  <c r="S310" i="5"/>
  <c r="BQ310" i="5"/>
  <c r="O310" i="5"/>
  <c r="N310" i="5"/>
  <c r="M310" i="5"/>
  <c r="L310" i="5"/>
  <c r="I310" i="5"/>
  <c r="K310" i="5" s="1"/>
  <c r="H310" i="5"/>
  <c r="F310" i="5"/>
  <c r="CF309" i="5"/>
  <c r="CA309" i="5"/>
  <c r="BP309" i="5"/>
  <c r="CB309" i="5" s="1"/>
  <c r="BO309" i="5"/>
  <c r="BN309" i="5"/>
  <c r="BM309" i="5"/>
  <c r="BL309" i="5"/>
  <c r="BK309" i="5"/>
  <c r="BI309" i="5"/>
  <c r="BH309" i="5"/>
  <c r="BF309" i="5"/>
  <c r="BB309" i="5"/>
  <c r="BA309" i="5"/>
  <c r="AZ309" i="5"/>
  <c r="AY309" i="5"/>
  <c r="AV309" i="5"/>
  <c r="AX309" i="5" s="1"/>
  <c r="AU309" i="5"/>
  <c r="AO309" i="5"/>
  <c r="AN309" i="5"/>
  <c r="AM309" i="5"/>
  <c r="AL309" i="5"/>
  <c r="AK309" i="5"/>
  <c r="AI309" i="5"/>
  <c r="AH309" i="5"/>
  <c r="AF309" i="5"/>
  <c r="S309" i="5"/>
  <c r="Y309" i="5"/>
  <c r="O309" i="5"/>
  <c r="N309" i="5"/>
  <c r="M309" i="5"/>
  <c r="L309" i="5"/>
  <c r="I309" i="5"/>
  <c r="K309" i="5" s="1"/>
  <c r="H309" i="5"/>
  <c r="CF308" i="5"/>
  <c r="CB308" i="5"/>
  <c r="CA308" i="5"/>
  <c r="BP308" i="5"/>
  <c r="BO308" i="5"/>
  <c r="BN308" i="5"/>
  <c r="BM308" i="5"/>
  <c r="BL308" i="5"/>
  <c r="BK308" i="5"/>
  <c r="BI308" i="5"/>
  <c r="BH308" i="5"/>
  <c r="BF308" i="5"/>
  <c r="BB308" i="5"/>
  <c r="BA308" i="5"/>
  <c r="AZ308" i="5"/>
  <c r="AY308" i="5"/>
  <c r="AV308" i="5"/>
  <c r="AX308" i="5" s="1"/>
  <c r="AU308" i="5"/>
  <c r="AS308" i="5"/>
  <c r="AO308" i="5"/>
  <c r="AN308" i="5"/>
  <c r="AM308" i="5"/>
  <c r="AL308" i="5"/>
  <c r="AK308" i="5"/>
  <c r="AI308" i="5"/>
  <c r="AH308" i="5"/>
  <c r="AF308" i="5"/>
  <c r="S308" i="5"/>
  <c r="AA308" i="5"/>
  <c r="BQ308" i="5"/>
  <c r="AG308" i="5" s="1"/>
  <c r="O308" i="5"/>
  <c r="N308" i="5"/>
  <c r="M308" i="5"/>
  <c r="L308" i="5"/>
  <c r="I308" i="5"/>
  <c r="K308" i="5" s="1"/>
  <c r="H308" i="5"/>
  <c r="F308" i="5"/>
  <c r="CF307" i="5"/>
  <c r="CA307" i="5"/>
  <c r="BP307" i="5"/>
  <c r="CB307" i="5" s="1"/>
  <c r="BO307" i="5"/>
  <c r="BN307" i="5"/>
  <c r="BM307" i="5"/>
  <c r="BL307" i="5"/>
  <c r="BK307" i="5"/>
  <c r="BI307" i="5"/>
  <c r="BH307" i="5"/>
  <c r="BF307" i="5"/>
  <c r="BB307" i="5"/>
  <c r="BA307" i="5"/>
  <c r="AZ307" i="5"/>
  <c r="AY307" i="5"/>
  <c r="AV307" i="5"/>
  <c r="AX307" i="5" s="1"/>
  <c r="AU307" i="5"/>
  <c r="AO307" i="5"/>
  <c r="AN307" i="5"/>
  <c r="AM307" i="5"/>
  <c r="AL307" i="5"/>
  <c r="AK307" i="5"/>
  <c r="AI307" i="5"/>
  <c r="AH307" i="5"/>
  <c r="AF307" i="5"/>
  <c r="S307" i="5"/>
  <c r="O307" i="5"/>
  <c r="N307" i="5"/>
  <c r="M307" i="5"/>
  <c r="L307" i="5"/>
  <c r="I307" i="5"/>
  <c r="H307" i="5"/>
  <c r="CF306" i="5"/>
  <c r="CB306" i="5"/>
  <c r="CA306" i="5"/>
  <c r="BP306" i="5"/>
  <c r="BO306" i="5"/>
  <c r="BN306" i="5"/>
  <c r="BM306" i="5"/>
  <c r="BL306" i="5"/>
  <c r="BK306" i="5"/>
  <c r="BI306" i="5"/>
  <c r="BH306" i="5"/>
  <c r="BF306" i="5"/>
  <c r="BB306" i="5"/>
  <c r="BA306" i="5"/>
  <c r="AZ306" i="5"/>
  <c r="AY306" i="5"/>
  <c r="AV306" i="5"/>
  <c r="AX306" i="5" s="1"/>
  <c r="AU306" i="5"/>
  <c r="AS306" i="5"/>
  <c r="AO306" i="5"/>
  <c r="AN306" i="5"/>
  <c r="AM306" i="5"/>
  <c r="AL306" i="5"/>
  <c r="AK306" i="5"/>
  <c r="AI306" i="5"/>
  <c r="AH306" i="5"/>
  <c r="AF306" i="5"/>
  <c r="S306" i="5"/>
  <c r="AA306" i="5"/>
  <c r="BQ306" i="5"/>
  <c r="AG306" i="5" s="1"/>
  <c r="O306" i="5"/>
  <c r="N306" i="5"/>
  <c r="M306" i="5"/>
  <c r="L306" i="5"/>
  <c r="I306" i="5"/>
  <c r="K306" i="5" s="1"/>
  <c r="H306" i="5"/>
  <c r="F306" i="5"/>
  <c r="CF305" i="5"/>
  <c r="CA305" i="5"/>
  <c r="BP305" i="5"/>
  <c r="CB305" i="5" s="1"/>
  <c r="BO305" i="5"/>
  <c r="BN305" i="5"/>
  <c r="BM305" i="5"/>
  <c r="BL305" i="5"/>
  <c r="BK305" i="5"/>
  <c r="BI305" i="5"/>
  <c r="BH305" i="5"/>
  <c r="BF305" i="5"/>
  <c r="BB305" i="5"/>
  <c r="BA305" i="5"/>
  <c r="AZ305" i="5"/>
  <c r="AY305" i="5"/>
  <c r="AV305" i="5"/>
  <c r="AX305" i="5" s="1"/>
  <c r="AU305" i="5"/>
  <c r="AO305" i="5"/>
  <c r="AN305" i="5"/>
  <c r="AM305" i="5"/>
  <c r="AL305" i="5"/>
  <c r="AK305" i="5"/>
  <c r="AI305" i="5"/>
  <c r="AH305" i="5"/>
  <c r="AF305" i="5"/>
  <c r="S305" i="5"/>
  <c r="O305" i="5"/>
  <c r="N305" i="5"/>
  <c r="M305" i="5"/>
  <c r="L305" i="5"/>
  <c r="I305" i="5"/>
  <c r="H305" i="5"/>
  <c r="CF304" i="5"/>
  <c r="CB304" i="5"/>
  <c r="CA304" i="5"/>
  <c r="BP304" i="5"/>
  <c r="BO304" i="5"/>
  <c r="BN304" i="5"/>
  <c r="BM304" i="5"/>
  <c r="BL304" i="5"/>
  <c r="BK304" i="5"/>
  <c r="BI304" i="5"/>
  <c r="BH304" i="5"/>
  <c r="BF304" i="5"/>
  <c r="BB304" i="5"/>
  <c r="BA304" i="5"/>
  <c r="AZ304" i="5"/>
  <c r="AY304" i="5"/>
  <c r="AV304" i="5"/>
  <c r="AX304" i="5" s="1"/>
  <c r="AU304" i="5"/>
  <c r="AS304" i="5"/>
  <c r="AO304" i="5"/>
  <c r="AN304" i="5"/>
  <c r="AM304" i="5"/>
  <c r="AL304" i="5"/>
  <c r="AK304" i="5"/>
  <c r="AI304" i="5"/>
  <c r="AH304" i="5"/>
  <c r="AF304" i="5"/>
  <c r="S304" i="5"/>
  <c r="AA304" i="5"/>
  <c r="BQ304" i="5"/>
  <c r="O304" i="5"/>
  <c r="N304" i="5"/>
  <c r="M304" i="5"/>
  <c r="L304" i="5"/>
  <c r="I304" i="5"/>
  <c r="K304" i="5" s="1"/>
  <c r="H304" i="5"/>
  <c r="F304" i="5"/>
  <c r="CF303" i="5"/>
  <c r="CA303" i="5"/>
  <c r="BP303" i="5"/>
  <c r="CB303" i="5" s="1"/>
  <c r="BO303" i="5"/>
  <c r="BN303" i="5"/>
  <c r="BM303" i="5"/>
  <c r="BL303" i="5"/>
  <c r="BK303" i="5"/>
  <c r="BI303" i="5"/>
  <c r="BH303" i="5"/>
  <c r="BF303" i="5"/>
  <c r="BB303" i="5"/>
  <c r="BA303" i="5"/>
  <c r="AZ303" i="5"/>
  <c r="AY303" i="5"/>
  <c r="AV303" i="5"/>
  <c r="AU303" i="5"/>
  <c r="AO303" i="5"/>
  <c r="AN303" i="5"/>
  <c r="AM303" i="5"/>
  <c r="AL303" i="5"/>
  <c r="AK303" i="5"/>
  <c r="AI303" i="5"/>
  <c r="AH303" i="5"/>
  <c r="AF303" i="5"/>
  <c r="S303" i="5"/>
  <c r="O303" i="5"/>
  <c r="N303" i="5"/>
  <c r="M303" i="5"/>
  <c r="L303" i="5"/>
  <c r="I303" i="5"/>
  <c r="H303" i="5"/>
  <c r="CF302" i="5"/>
  <c r="CB302" i="5"/>
  <c r="CA302" i="5"/>
  <c r="BP302" i="5"/>
  <c r="BO302" i="5"/>
  <c r="BN302" i="5"/>
  <c r="BM302" i="5"/>
  <c r="BL302" i="5"/>
  <c r="BK302" i="5"/>
  <c r="BI302" i="5"/>
  <c r="BH302" i="5"/>
  <c r="BF302" i="5"/>
  <c r="BB302" i="5"/>
  <c r="BA302" i="5"/>
  <c r="AZ302" i="5"/>
  <c r="AY302" i="5"/>
  <c r="AV302" i="5"/>
  <c r="AX302" i="5" s="1"/>
  <c r="AU302" i="5"/>
  <c r="AS302" i="5"/>
  <c r="AO302" i="5"/>
  <c r="AN302" i="5"/>
  <c r="AM302" i="5"/>
  <c r="AL302" i="5"/>
  <c r="AK302" i="5"/>
  <c r="AI302" i="5"/>
  <c r="AH302" i="5"/>
  <c r="AF302" i="5"/>
  <c r="S302" i="5"/>
  <c r="AA302" i="5"/>
  <c r="BQ302" i="5"/>
  <c r="AG302" i="5" s="1"/>
  <c r="O302" i="5"/>
  <c r="N302" i="5"/>
  <c r="M302" i="5"/>
  <c r="L302" i="5"/>
  <c r="I302" i="5"/>
  <c r="K302" i="5" s="1"/>
  <c r="H302" i="5"/>
  <c r="F302" i="5"/>
  <c r="CF301" i="5"/>
  <c r="CA301" i="5"/>
  <c r="BP301" i="5"/>
  <c r="CB301" i="5" s="1"/>
  <c r="BO301" i="5"/>
  <c r="BN301" i="5"/>
  <c r="BM301" i="5"/>
  <c r="BL301" i="5"/>
  <c r="BK301" i="5"/>
  <c r="BI301" i="5"/>
  <c r="BH301" i="5"/>
  <c r="BF301" i="5"/>
  <c r="BB301" i="5"/>
  <c r="BA301" i="5"/>
  <c r="AZ301" i="5"/>
  <c r="AY301" i="5"/>
  <c r="AV301" i="5"/>
  <c r="AX301" i="5" s="1"/>
  <c r="AU301" i="5"/>
  <c r="AO301" i="5"/>
  <c r="AN301" i="5"/>
  <c r="AM301" i="5"/>
  <c r="AL301" i="5"/>
  <c r="AK301" i="5"/>
  <c r="AI301" i="5"/>
  <c r="AH301" i="5"/>
  <c r="AF301" i="5"/>
  <c r="S301" i="5"/>
  <c r="Y301" i="5"/>
  <c r="O301" i="5"/>
  <c r="N301" i="5"/>
  <c r="M301" i="5"/>
  <c r="L301" i="5"/>
  <c r="I301" i="5"/>
  <c r="K301" i="5" s="1"/>
  <c r="H301" i="5"/>
  <c r="CF300" i="5"/>
  <c r="CB300" i="5"/>
  <c r="CA300" i="5"/>
  <c r="BP300" i="5"/>
  <c r="BO300" i="5"/>
  <c r="BN300" i="5"/>
  <c r="BM300" i="5"/>
  <c r="BL300" i="5"/>
  <c r="BK300" i="5"/>
  <c r="BI300" i="5"/>
  <c r="BH300" i="5"/>
  <c r="BF300" i="5"/>
  <c r="BB300" i="5"/>
  <c r="BA300" i="5"/>
  <c r="AZ300" i="5"/>
  <c r="AY300" i="5"/>
  <c r="AV300" i="5"/>
  <c r="AX300" i="5" s="1"/>
  <c r="AU300" i="5"/>
  <c r="AS300" i="5"/>
  <c r="AO300" i="5"/>
  <c r="AN300" i="5"/>
  <c r="AM300" i="5"/>
  <c r="AL300" i="5"/>
  <c r="AK300" i="5"/>
  <c r="AI300" i="5"/>
  <c r="AH300" i="5"/>
  <c r="AF300" i="5"/>
  <c r="S300" i="5"/>
  <c r="BQ300" i="5"/>
  <c r="AG300" i="5" s="1"/>
  <c r="O300" i="5"/>
  <c r="N300" i="5"/>
  <c r="M300" i="5"/>
  <c r="L300" i="5"/>
  <c r="I300" i="5"/>
  <c r="K300" i="5" s="1"/>
  <c r="H300" i="5"/>
  <c r="F300" i="5"/>
  <c r="CF299" i="5"/>
  <c r="CA299" i="5"/>
  <c r="BP299" i="5"/>
  <c r="CB299" i="5" s="1"/>
  <c r="BO299" i="5"/>
  <c r="BN299" i="5"/>
  <c r="BM299" i="5"/>
  <c r="BL299" i="5"/>
  <c r="BK299" i="5"/>
  <c r="BI299" i="5"/>
  <c r="BH299" i="5"/>
  <c r="BF299" i="5"/>
  <c r="BB299" i="5"/>
  <c r="BA299" i="5"/>
  <c r="AZ299" i="5"/>
  <c r="AY299" i="5"/>
  <c r="AV299" i="5"/>
  <c r="AU299" i="5"/>
  <c r="AO299" i="5"/>
  <c r="AN299" i="5"/>
  <c r="AM299" i="5"/>
  <c r="AL299" i="5"/>
  <c r="AK299" i="5"/>
  <c r="AI299" i="5"/>
  <c r="AH299" i="5"/>
  <c r="AF299" i="5"/>
  <c r="S299" i="5"/>
  <c r="O299" i="5"/>
  <c r="N299" i="5"/>
  <c r="M299" i="5"/>
  <c r="L299" i="5"/>
  <c r="I299" i="5"/>
  <c r="H299" i="5"/>
  <c r="CF298" i="5"/>
  <c r="CB298" i="5"/>
  <c r="CA298" i="5"/>
  <c r="BP298" i="5"/>
  <c r="BO298" i="5"/>
  <c r="BN298" i="5"/>
  <c r="BM298" i="5"/>
  <c r="BL298" i="5"/>
  <c r="BK298" i="5"/>
  <c r="BI298" i="5"/>
  <c r="BH298" i="5"/>
  <c r="BF298" i="5"/>
  <c r="BB298" i="5"/>
  <c r="BA298" i="5"/>
  <c r="AZ298" i="5"/>
  <c r="AY298" i="5"/>
  <c r="AV298" i="5"/>
  <c r="AX298" i="5" s="1"/>
  <c r="AU298" i="5"/>
  <c r="AS298" i="5"/>
  <c r="AO298" i="5"/>
  <c r="AN298" i="5"/>
  <c r="AM298" i="5"/>
  <c r="AL298" i="5"/>
  <c r="AK298" i="5"/>
  <c r="AI298" i="5"/>
  <c r="AH298" i="5"/>
  <c r="AF298" i="5"/>
  <c r="S298" i="5"/>
  <c r="O298" i="5"/>
  <c r="N298" i="5"/>
  <c r="M298" i="5"/>
  <c r="L298" i="5"/>
  <c r="I298" i="5"/>
  <c r="K298" i="5" s="1"/>
  <c r="H298" i="5"/>
  <c r="F298" i="5"/>
  <c r="CF297" i="5"/>
  <c r="CA297" i="5"/>
  <c r="BP297" i="5"/>
  <c r="CB297" i="5" s="1"/>
  <c r="BO297" i="5"/>
  <c r="BN297" i="5"/>
  <c r="BM297" i="5"/>
  <c r="BL297" i="5"/>
  <c r="BK297" i="5"/>
  <c r="BI297" i="5"/>
  <c r="BH297" i="5"/>
  <c r="BF297" i="5"/>
  <c r="BB297" i="5"/>
  <c r="BA297" i="5"/>
  <c r="AZ297" i="5"/>
  <c r="AY297" i="5"/>
  <c r="AV297" i="5"/>
  <c r="AX297" i="5" s="1"/>
  <c r="AU297" i="5"/>
  <c r="AO297" i="5"/>
  <c r="AN297" i="5"/>
  <c r="AM297" i="5"/>
  <c r="AL297" i="5"/>
  <c r="AK297" i="5"/>
  <c r="AI297" i="5"/>
  <c r="AH297" i="5"/>
  <c r="AF297" i="5"/>
  <c r="S297" i="5"/>
  <c r="O297" i="5"/>
  <c r="N297" i="5"/>
  <c r="M297" i="5"/>
  <c r="L297" i="5"/>
  <c r="I297" i="5"/>
  <c r="H297" i="5"/>
  <c r="CF296" i="5"/>
  <c r="CB296" i="5"/>
  <c r="CA296" i="5"/>
  <c r="BP296" i="5"/>
  <c r="BO296" i="5"/>
  <c r="BN296" i="5"/>
  <c r="BM296" i="5"/>
  <c r="BL296" i="5"/>
  <c r="BK296" i="5"/>
  <c r="BI296" i="5"/>
  <c r="BH296" i="5"/>
  <c r="BF296" i="5"/>
  <c r="BB296" i="5"/>
  <c r="BA296" i="5"/>
  <c r="AZ296" i="5"/>
  <c r="AY296" i="5"/>
  <c r="AV296" i="5"/>
  <c r="AX296" i="5" s="1"/>
  <c r="AU296" i="5"/>
  <c r="AS296" i="5"/>
  <c r="AO296" i="5"/>
  <c r="AN296" i="5"/>
  <c r="AM296" i="5"/>
  <c r="AL296" i="5"/>
  <c r="AK296" i="5"/>
  <c r="AI296" i="5"/>
  <c r="AH296" i="5"/>
  <c r="AF296" i="5"/>
  <c r="S296" i="5"/>
  <c r="AA296" i="5"/>
  <c r="O296" i="5"/>
  <c r="N296" i="5"/>
  <c r="M296" i="5"/>
  <c r="L296" i="5"/>
  <c r="I296" i="5"/>
  <c r="K296" i="5" s="1"/>
  <c r="H296" i="5"/>
  <c r="F296" i="5"/>
  <c r="CF295" i="5"/>
  <c r="CA295" i="5"/>
  <c r="BP295" i="5"/>
  <c r="CB295" i="5" s="1"/>
  <c r="BO295" i="5"/>
  <c r="BN295" i="5"/>
  <c r="BM295" i="5"/>
  <c r="BL295" i="5"/>
  <c r="BK295" i="5"/>
  <c r="BI295" i="5"/>
  <c r="BH295" i="5"/>
  <c r="BF295" i="5"/>
  <c r="BB295" i="5"/>
  <c r="BA295" i="5"/>
  <c r="AZ295" i="5"/>
  <c r="AY295" i="5"/>
  <c r="AV295" i="5"/>
  <c r="AU295" i="5"/>
  <c r="AO295" i="5"/>
  <c r="AN295" i="5"/>
  <c r="AM295" i="5"/>
  <c r="AL295" i="5"/>
  <c r="AK295" i="5"/>
  <c r="AI295" i="5"/>
  <c r="AH295" i="5"/>
  <c r="AF295" i="5"/>
  <c r="S295" i="5"/>
  <c r="O295" i="5"/>
  <c r="N295" i="5"/>
  <c r="M295" i="5"/>
  <c r="L295" i="5"/>
  <c r="I295" i="5"/>
  <c r="H295" i="5"/>
  <c r="CF294" i="5"/>
  <c r="CB294" i="5"/>
  <c r="CA294" i="5"/>
  <c r="BP294" i="5"/>
  <c r="BO294" i="5"/>
  <c r="BN294" i="5"/>
  <c r="BM294" i="5"/>
  <c r="BL294" i="5"/>
  <c r="BK294" i="5"/>
  <c r="BI294" i="5"/>
  <c r="BH294" i="5"/>
  <c r="BF294" i="5"/>
  <c r="BB294" i="5"/>
  <c r="BA294" i="5"/>
  <c r="AZ294" i="5"/>
  <c r="AY294" i="5"/>
  <c r="AV294" i="5"/>
  <c r="AX294" i="5" s="1"/>
  <c r="AU294" i="5"/>
  <c r="AS294" i="5"/>
  <c r="AO294" i="5"/>
  <c r="AN294" i="5"/>
  <c r="AM294" i="5"/>
  <c r="AL294" i="5"/>
  <c r="AI294" i="5"/>
  <c r="AH294" i="5"/>
  <c r="AK294" i="5" s="1"/>
  <c r="AF294" i="5"/>
  <c r="S294" i="5"/>
  <c r="AA294" i="5"/>
  <c r="Z294" i="5"/>
  <c r="BS294" i="5" s="1"/>
  <c r="O294" i="5"/>
  <c r="N294" i="5"/>
  <c r="M294" i="5"/>
  <c r="L294" i="5"/>
  <c r="I294" i="5"/>
  <c r="H294" i="5"/>
  <c r="F294" i="5"/>
  <c r="CF293" i="5"/>
  <c r="BP293" i="5"/>
  <c r="BO293" i="5"/>
  <c r="BN293" i="5"/>
  <c r="BM293" i="5"/>
  <c r="BL293" i="5"/>
  <c r="BI293" i="5"/>
  <c r="BH293" i="5"/>
  <c r="BK293" i="5" s="1"/>
  <c r="BB293" i="5"/>
  <c r="BA293" i="5"/>
  <c r="AZ293" i="5"/>
  <c r="AY293" i="5"/>
  <c r="AV293" i="5"/>
  <c r="AX293" i="5" s="1"/>
  <c r="AU293" i="5"/>
  <c r="AO293" i="5"/>
  <c r="AN293" i="5"/>
  <c r="AM293" i="5"/>
  <c r="AL293" i="5"/>
  <c r="AK293" i="5"/>
  <c r="AI293" i="5"/>
  <c r="AH293" i="5"/>
  <c r="AA293" i="5"/>
  <c r="O293" i="5"/>
  <c r="N293" i="5"/>
  <c r="M293" i="5"/>
  <c r="L293" i="5"/>
  <c r="I293" i="5"/>
  <c r="H293" i="5"/>
  <c r="CF292" i="5"/>
  <c r="CA292" i="5"/>
  <c r="BP292" i="5"/>
  <c r="BO292" i="5"/>
  <c r="BN292" i="5"/>
  <c r="BM292" i="5"/>
  <c r="BL292" i="5"/>
  <c r="BI292" i="5"/>
  <c r="BH292" i="5"/>
  <c r="BK292" i="5" s="1"/>
  <c r="BB292" i="5"/>
  <c r="BA292" i="5"/>
  <c r="AZ292" i="5"/>
  <c r="AY292" i="5"/>
  <c r="AV292" i="5"/>
  <c r="AU292" i="5"/>
  <c r="AO292" i="5"/>
  <c r="AN292" i="5"/>
  <c r="AM292" i="5"/>
  <c r="AL292" i="5"/>
  <c r="AK292" i="5"/>
  <c r="AI292" i="5"/>
  <c r="AH292" i="5"/>
  <c r="O292" i="5"/>
  <c r="N292" i="5"/>
  <c r="M292" i="5"/>
  <c r="L292" i="5"/>
  <c r="I292" i="5"/>
  <c r="H292" i="5"/>
  <c r="CF291" i="5"/>
  <c r="BP291" i="5"/>
  <c r="BO291" i="5"/>
  <c r="BN291" i="5"/>
  <c r="BM291" i="5"/>
  <c r="BL291" i="5"/>
  <c r="BI291" i="5"/>
  <c r="BH291" i="5"/>
  <c r="BK291" i="5" s="1"/>
  <c r="BB291" i="5"/>
  <c r="BA291" i="5"/>
  <c r="AZ291" i="5"/>
  <c r="AY291" i="5"/>
  <c r="AV291" i="5"/>
  <c r="AX291" i="5" s="1"/>
  <c r="AU291" i="5"/>
  <c r="AO291" i="5"/>
  <c r="AN291" i="5"/>
  <c r="AM291" i="5"/>
  <c r="AL291" i="5"/>
  <c r="AK291" i="5"/>
  <c r="AI291" i="5"/>
  <c r="AH291" i="5"/>
  <c r="AA291" i="5"/>
  <c r="BT291" i="5" s="1"/>
  <c r="O291" i="5"/>
  <c r="N291" i="5"/>
  <c r="M291" i="5"/>
  <c r="L291" i="5"/>
  <c r="I291" i="5"/>
  <c r="K291" i="5" s="1"/>
  <c r="H291" i="5"/>
  <c r="CF290" i="5"/>
  <c r="CB290" i="5"/>
  <c r="BP290" i="5"/>
  <c r="CA290" i="5" s="1"/>
  <c r="BO290" i="5"/>
  <c r="BN290" i="5"/>
  <c r="BM290" i="5"/>
  <c r="BL290" i="5"/>
  <c r="BK290" i="5"/>
  <c r="BI290" i="5"/>
  <c r="BH290" i="5"/>
  <c r="BF290" i="5"/>
  <c r="BB290" i="5"/>
  <c r="BA290" i="5"/>
  <c r="AZ290" i="5"/>
  <c r="AY290" i="5"/>
  <c r="AV290" i="5"/>
  <c r="AU290" i="5"/>
  <c r="AS290" i="5"/>
  <c r="AO290" i="5"/>
  <c r="AN290" i="5"/>
  <c r="AM290" i="5"/>
  <c r="AL290" i="5"/>
  <c r="AK290" i="5"/>
  <c r="AI290" i="5"/>
  <c r="AH290" i="5"/>
  <c r="AF290" i="5"/>
  <c r="S290" i="5"/>
  <c r="BQ290" i="5"/>
  <c r="BG290" i="5" s="1"/>
  <c r="O290" i="5"/>
  <c r="N290" i="5"/>
  <c r="M290" i="5"/>
  <c r="L290" i="5"/>
  <c r="I290" i="5"/>
  <c r="K290" i="5" s="1"/>
  <c r="H290" i="5"/>
  <c r="F290" i="5"/>
  <c r="CF289" i="5"/>
  <c r="CB289" i="5"/>
  <c r="CA289" i="5"/>
  <c r="BP289" i="5"/>
  <c r="AF289" i="5" s="1"/>
  <c r="BO289" i="5"/>
  <c r="BN289" i="5"/>
  <c r="BM289" i="5"/>
  <c r="BL289" i="5"/>
  <c r="BK289" i="5"/>
  <c r="BI289" i="5"/>
  <c r="BH289" i="5"/>
  <c r="BB289" i="5"/>
  <c r="BA289" i="5"/>
  <c r="AZ289" i="5"/>
  <c r="AY289" i="5"/>
  <c r="AV289" i="5"/>
  <c r="AX289" i="5" s="1"/>
  <c r="AU289" i="5"/>
  <c r="AS289" i="5"/>
  <c r="AO289" i="5"/>
  <c r="AN289" i="5"/>
  <c r="AM289" i="5"/>
  <c r="AL289" i="5"/>
  <c r="AI289" i="5"/>
  <c r="AH289" i="5"/>
  <c r="AK289" i="5" s="1"/>
  <c r="S289" i="5"/>
  <c r="AA289" i="5"/>
  <c r="O289" i="5"/>
  <c r="N289" i="5"/>
  <c r="M289" i="5"/>
  <c r="L289" i="5"/>
  <c r="I289" i="5"/>
  <c r="K289" i="5" s="1"/>
  <c r="H289" i="5"/>
  <c r="F289" i="5"/>
  <c r="CF288" i="5"/>
  <c r="BP288" i="5"/>
  <c r="BO288" i="5"/>
  <c r="BN288" i="5"/>
  <c r="BM288" i="5"/>
  <c r="BL288" i="5"/>
  <c r="BI288" i="5"/>
  <c r="BH288" i="5"/>
  <c r="BK288" i="5" s="1"/>
  <c r="BB288" i="5"/>
  <c r="BA288" i="5"/>
  <c r="AZ288" i="5"/>
  <c r="AY288" i="5"/>
  <c r="AV288" i="5"/>
  <c r="AX288" i="5" s="1"/>
  <c r="AU288" i="5"/>
  <c r="AO288" i="5"/>
  <c r="AN288" i="5"/>
  <c r="AM288" i="5"/>
  <c r="AL288" i="5"/>
  <c r="AK288" i="5"/>
  <c r="AI288" i="5"/>
  <c r="AH288" i="5"/>
  <c r="S288" i="5"/>
  <c r="O288" i="5"/>
  <c r="N288" i="5"/>
  <c r="M288" i="5"/>
  <c r="L288" i="5"/>
  <c r="I288" i="5"/>
  <c r="K288" i="5" s="1"/>
  <c r="H288" i="5"/>
  <c r="CF287" i="5"/>
  <c r="CB287" i="5"/>
  <c r="CA287" i="5"/>
  <c r="BP287" i="5"/>
  <c r="AF287" i="5" s="1"/>
  <c r="BO287" i="5"/>
  <c r="BN287" i="5"/>
  <c r="BM287" i="5"/>
  <c r="BL287" i="5"/>
  <c r="BK287" i="5"/>
  <c r="BI287" i="5"/>
  <c r="BH287" i="5"/>
  <c r="BB287" i="5"/>
  <c r="BA287" i="5"/>
  <c r="AZ287" i="5"/>
  <c r="AY287" i="5"/>
  <c r="AV287" i="5"/>
  <c r="AX287" i="5" s="1"/>
  <c r="AU287" i="5"/>
  <c r="AS287" i="5"/>
  <c r="AO287" i="5"/>
  <c r="AN287" i="5"/>
  <c r="AM287" i="5"/>
  <c r="AL287" i="5"/>
  <c r="AI287" i="5"/>
  <c r="AH287" i="5"/>
  <c r="AK287" i="5" s="1"/>
  <c r="S287" i="5"/>
  <c r="BQ287" i="5"/>
  <c r="O287" i="5"/>
  <c r="N287" i="5"/>
  <c r="M287" i="5"/>
  <c r="L287" i="5"/>
  <c r="I287" i="5"/>
  <c r="K287" i="5" s="1"/>
  <c r="H287" i="5"/>
  <c r="F287" i="5"/>
  <c r="CF286" i="5"/>
  <c r="BP286" i="5"/>
  <c r="BO286" i="5"/>
  <c r="BN286" i="5"/>
  <c r="BM286" i="5"/>
  <c r="BL286" i="5"/>
  <c r="BI286" i="5"/>
  <c r="BH286" i="5"/>
  <c r="BK286" i="5" s="1"/>
  <c r="BB286" i="5"/>
  <c r="BA286" i="5"/>
  <c r="AZ286" i="5"/>
  <c r="AY286" i="5"/>
  <c r="AV286" i="5"/>
  <c r="AX286" i="5" s="1"/>
  <c r="AU286" i="5"/>
  <c r="AS286" i="5"/>
  <c r="AO286" i="5"/>
  <c r="AN286" i="5"/>
  <c r="AM286" i="5"/>
  <c r="AL286" i="5"/>
  <c r="AI286" i="5"/>
  <c r="AH286" i="5"/>
  <c r="AK286" i="5" s="1"/>
  <c r="BQ286" i="5"/>
  <c r="BW286" i="5" s="1"/>
  <c r="O286" i="5"/>
  <c r="N286" i="5"/>
  <c r="M286" i="5"/>
  <c r="L286" i="5"/>
  <c r="I286" i="5"/>
  <c r="K286" i="5" s="1"/>
  <c r="H286" i="5"/>
  <c r="CF285" i="5"/>
  <c r="CB285" i="5"/>
  <c r="CA285" i="5"/>
  <c r="BP285" i="5"/>
  <c r="BO285" i="5"/>
  <c r="BN285" i="5"/>
  <c r="BM285" i="5"/>
  <c r="BL285" i="5"/>
  <c r="BI285" i="5"/>
  <c r="BH285" i="5"/>
  <c r="BK285" i="5" s="1"/>
  <c r="BB285" i="5"/>
  <c r="BA285" i="5"/>
  <c r="AZ285" i="5"/>
  <c r="AY285" i="5"/>
  <c r="AV285" i="5"/>
  <c r="AX285" i="5" s="1"/>
  <c r="AU285" i="5"/>
  <c r="AS285" i="5"/>
  <c r="AO285" i="5"/>
  <c r="AN285" i="5"/>
  <c r="AM285" i="5"/>
  <c r="AL285" i="5"/>
  <c r="AI285" i="5"/>
  <c r="AH285" i="5"/>
  <c r="AK285" i="5" s="1"/>
  <c r="AA285" i="5"/>
  <c r="BT285" i="5" s="1"/>
  <c r="BQ285" i="5"/>
  <c r="BX285" i="5" s="1"/>
  <c r="O285" i="5"/>
  <c r="N285" i="5"/>
  <c r="M285" i="5"/>
  <c r="L285" i="5"/>
  <c r="I285" i="5"/>
  <c r="K285" i="5" s="1"/>
  <c r="H285" i="5"/>
  <c r="F285" i="5"/>
  <c r="CF284" i="5"/>
  <c r="CB284" i="5"/>
  <c r="CA284" i="5"/>
  <c r="BP284" i="5"/>
  <c r="F284" i="5" s="1"/>
  <c r="BO284" i="5"/>
  <c r="BN284" i="5"/>
  <c r="BM284" i="5"/>
  <c r="BL284" i="5"/>
  <c r="BI284" i="5"/>
  <c r="BH284" i="5"/>
  <c r="BK284" i="5" s="1"/>
  <c r="BB284" i="5"/>
  <c r="BA284" i="5"/>
  <c r="AZ284" i="5"/>
  <c r="AY284" i="5"/>
  <c r="AV284" i="5"/>
  <c r="AX284" i="5" s="1"/>
  <c r="AU284" i="5"/>
  <c r="AS284" i="5"/>
  <c r="AO284" i="5"/>
  <c r="AN284" i="5"/>
  <c r="AM284" i="5"/>
  <c r="AL284" i="5"/>
  <c r="AK284" i="5"/>
  <c r="AI284" i="5"/>
  <c r="AH284" i="5"/>
  <c r="S284" i="5"/>
  <c r="AB284" i="5"/>
  <c r="O284" i="5"/>
  <c r="N284" i="5"/>
  <c r="M284" i="5"/>
  <c r="L284" i="5"/>
  <c r="I284" i="5"/>
  <c r="K284" i="5" s="1"/>
  <c r="H284" i="5"/>
  <c r="CF283" i="5"/>
  <c r="CA283" i="5"/>
  <c r="BP283" i="5"/>
  <c r="BO283" i="5"/>
  <c r="BN283" i="5"/>
  <c r="BM283" i="5"/>
  <c r="BL283" i="5"/>
  <c r="BI283" i="5"/>
  <c r="BH283" i="5"/>
  <c r="BK283" i="5" s="1"/>
  <c r="BB283" i="5"/>
  <c r="BA283" i="5"/>
  <c r="AZ283" i="5"/>
  <c r="AY283" i="5"/>
  <c r="AV283" i="5"/>
  <c r="AX283" i="5" s="1"/>
  <c r="AU283" i="5"/>
  <c r="AS283" i="5"/>
  <c r="AO283" i="5"/>
  <c r="AN283" i="5"/>
  <c r="AM283" i="5"/>
  <c r="AL283" i="5"/>
  <c r="AI283" i="5"/>
  <c r="AH283" i="5"/>
  <c r="AK283" i="5" s="1"/>
  <c r="S283" i="5"/>
  <c r="O283" i="5"/>
  <c r="N283" i="5"/>
  <c r="M283" i="5"/>
  <c r="L283" i="5"/>
  <c r="I283" i="5"/>
  <c r="H283" i="5"/>
  <c r="F283" i="5"/>
  <c r="CF282" i="5"/>
  <c r="BP282" i="5"/>
  <c r="BF282" i="5" s="1"/>
  <c r="BO282" i="5"/>
  <c r="BN282" i="5"/>
  <c r="BM282" i="5"/>
  <c r="BL282" i="5"/>
  <c r="BI282" i="5"/>
  <c r="BH282" i="5"/>
  <c r="BK282" i="5" s="1"/>
  <c r="BB282" i="5"/>
  <c r="BA282" i="5"/>
  <c r="AZ282" i="5"/>
  <c r="AY282" i="5"/>
  <c r="AV282" i="5"/>
  <c r="AX282" i="5" s="1"/>
  <c r="AU282" i="5"/>
  <c r="AO282" i="5"/>
  <c r="AN282" i="5"/>
  <c r="AM282" i="5"/>
  <c r="AL282" i="5"/>
  <c r="AI282" i="5"/>
  <c r="AH282" i="5"/>
  <c r="AK282" i="5" s="1"/>
  <c r="AF282" i="5"/>
  <c r="S282" i="5"/>
  <c r="O282" i="5"/>
  <c r="N282" i="5"/>
  <c r="M282" i="5"/>
  <c r="L282" i="5"/>
  <c r="I282" i="5"/>
  <c r="K282" i="5" s="1"/>
  <c r="H282" i="5"/>
  <c r="CF281" i="5"/>
  <c r="CB281" i="5"/>
  <c r="BP281" i="5"/>
  <c r="AF281" i="5" s="1"/>
  <c r="BO281" i="5"/>
  <c r="BN281" i="5"/>
  <c r="BM281" i="5"/>
  <c r="BL281" i="5"/>
  <c r="BK281" i="5"/>
  <c r="BI281" i="5"/>
  <c r="BH281" i="5"/>
  <c r="BF281" i="5"/>
  <c r="BB281" i="5"/>
  <c r="BA281" i="5"/>
  <c r="AZ281" i="5"/>
  <c r="AY281" i="5"/>
  <c r="AV281" i="5"/>
  <c r="AU281" i="5"/>
  <c r="AO281" i="5"/>
  <c r="AN281" i="5"/>
  <c r="AM281" i="5"/>
  <c r="AL281" i="5"/>
  <c r="AI281" i="5"/>
  <c r="AK281" i="5" s="1"/>
  <c r="AH281" i="5"/>
  <c r="S281" i="5"/>
  <c r="BQ281" i="5"/>
  <c r="BG281" i="5" s="1"/>
  <c r="O281" i="5"/>
  <c r="N281" i="5"/>
  <c r="M281" i="5"/>
  <c r="L281" i="5"/>
  <c r="K281" i="5"/>
  <c r="I281" i="5"/>
  <c r="H281" i="5"/>
  <c r="F281" i="5"/>
  <c r="CF280" i="5"/>
  <c r="CB280" i="5"/>
  <c r="CA280" i="5"/>
  <c r="BP280" i="5"/>
  <c r="BF280" i="5" s="1"/>
  <c r="BO280" i="5"/>
  <c r="BN280" i="5"/>
  <c r="BM280" i="5"/>
  <c r="BL280" i="5"/>
  <c r="BK280" i="5"/>
  <c r="BI280" i="5"/>
  <c r="BH280" i="5"/>
  <c r="BB280" i="5"/>
  <c r="BA280" i="5"/>
  <c r="AZ280" i="5"/>
  <c r="AY280" i="5"/>
  <c r="AX280" i="5"/>
  <c r="AV280" i="5"/>
  <c r="AU280" i="5"/>
  <c r="AS280" i="5"/>
  <c r="AO280" i="5"/>
  <c r="AN280" i="5"/>
  <c r="AM280" i="5"/>
  <c r="AL280" i="5"/>
  <c r="AI280" i="5"/>
  <c r="AH280" i="5"/>
  <c r="AK280" i="5" s="1"/>
  <c r="AF280" i="5"/>
  <c r="S280" i="5"/>
  <c r="O280" i="5"/>
  <c r="N280" i="5"/>
  <c r="M280" i="5"/>
  <c r="L280" i="5"/>
  <c r="I280" i="5"/>
  <c r="K280" i="5" s="1"/>
  <c r="H280" i="5"/>
  <c r="CF279" i="5"/>
  <c r="CB279" i="5"/>
  <c r="CA279" i="5"/>
  <c r="BP279" i="5"/>
  <c r="AF279" i="5" s="1"/>
  <c r="BO279" i="5"/>
  <c r="BN279" i="5"/>
  <c r="BM279" i="5"/>
  <c r="BL279" i="5"/>
  <c r="BI279" i="5"/>
  <c r="BH279" i="5"/>
  <c r="BF279" i="5"/>
  <c r="BB279" i="5"/>
  <c r="BA279" i="5"/>
  <c r="AZ279" i="5"/>
  <c r="AY279" i="5"/>
  <c r="AX279" i="5"/>
  <c r="AV279" i="5"/>
  <c r="AU279" i="5"/>
  <c r="AS279" i="5"/>
  <c r="AO279" i="5"/>
  <c r="AN279" i="5"/>
  <c r="AM279" i="5"/>
  <c r="AL279" i="5"/>
  <c r="AI279" i="5"/>
  <c r="AH279" i="5"/>
  <c r="AK279" i="5" s="1"/>
  <c r="S279" i="5"/>
  <c r="AA279" i="5"/>
  <c r="BQ279" i="5"/>
  <c r="O279" i="5"/>
  <c r="N279" i="5"/>
  <c r="M279" i="5"/>
  <c r="L279" i="5"/>
  <c r="I279" i="5"/>
  <c r="K279" i="5" s="1"/>
  <c r="H279" i="5"/>
  <c r="F279" i="5"/>
  <c r="CF278" i="5"/>
  <c r="CB278" i="5"/>
  <c r="BP278" i="5"/>
  <c r="BO278" i="5"/>
  <c r="BN278" i="5"/>
  <c r="BM278" i="5"/>
  <c r="BL278" i="5"/>
  <c r="BK278" i="5"/>
  <c r="BI278" i="5"/>
  <c r="BH278" i="5"/>
  <c r="BB278" i="5"/>
  <c r="BA278" i="5"/>
  <c r="AZ278" i="5"/>
  <c r="AY278" i="5"/>
  <c r="AV278" i="5"/>
  <c r="AX278" i="5" s="1"/>
  <c r="AU278" i="5"/>
  <c r="AO278" i="5"/>
  <c r="AN278" i="5"/>
  <c r="AM278" i="5"/>
  <c r="AL278" i="5"/>
  <c r="AK278" i="5"/>
  <c r="AI278" i="5"/>
  <c r="AH278" i="5"/>
  <c r="O278" i="5"/>
  <c r="N278" i="5"/>
  <c r="M278" i="5"/>
  <c r="L278" i="5"/>
  <c r="I278" i="5"/>
  <c r="K278" i="5" s="1"/>
  <c r="H278" i="5"/>
  <c r="CF277" i="5"/>
  <c r="CA277" i="5"/>
  <c r="BP277" i="5"/>
  <c r="CB277" i="5" s="1"/>
  <c r="BO277" i="5"/>
  <c r="BN277" i="5"/>
  <c r="BM277" i="5"/>
  <c r="BL277" i="5"/>
  <c r="BK277" i="5"/>
  <c r="BI277" i="5"/>
  <c r="BH277" i="5"/>
  <c r="BF277" i="5"/>
  <c r="BB277" i="5"/>
  <c r="BA277" i="5"/>
  <c r="AZ277" i="5"/>
  <c r="AY277" i="5"/>
  <c r="AV277" i="5"/>
  <c r="AU277" i="5"/>
  <c r="AX277" i="5" s="1"/>
  <c r="AO277" i="5"/>
  <c r="AN277" i="5"/>
  <c r="AM277" i="5"/>
  <c r="AL277" i="5"/>
  <c r="AI277" i="5"/>
  <c r="AK277" i="5" s="1"/>
  <c r="AH277" i="5"/>
  <c r="AF277" i="5"/>
  <c r="S277" i="5"/>
  <c r="AA277" i="5"/>
  <c r="O277" i="5"/>
  <c r="N277" i="5"/>
  <c r="M277" i="5"/>
  <c r="L277" i="5"/>
  <c r="I277" i="5"/>
  <c r="K277" i="5" s="1"/>
  <c r="H277" i="5"/>
  <c r="F277" i="5"/>
  <c r="CF276" i="5"/>
  <c r="CB276" i="5"/>
  <c r="BP276" i="5"/>
  <c r="CA276" i="5" s="1"/>
  <c r="BO276" i="5"/>
  <c r="BN276" i="5"/>
  <c r="BM276" i="5"/>
  <c r="BL276" i="5"/>
  <c r="BI276" i="5"/>
  <c r="BK276" i="5" s="1"/>
  <c r="BH276" i="5"/>
  <c r="BF276" i="5"/>
  <c r="BB276" i="5"/>
  <c r="BA276" i="5"/>
  <c r="AZ276" i="5"/>
  <c r="AY276" i="5"/>
  <c r="AV276" i="5"/>
  <c r="AU276" i="5"/>
  <c r="AX276" i="5" s="1"/>
  <c r="AS276" i="5"/>
  <c r="AO276" i="5"/>
  <c r="AN276" i="5"/>
  <c r="AM276" i="5"/>
  <c r="AL276" i="5"/>
  <c r="AK276" i="5"/>
  <c r="AI276" i="5"/>
  <c r="AH276" i="5"/>
  <c r="AF276" i="5"/>
  <c r="S276" i="5"/>
  <c r="O276" i="5"/>
  <c r="N276" i="5"/>
  <c r="M276" i="5"/>
  <c r="L276" i="5"/>
  <c r="I276" i="5"/>
  <c r="H276" i="5"/>
  <c r="K276" i="5" s="1"/>
  <c r="F276" i="5"/>
  <c r="CF275" i="5"/>
  <c r="CA275" i="5"/>
  <c r="BP275" i="5"/>
  <c r="CB275" i="5" s="1"/>
  <c r="BO275" i="5"/>
  <c r="BN275" i="5"/>
  <c r="BM275" i="5"/>
  <c r="BL275" i="5"/>
  <c r="BK275" i="5"/>
  <c r="BI275" i="5"/>
  <c r="BH275" i="5"/>
  <c r="BF275" i="5"/>
  <c r="BB275" i="5"/>
  <c r="BA275" i="5"/>
  <c r="AZ275" i="5"/>
  <c r="AY275" i="5"/>
  <c r="AV275" i="5"/>
  <c r="AX275" i="5" s="1"/>
  <c r="AU275" i="5"/>
  <c r="AO275" i="5"/>
  <c r="AN275" i="5"/>
  <c r="AM275" i="5"/>
  <c r="AL275" i="5"/>
  <c r="AI275" i="5"/>
  <c r="AK275" i="5" s="1"/>
  <c r="AH275" i="5"/>
  <c r="AF275" i="5"/>
  <c r="S275" i="5"/>
  <c r="AA275" i="5"/>
  <c r="Z275" i="5"/>
  <c r="O275" i="5"/>
  <c r="N275" i="5"/>
  <c r="M275" i="5"/>
  <c r="L275" i="5"/>
  <c r="I275" i="5"/>
  <c r="K275" i="5" s="1"/>
  <c r="H275" i="5"/>
  <c r="F275" i="5"/>
  <c r="CF274" i="5"/>
  <c r="CB274" i="5"/>
  <c r="BP274" i="5"/>
  <c r="CA274" i="5" s="1"/>
  <c r="BO274" i="5"/>
  <c r="BN274" i="5"/>
  <c r="BM274" i="5"/>
  <c r="BL274" i="5"/>
  <c r="BI274" i="5"/>
  <c r="BK274" i="5" s="1"/>
  <c r="BH274" i="5"/>
  <c r="BF274" i="5"/>
  <c r="BB274" i="5"/>
  <c r="BA274" i="5"/>
  <c r="AZ274" i="5"/>
  <c r="AY274" i="5"/>
  <c r="AV274" i="5"/>
  <c r="AU274" i="5"/>
  <c r="AX274" i="5" s="1"/>
  <c r="AS274" i="5"/>
  <c r="AO274" i="5"/>
  <c r="AN274" i="5"/>
  <c r="AM274" i="5"/>
  <c r="AL274" i="5"/>
  <c r="AK274" i="5"/>
  <c r="AI274" i="5"/>
  <c r="AH274" i="5"/>
  <c r="AF274" i="5"/>
  <c r="S274" i="5"/>
  <c r="O274" i="5"/>
  <c r="N274" i="5"/>
  <c r="M274" i="5"/>
  <c r="L274" i="5"/>
  <c r="I274" i="5"/>
  <c r="H274" i="5"/>
  <c r="K274" i="5" s="1"/>
  <c r="F274" i="5"/>
  <c r="CF273" i="5"/>
  <c r="CA273" i="5"/>
  <c r="BP273" i="5"/>
  <c r="CB273" i="5" s="1"/>
  <c r="BO273" i="5"/>
  <c r="BN273" i="5"/>
  <c r="BM273" i="5"/>
  <c r="BL273" i="5"/>
  <c r="BK273" i="5"/>
  <c r="BI273" i="5"/>
  <c r="BH273" i="5"/>
  <c r="BF273" i="5"/>
  <c r="BB273" i="5"/>
  <c r="BA273" i="5"/>
  <c r="AZ273" i="5"/>
  <c r="AY273" i="5"/>
  <c r="AV273" i="5"/>
  <c r="AX273" i="5" s="1"/>
  <c r="AU273" i="5"/>
  <c r="AO273" i="5"/>
  <c r="AN273" i="5"/>
  <c r="AM273" i="5"/>
  <c r="AL273" i="5"/>
  <c r="AI273" i="5"/>
  <c r="AK273" i="5" s="1"/>
  <c r="AH273" i="5"/>
  <c r="AF273" i="5"/>
  <c r="S273" i="5"/>
  <c r="AA273" i="5"/>
  <c r="O273" i="5"/>
  <c r="N273" i="5"/>
  <c r="M273" i="5"/>
  <c r="L273" i="5"/>
  <c r="I273" i="5"/>
  <c r="K273" i="5" s="1"/>
  <c r="H273" i="5"/>
  <c r="CF272" i="5"/>
  <c r="CB272" i="5"/>
  <c r="BP272" i="5"/>
  <c r="CA272" i="5" s="1"/>
  <c r="BO272" i="5"/>
  <c r="BN272" i="5"/>
  <c r="BM272" i="5"/>
  <c r="BL272" i="5"/>
  <c r="BI272" i="5"/>
  <c r="BK272" i="5" s="1"/>
  <c r="BH272" i="5"/>
  <c r="BF272" i="5"/>
  <c r="BB272" i="5"/>
  <c r="BA272" i="5"/>
  <c r="AZ272" i="5"/>
  <c r="AY272" i="5"/>
  <c r="AV272" i="5"/>
  <c r="AX272" i="5" s="1"/>
  <c r="AU272" i="5"/>
  <c r="AS272" i="5"/>
  <c r="AO272" i="5"/>
  <c r="AN272" i="5"/>
  <c r="AM272" i="5"/>
  <c r="AL272" i="5"/>
  <c r="AK272" i="5"/>
  <c r="AI272" i="5"/>
  <c r="AH272" i="5"/>
  <c r="AF272" i="5"/>
  <c r="S272" i="5"/>
  <c r="O272" i="5"/>
  <c r="N272" i="5"/>
  <c r="M272" i="5"/>
  <c r="L272" i="5"/>
  <c r="I272" i="5"/>
  <c r="K272" i="5" s="1"/>
  <c r="H272" i="5"/>
  <c r="F272" i="5"/>
  <c r="CF271" i="5"/>
  <c r="CA271" i="5"/>
  <c r="BP271" i="5"/>
  <c r="CB271" i="5" s="1"/>
  <c r="BO271" i="5"/>
  <c r="BN271" i="5"/>
  <c r="BM271" i="5"/>
  <c r="BL271" i="5"/>
  <c r="BK271" i="5"/>
  <c r="BI271" i="5"/>
  <c r="BH271" i="5"/>
  <c r="BF271" i="5"/>
  <c r="BB271" i="5"/>
  <c r="BA271" i="5"/>
  <c r="AZ271" i="5"/>
  <c r="AY271" i="5"/>
  <c r="AV271" i="5"/>
  <c r="AX271" i="5" s="1"/>
  <c r="AU271" i="5"/>
  <c r="AO271" i="5"/>
  <c r="AN271" i="5"/>
  <c r="AM271" i="5"/>
  <c r="AL271" i="5"/>
  <c r="AI271" i="5"/>
  <c r="AK271" i="5" s="1"/>
  <c r="AH271" i="5"/>
  <c r="AF271" i="5"/>
  <c r="S271" i="5"/>
  <c r="Y271" i="5"/>
  <c r="O271" i="5"/>
  <c r="N271" i="5"/>
  <c r="M271" i="5"/>
  <c r="L271" i="5"/>
  <c r="I271" i="5"/>
  <c r="K271" i="5" s="1"/>
  <c r="H271" i="5"/>
  <c r="CF270" i="5"/>
  <c r="CB270" i="5"/>
  <c r="BP270" i="5"/>
  <c r="CA270" i="5" s="1"/>
  <c r="BO270" i="5"/>
  <c r="BN270" i="5"/>
  <c r="BM270" i="5"/>
  <c r="BL270" i="5"/>
  <c r="BI270" i="5"/>
  <c r="BK270" i="5" s="1"/>
  <c r="BH270" i="5"/>
  <c r="BF270" i="5"/>
  <c r="BB270" i="5"/>
  <c r="BA270" i="5"/>
  <c r="AZ270" i="5"/>
  <c r="AY270" i="5"/>
  <c r="AV270" i="5"/>
  <c r="AU270" i="5"/>
  <c r="AS270" i="5"/>
  <c r="AO270" i="5"/>
  <c r="AN270" i="5"/>
  <c r="AM270" i="5"/>
  <c r="AL270" i="5"/>
  <c r="AK270" i="5"/>
  <c r="AI270" i="5"/>
  <c r="AH270" i="5"/>
  <c r="AF270" i="5"/>
  <c r="S270" i="5"/>
  <c r="O270" i="5"/>
  <c r="N270" i="5"/>
  <c r="M270" i="5"/>
  <c r="L270" i="5"/>
  <c r="I270" i="5"/>
  <c r="K270" i="5" s="1"/>
  <c r="H270" i="5"/>
  <c r="F270" i="5"/>
  <c r="CF269" i="5"/>
  <c r="BP269" i="5"/>
  <c r="CA269" i="5" s="1"/>
  <c r="BO269" i="5"/>
  <c r="BN269" i="5"/>
  <c r="BM269" i="5"/>
  <c r="BL269" i="5"/>
  <c r="BK269" i="5"/>
  <c r="BI269" i="5"/>
  <c r="BH269" i="5"/>
  <c r="BB269" i="5"/>
  <c r="BA269" i="5"/>
  <c r="AZ269" i="5"/>
  <c r="AY269" i="5"/>
  <c r="AV269" i="5"/>
  <c r="AU269" i="5"/>
  <c r="AO269" i="5"/>
  <c r="AN269" i="5"/>
  <c r="AM269" i="5"/>
  <c r="AL269" i="5"/>
  <c r="AI269" i="5"/>
  <c r="AK269" i="5" s="1"/>
  <c r="AH269" i="5"/>
  <c r="AF269" i="5"/>
  <c r="S269" i="5"/>
  <c r="O269" i="5"/>
  <c r="N269" i="5"/>
  <c r="M269" i="5"/>
  <c r="L269" i="5"/>
  <c r="I269" i="5"/>
  <c r="K269" i="5" s="1"/>
  <c r="H269" i="5"/>
  <c r="CF268" i="5"/>
  <c r="CB268" i="5"/>
  <c r="BP268" i="5"/>
  <c r="CA268" i="5" s="1"/>
  <c r="BO268" i="5"/>
  <c r="BN268" i="5"/>
  <c r="BM268" i="5"/>
  <c r="BL268" i="5"/>
  <c r="BI268" i="5"/>
  <c r="BK268" i="5" s="1"/>
  <c r="BH268" i="5"/>
  <c r="BF268" i="5"/>
  <c r="BB268" i="5"/>
  <c r="BA268" i="5"/>
  <c r="AZ268" i="5"/>
  <c r="AY268" i="5"/>
  <c r="AV268" i="5"/>
  <c r="AX268" i="5" s="1"/>
  <c r="AU268" i="5"/>
  <c r="AS268" i="5"/>
  <c r="AO268" i="5"/>
  <c r="AN268" i="5"/>
  <c r="AM268" i="5"/>
  <c r="AL268" i="5"/>
  <c r="AK268" i="5"/>
  <c r="AI268" i="5"/>
  <c r="AH268" i="5"/>
  <c r="AF268" i="5"/>
  <c r="S268" i="5"/>
  <c r="AA268" i="5"/>
  <c r="BQ268" i="5"/>
  <c r="O268" i="5"/>
  <c r="N268" i="5"/>
  <c r="M268" i="5"/>
  <c r="L268" i="5"/>
  <c r="K268" i="5"/>
  <c r="I268" i="5"/>
  <c r="H268" i="5"/>
  <c r="F268" i="5"/>
  <c r="CF267" i="5"/>
  <c r="CB267" i="5"/>
  <c r="BP267" i="5"/>
  <c r="CA267" i="5" s="1"/>
  <c r="BO267" i="5"/>
  <c r="BN267" i="5"/>
  <c r="BM267" i="5"/>
  <c r="BL267" i="5"/>
  <c r="BI267" i="5"/>
  <c r="BH267" i="5"/>
  <c r="BK267" i="5" s="1"/>
  <c r="BB267" i="5"/>
  <c r="BA267" i="5"/>
  <c r="AZ267" i="5"/>
  <c r="AY267" i="5"/>
  <c r="AV267" i="5"/>
  <c r="AX267" i="5" s="1"/>
  <c r="AU267" i="5"/>
  <c r="AO267" i="5"/>
  <c r="AN267" i="5"/>
  <c r="AM267" i="5"/>
  <c r="AL267" i="5"/>
  <c r="AI267" i="5"/>
  <c r="AK267" i="5" s="1"/>
  <c r="AH267" i="5"/>
  <c r="Y267" i="5"/>
  <c r="AA267" i="5"/>
  <c r="V267" i="5"/>
  <c r="O267" i="5"/>
  <c r="N267" i="5"/>
  <c r="M267" i="5"/>
  <c r="L267" i="5"/>
  <c r="I267" i="5"/>
  <c r="H267" i="5"/>
  <c r="CF266" i="5"/>
  <c r="CB266" i="5"/>
  <c r="BP266" i="5"/>
  <c r="CA266" i="5" s="1"/>
  <c r="BO266" i="5"/>
  <c r="BN266" i="5"/>
  <c r="BM266" i="5"/>
  <c r="BL266" i="5"/>
  <c r="BI266" i="5"/>
  <c r="BK266" i="5" s="1"/>
  <c r="BH266" i="5"/>
  <c r="BB266" i="5"/>
  <c r="BA266" i="5"/>
  <c r="AZ266" i="5"/>
  <c r="AY266" i="5"/>
  <c r="AX266" i="5"/>
  <c r="AV266" i="5"/>
  <c r="AU266" i="5"/>
  <c r="AS266" i="5"/>
  <c r="AO266" i="5"/>
  <c r="AN266" i="5"/>
  <c r="AM266" i="5"/>
  <c r="AL266" i="5"/>
  <c r="AK266" i="5"/>
  <c r="AI266" i="5"/>
  <c r="AH266" i="5"/>
  <c r="U266" i="5"/>
  <c r="O266" i="5"/>
  <c r="N266" i="5"/>
  <c r="M266" i="5"/>
  <c r="L266" i="5"/>
  <c r="I266" i="5"/>
  <c r="K266" i="5" s="1"/>
  <c r="H266" i="5"/>
  <c r="F266" i="5"/>
  <c r="CF265" i="5"/>
  <c r="CB265" i="5"/>
  <c r="BP265" i="5"/>
  <c r="CA265" i="5" s="1"/>
  <c r="BO265" i="5"/>
  <c r="BN265" i="5"/>
  <c r="BM265" i="5"/>
  <c r="BL265" i="5"/>
  <c r="BK265" i="5"/>
  <c r="BI265" i="5"/>
  <c r="BH265" i="5"/>
  <c r="BF265" i="5"/>
  <c r="BB265" i="5"/>
  <c r="BA265" i="5"/>
  <c r="AZ265" i="5"/>
  <c r="AY265" i="5"/>
  <c r="AV265" i="5"/>
  <c r="AX265" i="5" s="1"/>
  <c r="AU265" i="5"/>
  <c r="AS265" i="5"/>
  <c r="AO265" i="5"/>
  <c r="AN265" i="5"/>
  <c r="AM265" i="5"/>
  <c r="AL265" i="5"/>
  <c r="AI265" i="5"/>
  <c r="AH265" i="5"/>
  <c r="AF265" i="5"/>
  <c r="S265" i="5"/>
  <c r="Y265" i="5"/>
  <c r="O265" i="5"/>
  <c r="N265" i="5"/>
  <c r="M265" i="5"/>
  <c r="L265" i="5"/>
  <c r="I265" i="5"/>
  <c r="K265" i="5" s="1"/>
  <c r="H265" i="5"/>
  <c r="F265" i="5"/>
  <c r="CF264" i="5"/>
  <c r="BP264" i="5"/>
  <c r="CA264" i="5" s="1"/>
  <c r="BO264" i="5"/>
  <c r="BN264" i="5"/>
  <c r="BM264" i="5"/>
  <c r="BL264" i="5"/>
  <c r="BI264" i="5"/>
  <c r="BK264" i="5" s="1"/>
  <c r="BH264" i="5"/>
  <c r="BF264" i="5"/>
  <c r="BB264" i="5"/>
  <c r="BA264" i="5"/>
  <c r="AZ264" i="5"/>
  <c r="AY264" i="5"/>
  <c r="AV264" i="5"/>
  <c r="AU264" i="5"/>
  <c r="AX264" i="5" s="1"/>
  <c r="AS264" i="5"/>
  <c r="AO264" i="5"/>
  <c r="AN264" i="5"/>
  <c r="AM264" i="5"/>
  <c r="AL264" i="5"/>
  <c r="AI264" i="5"/>
  <c r="AH264" i="5"/>
  <c r="AK264" i="5" s="1"/>
  <c r="AF264" i="5"/>
  <c r="S264" i="5"/>
  <c r="AA264" i="5"/>
  <c r="BQ264" i="5"/>
  <c r="O264" i="5"/>
  <c r="N264" i="5"/>
  <c r="M264" i="5"/>
  <c r="L264" i="5"/>
  <c r="K264" i="5"/>
  <c r="I264" i="5"/>
  <c r="H264" i="5"/>
  <c r="F264" i="5"/>
  <c r="CF263" i="5"/>
  <c r="CB263" i="5"/>
  <c r="BP263" i="5"/>
  <c r="CA263" i="5" s="1"/>
  <c r="BO263" i="5"/>
  <c r="BN263" i="5"/>
  <c r="BM263" i="5"/>
  <c r="BL263" i="5"/>
  <c r="BI263" i="5"/>
  <c r="BH263" i="5"/>
  <c r="BK263" i="5" s="1"/>
  <c r="BB263" i="5"/>
  <c r="BA263" i="5"/>
  <c r="AZ263" i="5"/>
  <c r="AY263" i="5"/>
  <c r="AV263" i="5"/>
  <c r="AX263" i="5" s="1"/>
  <c r="AU263" i="5"/>
  <c r="AO263" i="5"/>
  <c r="AN263" i="5"/>
  <c r="AM263" i="5"/>
  <c r="AL263" i="5"/>
  <c r="AI263" i="5"/>
  <c r="AK263" i="5" s="1"/>
  <c r="AH263" i="5"/>
  <c r="O263" i="5"/>
  <c r="N263" i="5"/>
  <c r="M263" i="5"/>
  <c r="L263" i="5"/>
  <c r="I263" i="5"/>
  <c r="H263" i="5"/>
  <c r="CF262" i="5"/>
  <c r="CB262" i="5"/>
  <c r="BP262" i="5"/>
  <c r="CA262" i="5" s="1"/>
  <c r="BO262" i="5"/>
  <c r="BN262" i="5"/>
  <c r="BM262" i="5"/>
  <c r="BL262" i="5"/>
  <c r="BI262" i="5"/>
  <c r="BK262" i="5" s="1"/>
  <c r="BH262" i="5"/>
  <c r="BB262" i="5"/>
  <c r="BA262" i="5"/>
  <c r="AZ262" i="5"/>
  <c r="AY262" i="5"/>
  <c r="AX262" i="5"/>
  <c r="AV262" i="5"/>
  <c r="AU262" i="5"/>
  <c r="AS262" i="5"/>
  <c r="AO262" i="5"/>
  <c r="AN262" i="5"/>
  <c r="AM262" i="5"/>
  <c r="AL262" i="5"/>
  <c r="AK262" i="5"/>
  <c r="AI262" i="5"/>
  <c r="AH262" i="5"/>
  <c r="AA262" i="5"/>
  <c r="BT262" i="5" s="1"/>
  <c r="BQ262" i="5"/>
  <c r="O262" i="5"/>
  <c r="N262" i="5"/>
  <c r="M262" i="5"/>
  <c r="L262" i="5"/>
  <c r="I262" i="5"/>
  <c r="H262" i="5"/>
  <c r="K262" i="5" s="1"/>
  <c r="F262" i="5"/>
  <c r="CF261" i="5"/>
  <c r="CB261" i="5"/>
  <c r="BP261" i="5"/>
  <c r="CA261" i="5" s="1"/>
  <c r="BO261" i="5"/>
  <c r="BN261" i="5"/>
  <c r="BM261" i="5"/>
  <c r="BL261" i="5"/>
  <c r="BK261" i="5"/>
  <c r="BI261" i="5"/>
  <c r="BH261" i="5"/>
  <c r="BF261" i="5"/>
  <c r="BB261" i="5"/>
  <c r="BA261" i="5"/>
  <c r="AZ261" i="5"/>
  <c r="AY261" i="5"/>
  <c r="AV261" i="5"/>
  <c r="AX261" i="5" s="1"/>
  <c r="AU261" i="5"/>
  <c r="AS261" i="5"/>
  <c r="AO261" i="5"/>
  <c r="AN261" i="5"/>
  <c r="AM261" i="5"/>
  <c r="AL261" i="5"/>
  <c r="AI261" i="5"/>
  <c r="AH261" i="5"/>
  <c r="AF261" i="5"/>
  <c r="S261" i="5"/>
  <c r="AA261" i="5"/>
  <c r="O261" i="5"/>
  <c r="N261" i="5"/>
  <c r="M261" i="5"/>
  <c r="L261" i="5"/>
  <c r="I261" i="5"/>
  <c r="H261" i="5"/>
  <c r="F261" i="5"/>
  <c r="CF260" i="5"/>
  <c r="BP260" i="5"/>
  <c r="CA260" i="5" s="1"/>
  <c r="BO260" i="5"/>
  <c r="BN260" i="5"/>
  <c r="BM260" i="5"/>
  <c r="BL260" i="5"/>
  <c r="BI260" i="5"/>
  <c r="BK260" i="5" s="1"/>
  <c r="BH260" i="5"/>
  <c r="BF260" i="5"/>
  <c r="BB260" i="5"/>
  <c r="BA260" i="5"/>
  <c r="AZ260" i="5"/>
  <c r="AY260" i="5"/>
  <c r="AV260" i="5"/>
  <c r="AU260" i="5"/>
  <c r="AS260" i="5"/>
  <c r="AO260" i="5"/>
  <c r="AN260" i="5"/>
  <c r="AM260" i="5"/>
  <c r="AL260" i="5"/>
  <c r="AI260" i="5"/>
  <c r="AH260" i="5"/>
  <c r="AK260" i="5" s="1"/>
  <c r="AF260" i="5"/>
  <c r="S260" i="5"/>
  <c r="AA260" i="5"/>
  <c r="BQ260" i="5"/>
  <c r="BY260" i="5" s="1"/>
  <c r="O260" i="5"/>
  <c r="N260" i="5"/>
  <c r="M260" i="5"/>
  <c r="L260" i="5"/>
  <c r="K260" i="5"/>
  <c r="I260" i="5"/>
  <c r="H260" i="5"/>
  <c r="F260" i="5"/>
  <c r="CF259" i="5"/>
  <c r="CA259" i="5"/>
  <c r="BP259" i="5"/>
  <c r="BO259" i="5"/>
  <c r="BN259" i="5"/>
  <c r="BM259" i="5"/>
  <c r="BL259" i="5"/>
  <c r="BI259" i="5"/>
  <c r="BH259" i="5"/>
  <c r="BK259" i="5" s="1"/>
  <c r="BB259" i="5"/>
  <c r="BA259" i="5"/>
  <c r="AZ259" i="5"/>
  <c r="AY259" i="5"/>
  <c r="AV259" i="5"/>
  <c r="AU259" i="5"/>
  <c r="AO259" i="5"/>
  <c r="AN259" i="5"/>
  <c r="AM259" i="5"/>
  <c r="AL259" i="5"/>
  <c r="AI259" i="5"/>
  <c r="AK259" i="5" s="1"/>
  <c r="AH259" i="5"/>
  <c r="AA259" i="5"/>
  <c r="O259" i="5"/>
  <c r="N259" i="5"/>
  <c r="M259" i="5"/>
  <c r="L259" i="5"/>
  <c r="I259" i="5"/>
  <c r="H259" i="5"/>
  <c r="CF258" i="5"/>
  <c r="CB258" i="5"/>
  <c r="BY258" i="5"/>
  <c r="BW258" i="5"/>
  <c r="BV258" i="5"/>
  <c r="BT258" i="5"/>
  <c r="BS258" i="5"/>
  <c r="BQ258" i="5"/>
  <c r="AT258" i="5" s="1"/>
  <c r="BP258" i="5"/>
  <c r="CA258" i="5" s="1"/>
  <c r="BO258" i="5"/>
  <c r="BN258" i="5"/>
  <c r="BM258" i="5"/>
  <c r="BL258" i="5"/>
  <c r="BR258" i="5" s="1"/>
  <c r="BU258" i="5" s="1"/>
  <c r="BZ258" i="5" s="1"/>
  <c r="BK258" i="5"/>
  <c r="BI258" i="5"/>
  <c r="BH258" i="5"/>
  <c r="BF258" i="5"/>
  <c r="BB258" i="5"/>
  <c r="BA258" i="5"/>
  <c r="AZ258" i="5"/>
  <c r="AY258" i="5"/>
  <c r="AV258" i="5"/>
  <c r="AU258" i="5"/>
  <c r="AX258" i="5" s="1"/>
  <c r="AS258" i="5"/>
  <c r="AO258" i="5"/>
  <c r="AN258" i="5"/>
  <c r="AM258" i="5"/>
  <c r="AL258" i="5"/>
  <c r="AI258" i="5"/>
  <c r="AH258" i="5"/>
  <c r="AK258" i="5" s="1"/>
  <c r="AG258" i="5"/>
  <c r="AF258" i="5"/>
  <c r="AB258" i="5"/>
  <c r="AA258" i="5"/>
  <c r="Z258" i="5"/>
  <c r="Y258" i="5"/>
  <c r="T258" i="5"/>
  <c r="O258" i="5"/>
  <c r="N258" i="5"/>
  <c r="M258" i="5"/>
  <c r="L258" i="5"/>
  <c r="I258" i="5"/>
  <c r="K258" i="5" s="1"/>
  <c r="H258" i="5"/>
  <c r="G258" i="5"/>
  <c r="F258" i="5"/>
  <c r="CF257" i="5"/>
  <c r="CB257" i="5"/>
  <c r="CA257" i="5"/>
  <c r="BX257" i="5"/>
  <c r="BV257" i="5"/>
  <c r="BQ257" i="5"/>
  <c r="BY257" i="5" s="1"/>
  <c r="BP257" i="5"/>
  <c r="AF257" i="5" s="1"/>
  <c r="BO257" i="5"/>
  <c r="BN257" i="5"/>
  <c r="BM257" i="5"/>
  <c r="BS257" i="5" s="1"/>
  <c r="BL257" i="5"/>
  <c r="BK257" i="5"/>
  <c r="BI257" i="5"/>
  <c r="BH257" i="5"/>
  <c r="BJ257" i="5" s="1"/>
  <c r="BB257" i="5"/>
  <c r="BA257" i="5"/>
  <c r="BT257" i="5" s="1"/>
  <c r="AZ257" i="5"/>
  <c r="AY257" i="5"/>
  <c r="AW257" i="5"/>
  <c r="AV257" i="5"/>
  <c r="AU257" i="5"/>
  <c r="AX257" i="5" s="1"/>
  <c r="AT257" i="5"/>
  <c r="AS257" i="5"/>
  <c r="AO257" i="5"/>
  <c r="AN257" i="5"/>
  <c r="AM257" i="5"/>
  <c r="AL257" i="5"/>
  <c r="AI257" i="5"/>
  <c r="AH257" i="5"/>
  <c r="AJ257" i="5" s="1"/>
  <c r="AG257" i="5"/>
  <c r="AB257" i="5"/>
  <c r="AA257" i="5"/>
  <c r="Z257" i="5"/>
  <c r="Y257" i="5"/>
  <c r="W257" i="5"/>
  <c r="V257" i="5"/>
  <c r="X257" i="5" s="1"/>
  <c r="U257" i="5"/>
  <c r="T257" i="5"/>
  <c r="S257" i="5"/>
  <c r="O257" i="5"/>
  <c r="N257" i="5"/>
  <c r="M257" i="5"/>
  <c r="L257" i="5"/>
  <c r="K257" i="5"/>
  <c r="I257" i="5"/>
  <c r="H257" i="5"/>
  <c r="J257" i="5" s="1"/>
  <c r="G257" i="5"/>
  <c r="F257" i="5"/>
  <c r="CF256" i="5"/>
  <c r="BX256" i="5"/>
  <c r="BW256" i="5"/>
  <c r="BV256" i="5"/>
  <c r="BQ256" i="5"/>
  <c r="BY256" i="5" s="1"/>
  <c r="BP256" i="5"/>
  <c r="CB256" i="5" s="1"/>
  <c r="BO256" i="5"/>
  <c r="BN256" i="5"/>
  <c r="BT256" i="5" s="1"/>
  <c r="BM256" i="5"/>
  <c r="BL256" i="5"/>
  <c r="BJ256" i="5"/>
  <c r="BI256" i="5"/>
  <c r="BH256" i="5"/>
  <c r="BK256" i="5" s="1"/>
  <c r="BG256" i="5"/>
  <c r="BF256" i="5"/>
  <c r="BB256" i="5"/>
  <c r="BA256" i="5"/>
  <c r="AZ256" i="5"/>
  <c r="AY256" i="5"/>
  <c r="AV256" i="5"/>
  <c r="AX256" i="5" s="1"/>
  <c r="AU256" i="5"/>
  <c r="AW256" i="5" s="1"/>
  <c r="AT256" i="5"/>
  <c r="AO256" i="5"/>
  <c r="AN256" i="5"/>
  <c r="AM256" i="5"/>
  <c r="AL256" i="5"/>
  <c r="AJ256" i="5"/>
  <c r="AI256" i="5"/>
  <c r="AK256" i="5" s="1"/>
  <c r="AH256" i="5"/>
  <c r="AG256" i="5"/>
  <c r="AF256" i="5"/>
  <c r="AB256" i="5"/>
  <c r="AA256" i="5"/>
  <c r="Z256" i="5"/>
  <c r="Y256" i="5"/>
  <c r="X256" i="5"/>
  <c r="V256" i="5"/>
  <c r="U256" i="5"/>
  <c r="W256" i="5" s="1"/>
  <c r="T256" i="5"/>
  <c r="S256" i="5"/>
  <c r="O256" i="5"/>
  <c r="N256" i="5"/>
  <c r="M256" i="5"/>
  <c r="L256" i="5"/>
  <c r="J256" i="5"/>
  <c r="I256" i="5"/>
  <c r="K256" i="5" s="1"/>
  <c r="H256" i="5"/>
  <c r="G256" i="5"/>
  <c r="F256" i="5"/>
  <c r="CF255" i="5"/>
  <c r="BY255" i="5"/>
  <c r="BX255" i="5"/>
  <c r="BW255" i="5"/>
  <c r="BQ255" i="5"/>
  <c r="BP255" i="5"/>
  <c r="BO255" i="5"/>
  <c r="BN255" i="5"/>
  <c r="BM255" i="5"/>
  <c r="BL255" i="5"/>
  <c r="BR255" i="5" s="1"/>
  <c r="BU255" i="5" s="1"/>
  <c r="BZ255" i="5" s="1"/>
  <c r="BI255" i="5"/>
  <c r="BK255" i="5" s="1"/>
  <c r="BH255" i="5"/>
  <c r="BG255" i="5"/>
  <c r="BB255" i="5"/>
  <c r="BA255" i="5"/>
  <c r="BT255" i="5" s="1"/>
  <c r="AZ255" i="5"/>
  <c r="AY255" i="5"/>
  <c r="AX255" i="5"/>
  <c r="AW255" i="5"/>
  <c r="AV255" i="5"/>
  <c r="AU255" i="5"/>
  <c r="AO255" i="5"/>
  <c r="AN255" i="5"/>
  <c r="AM255" i="5"/>
  <c r="AL255" i="5"/>
  <c r="AK255" i="5"/>
  <c r="AI255" i="5"/>
  <c r="AH255" i="5"/>
  <c r="AB255" i="5"/>
  <c r="AA255" i="5"/>
  <c r="Z255" i="5"/>
  <c r="Y255" i="5"/>
  <c r="V255" i="5"/>
  <c r="X255" i="5" s="1"/>
  <c r="U255" i="5"/>
  <c r="T255" i="5"/>
  <c r="S255" i="5"/>
  <c r="O255" i="5"/>
  <c r="N255" i="5"/>
  <c r="M255" i="5"/>
  <c r="L255" i="5"/>
  <c r="I255" i="5"/>
  <c r="H255" i="5"/>
  <c r="G255" i="5"/>
  <c r="CF254" i="5"/>
  <c r="CA254" i="5"/>
  <c r="BQ254" i="5"/>
  <c r="BP254" i="5"/>
  <c r="CB254" i="5" s="1"/>
  <c r="BO254" i="5"/>
  <c r="BN254" i="5"/>
  <c r="BM254" i="5"/>
  <c r="BL254" i="5"/>
  <c r="BI254" i="5"/>
  <c r="BK254" i="5" s="1"/>
  <c r="BH254" i="5"/>
  <c r="BF254" i="5"/>
  <c r="BB254" i="5"/>
  <c r="BA254" i="5"/>
  <c r="AZ254" i="5"/>
  <c r="BS254" i="5" s="1"/>
  <c r="AY254" i="5"/>
  <c r="BR254" i="5" s="1"/>
  <c r="BU254" i="5" s="1"/>
  <c r="BZ254" i="5" s="1"/>
  <c r="AX254" i="5"/>
  <c r="AV254" i="5"/>
  <c r="AU254" i="5"/>
  <c r="AS254" i="5"/>
  <c r="AO254" i="5"/>
  <c r="AN254" i="5"/>
  <c r="AM254" i="5"/>
  <c r="AL254" i="5"/>
  <c r="AI254" i="5"/>
  <c r="AK254" i="5" s="1"/>
  <c r="AH254" i="5"/>
  <c r="AG254" i="5"/>
  <c r="AF254" i="5"/>
  <c r="AB254" i="5"/>
  <c r="AA254" i="5"/>
  <c r="Z254" i="5"/>
  <c r="Y254" i="5"/>
  <c r="V254" i="5"/>
  <c r="U254" i="5"/>
  <c r="T254" i="5"/>
  <c r="S254" i="5"/>
  <c r="O254" i="5"/>
  <c r="N254" i="5"/>
  <c r="M254" i="5"/>
  <c r="L254" i="5"/>
  <c r="J254" i="5"/>
  <c r="I254" i="5"/>
  <c r="K254" i="5" s="1"/>
  <c r="H254" i="5"/>
  <c r="F254" i="5"/>
  <c r="CF253" i="5"/>
  <c r="CB253" i="5"/>
  <c r="CA253" i="5"/>
  <c r="BX253" i="5"/>
  <c r="BV253" i="5"/>
  <c r="BQ253" i="5"/>
  <c r="BY253" i="5" s="1"/>
  <c r="BP253" i="5"/>
  <c r="AF253" i="5" s="1"/>
  <c r="BO253" i="5"/>
  <c r="BN253" i="5"/>
  <c r="BM253" i="5"/>
  <c r="BL253" i="5"/>
  <c r="BK253" i="5"/>
  <c r="BI253" i="5"/>
  <c r="BH253" i="5"/>
  <c r="BB253" i="5"/>
  <c r="BA253" i="5"/>
  <c r="BT253" i="5" s="1"/>
  <c r="AZ253" i="5"/>
  <c r="AY253" i="5"/>
  <c r="AV253" i="5"/>
  <c r="AU253" i="5"/>
  <c r="AX253" i="5" s="1"/>
  <c r="AT253" i="5"/>
  <c r="AS253" i="5"/>
  <c r="AO253" i="5"/>
  <c r="AN253" i="5"/>
  <c r="AM253" i="5"/>
  <c r="AL253" i="5"/>
  <c r="AI253" i="5"/>
  <c r="AK253" i="5" s="1"/>
  <c r="AH253" i="5"/>
  <c r="AG253" i="5"/>
  <c r="AB253" i="5"/>
  <c r="AA253" i="5"/>
  <c r="Z253" i="5"/>
  <c r="Y253" i="5"/>
  <c r="X253" i="5"/>
  <c r="V253" i="5"/>
  <c r="U253" i="5"/>
  <c r="T253" i="5"/>
  <c r="S253" i="5"/>
  <c r="O253" i="5"/>
  <c r="N253" i="5"/>
  <c r="M253" i="5"/>
  <c r="L253" i="5"/>
  <c r="K253" i="5"/>
  <c r="I253" i="5"/>
  <c r="H253" i="5"/>
  <c r="G253" i="5"/>
  <c r="CF252" i="5"/>
  <c r="CB252" i="5"/>
  <c r="BX252" i="5"/>
  <c r="BW252" i="5"/>
  <c r="BV252" i="5"/>
  <c r="BQ252" i="5"/>
  <c r="BY252" i="5" s="1"/>
  <c r="BP252" i="5"/>
  <c r="CA252" i="5" s="1"/>
  <c r="BO252" i="5"/>
  <c r="BN252" i="5"/>
  <c r="BT252" i="5" s="1"/>
  <c r="BM252" i="5"/>
  <c r="BL252" i="5"/>
  <c r="BJ252" i="5"/>
  <c r="BI252" i="5"/>
  <c r="BK252" i="5" s="1"/>
  <c r="BH252" i="5"/>
  <c r="BG252" i="5"/>
  <c r="BF252" i="5"/>
  <c r="BB252" i="5"/>
  <c r="BA252" i="5"/>
  <c r="AZ252" i="5"/>
  <c r="AY252" i="5"/>
  <c r="AV252" i="5"/>
  <c r="AU252" i="5"/>
  <c r="AW252" i="5" s="1"/>
  <c r="AT252" i="5"/>
  <c r="AS252" i="5"/>
  <c r="AO252" i="5"/>
  <c r="AN252" i="5"/>
  <c r="AM252" i="5"/>
  <c r="AL252" i="5"/>
  <c r="AJ252" i="5"/>
  <c r="AI252" i="5"/>
  <c r="AK252" i="5" s="1"/>
  <c r="AH252" i="5"/>
  <c r="AG252" i="5"/>
  <c r="AF252" i="5"/>
  <c r="AB252" i="5"/>
  <c r="AA252" i="5"/>
  <c r="Z252" i="5"/>
  <c r="Y252" i="5"/>
  <c r="X252" i="5"/>
  <c r="W252" i="5"/>
  <c r="V252" i="5"/>
  <c r="U252" i="5"/>
  <c r="T252" i="5"/>
  <c r="S252" i="5"/>
  <c r="O252" i="5"/>
  <c r="N252" i="5"/>
  <c r="M252" i="5"/>
  <c r="L252" i="5"/>
  <c r="J252" i="5"/>
  <c r="I252" i="5"/>
  <c r="K252" i="5" s="1"/>
  <c r="H252" i="5"/>
  <c r="G252" i="5"/>
  <c r="F252" i="5"/>
  <c r="CF251" i="5"/>
  <c r="BY251" i="5"/>
  <c r="BW251" i="5"/>
  <c r="BV251" i="5"/>
  <c r="BQ251" i="5"/>
  <c r="BP251" i="5"/>
  <c r="BO251" i="5"/>
  <c r="BN251" i="5"/>
  <c r="BM251" i="5"/>
  <c r="BL251" i="5"/>
  <c r="BI251" i="5"/>
  <c r="BH251" i="5"/>
  <c r="BG251" i="5"/>
  <c r="BF251" i="5"/>
  <c r="BB251" i="5"/>
  <c r="BA251" i="5"/>
  <c r="AZ251" i="5"/>
  <c r="AY251" i="5"/>
  <c r="AX251" i="5"/>
  <c r="AW251" i="5"/>
  <c r="AV251" i="5"/>
  <c r="AU251" i="5"/>
  <c r="AO251" i="5"/>
  <c r="AN251" i="5"/>
  <c r="AM251" i="5"/>
  <c r="AL251" i="5"/>
  <c r="AK251" i="5"/>
  <c r="AJ251" i="5"/>
  <c r="AI251" i="5"/>
  <c r="AH251" i="5"/>
  <c r="AB251" i="5"/>
  <c r="AA251" i="5"/>
  <c r="Z251" i="5"/>
  <c r="Y251" i="5"/>
  <c r="V251" i="5"/>
  <c r="U251" i="5"/>
  <c r="X251" i="5" s="1"/>
  <c r="T251" i="5"/>
  <c r="S251" i="5"/>
  <c r="O251" i="5"/>
  <c r="N251" i="5"/>
  <c r="M251" i="5"/>
  <c r="L251" i="5"/>
  <c r="I251" i="5"/>
  <c r="H251" i="5"/>
  <c r="G251" i="5"/>
  <c r="F251" i="5"/>
  <c r="CF250" i="5"/>
  <c r="BX250" i="5"/>
  <c r="BS250" i="5"/>
  <c r="BQ250" i="5"/>
  <c r="BP250" i="5"/>
  <c r="BO250" i="5"/>
  <c r="BN250" i="5"/>
  <c r="BM250" i="5"/>
  <c r="BL250" i="5"/>
  <c r="BI250" i="5"/>
  <c r="BH250" i="5"/>
  <c r="BB250" i="5"/>
  <c r="BA250" i="5"/>
  <c r="AZ250" i="5"/>
  <c r="AY250" i="5"/>
  <c r="BR250" i="5" s="1"/>
  <c r="AX250" i="5"/>
  <c r="AW250" i="5"/>
  <c r="AV250" i="5"/>
  <c r="AU250" i="5"/>
  <c r="AO250" i="5"/>
  <c r="AN250" i="5"/>
  <c r="AM250" i="5"/>
  <c r="AL250" i="5"/>
  <c r="AI250" i="5"/>
  <c r="AH250" i="5"/>
  <c r="AK250" i="5" s="1"/>
  <c r="AG250" i="5"/>
  <c r="AB250" i="5"/>
  <c r="AA250" i="5"/>
  <c r="Z250" i="5"/>
  <c r="Y250" i="5"/>
  <c r="V250" i="5"/>
  <c r="X250" i="5" s="1"/>
  <c r="U250" i="5"/>
  <c r="T250" i="5"/>
  <c r="O250" i="5"/>
  <c r="N250" i="5"/>
  <c r="M250" i="5"/>
  <c r="L250" i="5"/>
  <c r="I250" i="5"/>
  <c r="H250" i="5"/>
  <c r="CF249" i="5"/>
  <c r="CB249" i="5"/>
  <c r="CA249" i="5"/>
  <c r="BX249" i="5"/>
  <c r="BV249" i="5"/>
  <c r="BT249" i="5"/>
  <c r="BQ249" i="5"/>
  <c r="BY249" i="5" s="1"/>
  <c r="BP249" i="5"/>
  <c r="BF249" i="5" s="1"/>
  <c r="BO249" i="5"/>
  <c r="BN249" i="5"/>
  <c r="BM249" i="5"/>
  <c r="BL249" i="5"/>
  <c r="BK249" i="5"/>
  <c r="BJ249" i="5"/>
  <c r="BI249" i="5"/>
  <c r="BH249" i="5"/>
  <c r="BB249" i="5"/>
  <c r="BA249" i="5"/>
  <c r="AZ249" i="5"/>
  <c r="AY249" i="5"/>
  <c r="AV249" i="5"/>
  <c r="AU249" i="5"/>
  <c r="AX249" i="5" s="1"/>
  <c r="AT249" i="5"/>
  <c r="AS249" i="5"/>
  <c r="AO249" i="5"/>
  <c r="AN249" i="5"/>
  <c r="AM249" i="5"/>
  <c r="AL249" i="5"/>
  <c r="AI249" i="5"/>
  <c r="AK249" i="5" s="1"/>
  <c r="AH249" i="5"/>
  <c r="AG249" i="5"/>
  <c r="AF249" i="5"/>
  <c r="AB249" i="5"/>
  <c r="AA249" i="5"/>
  <c r="Z249" i="5"/>
  <c r="Y249" i="5"/>
  <c r="X249" i="5"/>
  <c r="V249" i="5"/>
  <c r="U249" i="5"/>
  <c r="W249" i="5" s="1"/>
  <c r="T249" i="5"/>
  <c r="S249" i="5"/>
  <c r="O249" i="5"/>
  <c r="N249" i="5"/>
  <c r="M249" i="5"/>
  <c r="L249" i="5"/>
  <c r="K249" i="5"/>
  <c r="J249" i="5"/>
  <c r="I249" i="5"/>
  <c r="H249" i="5"/>
  <c r="G249" i="5"/>
  <c r="CF248" i="5"/>
  <c r="CB248" i="5"/>
  <c r="BX248" i="5"/>
  <c r="BW248" i="5"/>
  <c r="BV248" i="5"/>
  <c r="BT248" i="5"/>
  <c r="BQ248" i="5"/>
  <c r="BY248" i="5" s="1"/>
  <c r="BP248" i="5"/>
  <c r="CA248" i="5" s="1"/>
  <c r="BO248" i="5"/>
  <c r="BN248" i="5"/>
  <c r="BM248" i="5"/>
  <c r="BL248" i="5"/>
  <c r="BJ248" i="5"/>
  <c r="BI248" i="5"/>
  <c r="BK248" i="5" s="1"/>
  <c r="BH248" i="5"/>
  <c r="BG248" i="5"/>
  <c r="BF248" i="5"/>
  <c r="BB248" i="5"/>
  <c r="BA248" i="5"/>
  <c r="AZ248" i="5"/>
  <c r="AY248" i="5"/>
  <c r="AV248" i="5"/>
  <c r="AX248" i="5" s="1"/>
  <c r="AU248" i="5"/>
  <c r="AW248" i="5" s="1"/>
  <c r="AT248" i="5"/>
  <c r="AS248" i="5"/>
  <c r="AO248" i="5"/>
  <c r="AN248" i="5"/>
  <c r="AM248" i="5"/>
  <c r="AL248" i="5"/>
  <c r="AK248" i="5"/>
  <c r="AJ248" i="5"/>
  <c r="AI248" i="5"/>
  <c r="AH248" i="5"/>
  <c r="AG248" i="5"/>
  <c r="AF248" i="5"/>
  <c r="AB248" i="5"/>
  <c r="AA248" i="5"/>
  <c r="Z248" i="5"/>
  <c r="Y248" i="5"/>
  <c r="X248" i="5"/>
  <c r="W248" i="5"/>
  <c r="V248" i="5"/>
  <c r="U248" i="5"/>
  <c r="T248" i="5"/>
  <c r="S248" i="5"/>
  <c r="O248" i="5"/>
  <c r="N248" i="5"/>
  <c r="M248" i="5"/>
  <c r="L248" i="5"/>
  <c r="J248" i="5"/>
  <c r="I248" i="5"/>
  <c r="K248" i="5" s="1"/>
  <c r="H248" i="5"/>
  <c r="G248" i="5"/>
  <c r="F248" i="5"/>
  <c r="CF247" i="5"/>
  <c r="BQ247" i="5"/>
  <c r="BP247" i="5"/>
  <c r="BO247" i="5"/>
  <c r="BN247" i="5"/>
  <c r="BM247" i="5"/>
  <c r="BL247" i="5"/>
  <c r="BR247" i="5" s="1"/>
  <c r="BI247" i="5"/>
  <c r="BK247" i="5" s="1"/>
  <c r="BH247" i="5"/>
  <c r="BG247" i="5"/>
  <c r="BF247" i="5"/>
  <c r="BB247" i="5"/>
  <c r="BA247" i="5"/>
  <c r="AZ247" i="5"/>
  <c r="AY247" i="5"/>
  <c r="AV247" i="5"/>
  <c r="AX247" i="5" s="1"/>
  <c r="AU247" i="5"/>
  <c r="AO247" i="5"/>
  <c r="AN247" i="5"/>
  <c r="AM247" i="5"/>
  <c r="AL247" i="5"/>
  <c r="AI247" i="5"/>
  <c r="AH247" i="5"/>
  <c r="AK247" i="5" s="1"/>
  <c r="AB247" i="5"/>
  <c r="AA247" i="5"/>
  <c r="Z247" i="5"/>
  <c r="Y247" i="5"/>
  <c r="V247" i="5"/>
  <c r="X247" i="5" s="1"/>
  <c r="U247" i="5"/>
  <c r="O247" i="5"/>
  <c r="N247" i="5"/>
  <c r="M247" i="5"/>
  <c r="L247" i="5"/>
  <c r="I247" i="5"/>
  <c r="K247" i="5" s="1"/>
  <c r="H247" i="5"/>
  <c r="CF246" i="5"/>
  <c r="BY246" i="5"/>
  <c r="BX246" i="5"/>
  <c r="BV246" i="5"/>
  <c r="BQ246" i="5"/>
  <c r="BP246" i="5"/>
  <c r="BF246" i="5" s="1"/>
  <c r="BO246" i="5"/>
  <c r="BN246" i="5"/>
  <c r="BM246" i="5"/>
  <c r="BL246" i="5"/>
  <c r="BI246" i="5"/>
  <c r="BK246" i="5" s="1"/>
  <c r="BH246" i="5"/>
  <c r="BB246" i="5"/>
  <c r="BA246" i="5"/>
  <c r="AZ246" i="5"/>
  <c r="BS246" i="5" s="1"/>
  <c r="AY246" i="5"/>
  <c r="AX246" i="5"/>
  <c r="AV246" i="5"/>
  <c r="AU246" i="5"/>
  <c r="AO246" i="5"/>
  <c r="AN246" i="5"/>
  <c r="AM246" i="5"/>
  <c r="AL246" i="5"/>
  <c r="AI246" i="5"/>
  <c r="AK246" i="5" s="1"/>
  <c r="AH246" i="5"/>
  <c r="AF246" i="5"/>
  <c r="AB246" i="5"/>
  <c r="AA246" i="5"/>
  <c r="Z246" i="5"/>
  <c r="Y246" i="5"/>
  <c r="BR246" i="5" s="1"/>
  <c r="BU246" i="5" s="1"/>
  <c r="BZ246" i="5" s="1"/>
  <c r="V246" i="5"/>
  <c r="X246" i="5" s="1"/>
  <c r="U246" i="5"/>
  <c r="S246" i="5"/>
  <c r="O246" i="5"/>
  <c r="N246" i="5"/>
  <c r="M246" i="5"/>
  <c r="L246" i="5"/>
  <c r="I246" i="5"/>
  <c r="H246" i="5"/>
  <c r="K246" i="5" s="1"/>
  <c r="F246" i="5"/>
  <c r="CF245" i="5"/>
  <c r="CB245" i="5"/>
  <c r="CA245" i="5"/>
  <c r="BX245" i="5"/>
  <c r="BV245" i="5"/>
  <c r="BU245" i="5"/>
  <c r="BZ245" i="5" s="1"/>
  <c r="BQ245" i="5"/>
  <c r="BY245" i="5" s="1"/>
  <c r="BP245" i="5"/>
  <c r="AS245" i="5" s="1"/>
  <c r="BO245" i="5"/>
  <c r="BN245" i="5"/>
  <c r="BM245" i="5"/>
  <c r="BL245" i="5"/>
  <c r="BR245" i="5" s="1"/>
  <c r="BJ245" i="5"/>
  <c r="BI245" i="5"/>
  <c r="BH245" i="5"/>
  <c r="BK245" i="5" s="1"/>
  <c r="BB245" i="5"/>
  <c r="BA245" i="5"/>
  <c r="AZ245" i="5"/>
  <c r="AY245" i="5"/>
  <c r="AV245" i="5"/>
  <c r="AU245" i="5"/>
  <c r="AX245" i="5" s="1"/>
  <c r="AT245" i="5"/>
  <c r="AO245" i="5"/>
  <c r="AN245" i="5"/>
  <c r="AM245" i="5"/>
  <c r="AL245" i="5"/>
  <c r="AI245" i="5"/>
  <c r="AH245" i="5"/>
  <c r="AG245" i="5"/>
  <c r="AB245" i="5"/>
  <c r="AA245" i="5"/>
  <c r="Z245" i="5"/>
  <c r="Y245" i="5"/>
  <c r="X245" i="5"/>
  <c r="W245" i="5"/>
  <c r="V245" i="5"/>
  <c r="U245" i="5"/>
  <c r="T245" i="5"/>
  <c r="S245" i="5"/>
  <c r="O245" i="5"/>
  <c r="N245" i="5"/>
  <c r="M245" i="5"/>
  <c r="L245" i="5"/>
  <c r="I245" i="5"/>
  <c r="H245" i="5"/>
  <c r="K245" i="5" s="1"/>
  <c r="G245" i="5"/>
  <c r="CF244" i="5"/>
  <c r="CB244" i="5"/>
  <c r="BX244" i="5"/>
  <c r="BW244" i="5"/>
  <c r="BV244" i="5"/>
  <c r="BQ244" i="5"/>
  <c r="BY244" i="5" s="1"/>
  <c r="BP244" i="5"/>
  <c r="CA244" i="5" s="1"/>
  <c r="BO244" i="5"/>
  <c r="BN244" i="5"/>
  <c r="BT244" i="5" s="1"/>
  <c r="BM244" i="5"/>
  <c r="BS244" i="5" s="1"/>
  <c r="BL244" i="5"/>
  <c r="BJ244" i="5"/>
  <c r="BI244" i="5"/>
  <c r="BK244" i="5" s="1"/>
  <c r="BH244" i="5"/>
  <c r="BG244" i="5"/>
  <c r="BF244" i="5"/>
  <c r="BB244" i="5"/>
  <c r="BA244" i="5"/>
  <c r="AZ244" i="5"/>
  <c r="AY244" i="5"/>
  <c r="AV244" i="5"/>
  <c r="AX244" i="5" s="1"/>
  <c r="AU244" i="5"/>
  <c r="AW244" i="5" s="1"/>
  <c r="AT244" i="5"/>
  <c r="AS244" i="5"/>
  <c r="AO244" i="5"/>
  <c r="AN244" i="5"/>
  <c r="AM244" i="5"/>
  <c r="AL244" i="5"/>
  <c r="AI244" i="5"/>
  <c r="AH244" i="5"/>
  <c r="AG244" i="5"/>
  <c r="AF244" i="5"/>
  <c r="AB244" i="5"/>
  <c r="AA244" i="5"/>
  <c r="Z244" i="5"/>
  <c r="Y244" i="5"/>
  <c r="W244" i="5"/>
  <c r="V244" i="5"/>
  <c r="U244" i="5"/>
  <c r="X244" i="5" s="1"/>
  <c r="T244" i="5"/>
  <c r="S244" i="5"/>
  <c r="O244" i="5"/>
  <c r="N244" i="5"/>
  <c r="M244" i="5"/>
  <c r="L244" i="5"/>
  <c r="BR244" i="5" s="1"/>
  <c r="BU244" i="5" s="1"/>
  <c r="BZ244" i="5" s="1"/>
  <c r="J244" i="5"/>
  <c r="I244" i="5"/>
  <c r="K244" i="5" s="1"/>
  <c r="H244" i="5"/>
  <c r="G244" i="5"/>
  <c r="F244" i="5"/>
  <c r="CF243" i="5"/>
  <c r="CB243" i="5"/>
  <c r="BQ243" i="5"/>
  <c r="BP243" i="5"/>
  <c r="BO243" i="5"/>
  <c r="BN243" i="5"/>
  <c r="BM243" i="5"/>
  <c r="BL243" i="5"/>
  <c r="BI243" i="5"/>
  <c r="BH243" i="5"/>
  <c r="BG243" i="5"/>
  <c r="BB243" i="5"/>
  <c r="BA243" i="5"/>
  <c r="BT243" i="5" s="1"/>
  <c r="AZ243" i="5"/>
  <c r="BS243" i="5" s="1"/>
  <c r="AY243" i="5"/>
  <c r="AV243" i="5"/>
  <c r="AX243" i="5" s="1"/>
  <c r="AU243" i="5"/>
  <c r="AO243" i="5"/>
  <c r="AN243" i="5"/>
  <c r="AM243" i="5"/>
  <c r="AL243" i="5"/>
  <c r="AK243" i="5"/>
  <c r="AI243" i="5"/>
  <c r="AH243" i="5"/>
  <c r="AB243" i="5"/>
  <c r="AA243" i="5"/>
  <c r="Z243" i="5"/>
  <c r="Y243" i="5"/>
  <c r="V243" i="5"/>
  <c r="X243" i="5" s="1"/>
  <c r="U243" i="5"/>
  <c r="O243" i="5"/>
  <c r="N243" i="5"/>
  <c r="M243" i="5"/>
  <c r="L243" i="5"/>
  <c r="I243" i="5"/>
  <c r="H243" i="5"/>
  <c r="CF242" i="5"/>
  <c r="CB242" i="5"/>
  <c r="CA242" i="5"/>
  <c r="BR242" i="5"/>
  <c r="BU242" i="5" s="1"/>
  <c r="BZ242" i="5" s="1"/>
  <c r="BQ242" i="5"/>
  <c r="W242" i="5" s="1"/>
  <c r="BP242" i="5"/>
  <c r="S242" i="5" s="1"/>
  <c r="BO242" i="5"/>
  <c r="BN242" i="5"/>
  <c r="BM242" i="5"/>
  <c r="BL242" i="5"/>
  <c r="BK242" i="5"/>
  <c r="BJ242" i="5"/>
  <c r="BI242" i="5"/>
  <c r="BH242" i="5"/>
  <c r="BF242" i="5"/>
  <c r="BB242" i="5"/>
  <c r="BA242" i="5"/>
  <c r="AZ242" i="5"/>
  <c r="AY242" i="5"/>
  <c r="AX242" i="5"/>
  <c r="AV242" i="5"/>
  <c r="AU242" i="5"/>
  <c r="AS242" i="5"/>
  <c r="AO242" i="5"/>
  <c r="AN242" i="5"/>
  <c r="AM242" i="5"/>
  <c r="BS242" i="5" s="1"/>
  <c r="AL242" i="5"/>
  <c r="AI242" i="5"/>
  <c r="AH242" i="5"/>
  <c r="AF242" i="5"/>
  <c r="AB242" i="5"/>
  <c r="AA242" i="5"/>
  <c r="Z242" i="5"/>
  <c r="Y242" i="5"/>
  <c r="V242" i="5"/>
  <c r="U242" i="5"/>
  <c r="O242" i="5"/>
  <c r="N242" i="5"/>
  <c r="M242" i="5"/>
  <c r="L242" i="5"/>
  <c r="K242" i="5"/>
  <c r="I242" i="5"/>
  <c r="H242" i="5"/>
  <c r="F242" i="5"/>
  <c r="CF241" i="5"/>
  <c r="CB241" i="5"/>
  <c r="CA241" i="5"/>
  <c r="BX241" i="5"/>
  <c r="BV241" i="5"/>
  <c r="BQ241" i="5"/>
  <c r="BY241" i="5" s="1"/>
  <c r="BP241" i="5"/>
  <c r="BO241" i="5"/>
  <c r="BN241" i="5"/>
  <c r="BT241" i="5" s="1"/>
  <c r="BM241" i="5"/>
  <c r="BS241" i="5" s="1"/>
  <c r="BL241" i="5"/>
  <c r="BR241" i="5" s="1"/>
  <c r="BU241" i="5" s="1"/>
  <c r="BZ241" i="5" s="1"/>
  <c r="BI241" i="5"/>
  <c r="BH241" i="5"/>
  <c r="BK241" i="5" s="1"/>
  <c r="BG241" i="5"/>
  <c r="BF241" i="5"/>
  <c r="BB241" i="5"/>
  <c r="BA241" i="5"/>
  <c r="AZ241" i="5"/>
  <c r="AY241" i="5"/>
  <c r="AV241" i="5"/>
  <c r="AX241" i="5" s="1"/>
  <c r="AU241" i="5"/>
  <c r="AT241" i="5"/>
  <c r="AS241" i="5"/>
  <c r="AO241" i="5"/>
  <c r="AN241" i="5"/>
  <c r="AM241" i="5"/>
  <c r="AL241" i="5"/>
  <c r="AI241" i="5"/>
  <c r="AH241" i="5"/>
  <c r="AG241" i="5"/>
  <c r="AF241" i="5"/>
  <c r="AB241" i="5"/>
  <c r="AA241" i="5"/>
  <c r="Z241" i="5"/>
  <c r="Y241" i="5"/>
  <c r="W241" i="5"/>
  <c r="V241" i="5"/>
  <c r="X241" i="5" s="1"/>
  <c r="U241" i="5"/>
  <c r="T241" i="5"/>
  <c r="S241" i="5"/>
  <c r="O241" i="5"/>
  <c r="N241" i="5"/>
  <c r="M241" i="5"/>
  <c r="L241" i="5"/>
  <c r="K241" i="5"/>
  <c r="J241" i="5"/>
  <c r="I241" i="5"/>
  <c r="H241" i="5"/>
  <c r="G241" i="5"/>
  <c r="F241" i="5"/>
  <c r="CF240" i="5"/>
  <c r="CB240" i="5"/>
  <c r="BX240" i="5"/>
  <c r="BW240" i="5"/>
  <c r="BV240" i="5"/>
  <c r="BQ240" i="5"/>
  <c r="BY240" i="5" s="1"/>
  <c r="BP240" i="5"/>
  <c r="CA240" i="5" s="1"/>
  <c r="BO240" i="5"/>
  <c r="BN240" i="5"/>
  <c r="BM240" i="5"/>
  <c r="BL240" i="5"/>
  <c r="BJ240" i="5"/>
  <c r="BI240" i="5"/>
  <c r="BK240" i="5" s="1"/>
  <c r="BH240" i="5"/>
  <c r="BG240" i="5"/>
  <c r="BF240" i="5"/>
  <c r="BB240" i="5"/>
  <c r="BA240" i="5"/>
  <c r="AZ240" i="5"/>
  <c r="AY240" i="5"/>
  <c r="AW240" i="5"/>
  <c r="AV240" i="5"/>
  <c r="AX240" i="5" s="1"/>
  <c r="AU240" i="5"/>
  <c r="AT240" i="5"/>
  <c r="AS240" i="5"/>
  <c r="AO240" i="5"/>
  <c r="AN240" i="5"/>
  <c r="AM240" i="5"/>
  <c r="AL240" i="5"/>
  <c r="BR240" i="5" s="1"/>
  <c r="BU240" i="5" s="1"/>
  <c r="BZ240" i="5" s="1"/>
  <c r="AK240" i="5"/>
  <c r="AI240" i="5"/>
  <c r="AH240" i="5"/>
  <c r="AJ240" i="5" s="1"/>
  <c r="AG240" i="5"/>
  <c r="AF240" i="5"/>
  <c r="AB240" i="5"/>
  <c r="AA240" i="5"/>
  <c r="BT240" i="5" s="1"/>
  <c r="Z240" i="5"/>
  <c r="Y240" i="5"/>
  <c r="X240" i="5"/>
  <c r="W240" i="5"/>
  <c r="V240" i="5"/>
  <c r="U240" i="5"/>
  <c r="T240" i="5"/>
  <c r="S240" i="5"/>
  <c r="O240" i="5"/>
  <c r="N240" i="5"/>
  <c r="M240" i="5"/>
  <c r="L240" i="5"/>
  <c r="I240" i="5"/>
  <c r="H240" i="5"/>
  <c r="J240" i="5" s="1"/>
  <c r="G240" i="5"/>
  <c r="F240" i="5"/>
  <c r="CF239" i="5"/>
  <c r="CB239" i="5"/>
  <c r="BX239" i="5"/>
  <c r="BW239" i="5"/>
  <c r="BV239" i="5"/>
  <c r="BQ239" i="5"/>
  <c r="BG239" i="5" s="1"/>
  <c r="BP239" i="5"/>
  <c r="CA239" i="5" s="1"/>
  <c r="BO239" i="5"/>
  <c r="BN239" i="5"/>
  <c r="BT239" i="5" s="1"/>
  <c r="BM239" i="5"/>
  <c r="BL239" i="5"/>
  <c r="BR239" i="5" s="1"/>
  <c r="BU239" i="5" s="1"/>
  <c r="BZ239" i="5" s="1"/>
  <c r="BI239" i="5"/>
  <c r="BH239" i="5"/>
  <c r="BB239" i="5"/>
  <c r="BA239" i="5"/>
  <c r="AZ239" i="5"/>
  <c r="BS239" i="5" s="1"/>
  <c r="AY239" i="5"/>
  <c r="AX239" i="5"/>
  <c r="AW239" i="5"/>
  <c r="AV239" i="5"/>
  <c r="AU239" i="5"/>
  <c r="AS239" i="5"/>
  <c r="AO239" i="5"/>
  <c r="AN239" i="5"/>
  <c r="AM239" i="5"/>
  <c r="AL239" i="5"/>
  <c r="AI239" i="5"/>
  <c r="AH239" i="5"/>
  <c r="AK239" i="5" s="1"/>
  <c r="AF239" i="5"/>
  <c r="AB239" i="5"/>
  <c r="AA239" i="5"/>
  <c r="Z239" i="5"/>
  <c r="Y239" i="5"/>
  <c r="V239" i="5"/>
  <c r="U239" i="5"/>
  <c r="T239" i="5"/>
  <c r="S239" i="5"/>
  <c r="O239" i="5"/>
  <c r="N239" i="5"/>
  <c r="M239" i="5"/>
  <c r="L239" i="5"/>
  <c r="I239" i="5"/>
  <c r="H239" i="5"/>
  <c r="G239" i="5"/>
  <c r="CF238" i="5"/>
  <c r="BY238" i="5"/>
  <c r="BX238" i="5"/>
  <c r="BV238" i="5"/>
  <c r="BQ238" i="5"/>
  <c r="BP238" i="5"/>
  <c r="BO238" i="5"/>
  <c r="BN238" i="5"/>
  <c r="BT238" i="5" s="1"/>
  <c r="BM238" i="5"/>
  <c r="BL238" i="5"/>
  <c r="BI238" i="5"/>
  <c r="BH238" i="5"/>
  <c r="BK238" i="5" s="1"/>
  <c r="BB238" i="5"/>
  <c r="BA238" i="5"/>
  <c r="AZ238" i="5"/>
  <c r="AY238" i="5"/>
  <c r="AV238" i="5"/>
  <c r="AU238" i="5"/>
  <c r="AX238" i="5" s="1"/>
  <c r="AO238" i="5"/>
  <c r="AN238" i="5"/>
  <c r="AM238" i="5"/>
  <c r="BS238" i="5" s="1"/>
  <c r="AL238" i="5"/>
  <c r="AI238" i="5"/>
  <c r="AH238" i="5"/>
  <c r="AG238" i="5"/>
  <c r="AB238" i="5"/>
  <c r="AA238" i="5"/>
  <c r="Z238" i="5"/>
  <c r="Y238" i="5"/>
  <c r="W238" i="5"/>
  <c r="V238" i="5"/>
  <c r="X238" i="5" s="1"/>
  <c r="U238" i="5"/>
  <c r="T238" i="5"/>
  <c r="O238" i="5"/>
  <c r="N238" i="5"/>
  <c r="M238" i="5"/>
  <c r="L238" i="5"/>
  <c r="K238" i="5"/>
  <c r="J238" i="5"/>
  <c r="I238" i="5"/>
  <c r="H238" i="5"/>
  <c r="CF237" i="5"/>
  <c r="CB237" i="5"/>
  <c r="CA237" i="5"/>
  <c r="BX237" i="5"/>
  <c r="BV237" i="5"/>
  <c r="BS237" i="5"/>
  <c r="BQ237" i="5"/>
  <c r="BY237" i="5" s="1"/>
  <c r="BP237" i="5"/>
  <c r="AF237" i="5" s="1"/>
  <c r="BO237" i="5"/>
  <c r="BN237" i="5"/>
  <c r="BM237" i="5"/>
  <c r="BL237" i="5"/>
  <c r="BK237" i="5"/>
  <c r="BJ237" i="5"/>
  <c r="BI237" i="5"/>
  <c r="BH237" i="5"/>
  <c r="BG237" i="5"/>
  <c r="BF237" i="5"/>
  <c r="BB237" i="5"/>
  <c r="BA237" i="5"/>
  <c r="AZ237" i="5"/>
  <c r="AY237" i="5"/>
  <c r="BR237" i="5" s="1"/>
  <c r="BU237" i="5" s="1"/>
  <c r="BZ237" i="5" s="1"/>
  <c r="AW237" i="5"/>
  <c r="AV237" i="5"/>
  <c r="AU237" i="5"/>
  <c r="AT237" i="5"/>
  <c r="AS237" i="5"/>
  <c r="AO237" i="5"/>
  <c r="AN237" i="5"/>
  <c r="AM237" i="5"/>
  <c r="AL237" i="5"/>
  <c r="AI237" i="5"/>
  <c r="AH237" i="5"/>
  <c r="AJ237" i="5" s="1"/>
  <c r="AG237" i="5"/>
  <c r="AB237" i="5"/>
  <c r="AA237" i="5"/>
  <c r="Z237" i="5"/>
  <c r="Y237" i="5"/>
  <c r="X237" i="5"/>
  <c r="W237" i="5"/>
  <c r="V237" i="5"/>
  <c r="U237" i="5"/>
  <c r="T237" i="5"/>
  <c r="S237" i="5"/>
  <c r="O237" i="5"/>
  <c r="N237" i="5"/>
  <c r="M237" i="5"/>
  <c r="L237" i="5"/>
  <c r="I237" i="5"/>
  <c r="H237" i="5"/>
  <c r="G237" i="5"/>
  <c r="F237" i="5"/>
  <c r="CF236" i="5"/>
  <c r="BX236" i="5"/>
  <c r="BW236" i="5"/>
  <c r="BV236" i="5"/>
  <c r="BQ236" i="5"/>
  <c r="BY236" i="5" s="1"/>
  <c r="BP236" i="5"/>
  <c r="BO236" i="5"/>
  <c r="BN236" i="5"/>
  <c r="BT236" i="5" s="1"/>
  <c r="BM236" i="5"/>
  <c r="BL236" i="5"/>
  <c r="BJ236" i="5"/>
  <c r="BI236" i="5"/>
  <c r="BK236" i="5" s="1"/>
  <c r="BH236" i="5"/>
  <c r="BG236" i="5"/>
  <c r="BF236" i="5"/>
  <c r="BB236" i="5"/>
  <c r="BA236" i="5"/>
  <c r="AZ236" i="5"/>
  <c r="AY236" i="5"/>
  <c r="AV236" i="5"/>
  <c r="AU236" i="5"/>
  <c r="AW236" i="5" s="1"/>
  <c r="AT236" i="5"/>
  <c r="AO236" i="5"/>
  <c r="AN236" i="5"/>
  <c r="AM236" i="5"/>
  <c r="AL236" i="5"/>
  <c r="AJ236" i="5"/>
  <c r="AI236" i="5"/>
  <c r="AK236" i="5" s="1"/>
  <c r="AH236" i="5"/>
  <c r="AG236" i="5"/>
  <c r="AB236" i="5"/>
  <c r="AA236" i="5"/>
  <c r="Z236" i="5"/>
  <c r="Y236" i="5"/>
  <c r="X236" i="5"/>
  <c r="W236" i="5"/>
  <c r="V236" i="5"/>
  <c r="U236" i="5"/>
  <c r="T236" i="5"/>
  <c r="O236" i="5"/>
  <c r="N236" i="5"/>
  <c r="M236" i="5"/>
  <c r="L236" i="5"/>
  <c r="I236" i="5"/>
  <c r="K236" i="5" s="1"/>
  <c r="H236" i="5"/>
  <c r="J236" i="5" s="1"/>
  <c r="G236" i="5"/>
  <c r="CF235" i="5"/>
  <c r="CB235" i="5"/>
  <c r="BR235" i="5"/>
  <c r="BU235" i="5" s="1"/>
  <c r="BZ235" i="5" s="1"/>
  <c r="BQ235" i="5"/>
  <c r="BG235" i="5" s="1"/>
  <c r="BP235" i="5"/>
  <c r="CA235" i="5" s="1"/>
  <c r="BO235" i="5"/>
  <c r="BN235" i="5"/>
  <c r="BM235" i="5"/>
  <c r="BL235" i="5"/>
  <c r="BJ235" i="5"/>
  <c r="BI235" i="5"/>
  <c r="BK235" i="5" s="1"/>
  <c r="BH235" i="5"/>
  <c r="BF235" i="5"/>
  <c r="BB235" i="5"/>
  <c r="BA235" i="5"/>
  <c r="AZ235" i="5"/>
  <c r="AY235" i="5"/>
  <c r="AX235" i="5"/>
  <c r="AW235" i="5"/>
  <c r="AV235" i="5"/>
  <c r="AU235" i="5"/>
  <c r="AS235" i="5"/>
  <c r="AO235" i="5"/>
  <c r="AN235" i="5"/>
  <c r="AM235" i="5"/>
  <c r="AL235" i="5"/>
  <c r="AK235" i="5"/>
  <c r="AI235" i="5"/>
  <c r="AH235" i="5"/>
  <c r="AF235" i="5"/>
  <c r="AB235" i="5"/>
  <c r="AA235" i="5"/>
  <c r="BT235" i="5" s="1"/>
  <c r="Z235" i="5"/>
  <c r="Y235" i="5"/>
  <c r="V235" i="5"/>
  <c r="X235" i="5" s="1"/>
  <c r="U235" i="5"/>
  <c r="O235" i="5"/>
  <c r="N235" i="5"/>
  <c r="M235" i="5"/>
  <c r="L235" i="5"/>
  <c r="I235" i="5"/>
  <c r="K235" i="5" s="1"/>
  <c r="H235" i="5"/>
  <c r="F235" i="5"/>
  <c r="CF234" i="5"/>
  <c r="CA234" i="5"/>
  <c r="BV234" i="5"/>
  <c r="BQ234" i="5"/>
  <c r="W234" i="5" s="1"/>
  <c r="BP234" i="5"/>
  <c r="CB234" i="5" s="1"/>
  <c r="BO234" i="5"/>
  <c r="BN234" i="5"/>
  <c r="BM234" i="5"/>
  <c r="BL234" i="5"/>
  <c r="BR234" i="5" s="1"/>
  <c r="BU234" i="5" s="1"/>
  <c r="BZ234" i="5" s="1"/>
  <c r="BK234" i="5"/>
  <c r="BI234" i="5"/>
  <c r="BH234" i="5"/>
  <c r="BB234" i="5"/>
  <c r="BA234" i="5"/>
  <c r="AZ234" i="5"/>
  <c r="BS234" i="5" s="1"/>
  <c r="AY234" i="5"/>
  <c r="AV234" i="5"/>
  <c r="AU234" i="5"/>
  <c r="AX234" i="5" s="1"/>
  <c r="AO234" i="5"/>
  <c r="AN234" i="5"/>
  <c r="BT234" i="5" s="1"/>
  <c r="AM234" i="5"/>
  <c r="AL234" i="5"/>
  <c r="AI234" i="5"/>
  <c r="AK234" i="5" s="1"/>
  <c r="AH234" i="5"/>
  <c r="AF234" i="5"/>
  <c r="AB234" i="5"/>
  <c r="AA234" i="5"/>
  <c r="Z234" i="5"/>
  <c r="Y234" i="5"/>
  <c r="V234" i="5"/>
  <c r="X234" i="5" s="1"/>
  <c r="U234" i="5"/>
  <c r="T234" i="5"/>
  <c r="S234" i="5"/>
  <c r="O234" i="5"/>
  <c r="N234" i="5"/>
  <c r="M234" i="5"/>
  <c r="L234" i="5"/>
  <c r="I234" i="5"/>
  <c r="H234" i="5"/>
  <c r="F234" i="5"/>
  <c r="CF233" i="5"/>
  <c r="BX233" i="5"/>
  <c r="BV233" i="5"/>
  <c r="BQ233" i="5"/>
  <c r="BY233" i="5" s="1"/>
  <c r="BP233" i="5"/>
  <c r="BO233" i="5"/>
  <c r="BN233" i="5"/>
  <c r="BM233" i="5"/>
  <c r="BL233" i="5"/>
  <c r="BI233" i="5"/>
  <c r="BH233" i="5"/>
  <c r="BK233" i="5" s="1"/>
  <c r="BG233" i="5"/>
  <c r="BB233" i="5"/>
  <c r="BA233" i="5"/>
  <c r="AZ233" i="5"/>
  <c r="AY233" i="5"/>
  <c r="AV233" i="5"/>
  <c r="AU233" i="5"/>
  <c r="AT233" i="5"/>
  <c r="AO233" i="5"/>
  <c r="AN233" i="5"/>
  <c r="AM233" i="5"/>
  <c r="AL233" i="5"/>
  <c r="AJ233" i="5"/>
  <c r="AI233" i="5"/>
  <c r="AK233" i="5" s="1"/>
  <c r="AH233" i="5"/>
  <c r="AG233" i="5"/>
  <c r="AB233" i="5"/>
  <c r="AA233" i="5"/>
  <c r="Z233" i="5"/>
  <c r="Y233" i="5"/>
  <c r="X233" i="5"/>
  <c r="W233" i="5"/>
  <c r="V233" i="5"/>
  <c r="U233" i="5"/>
  <c r="T233" i="5"/>
  <c r="O233" i="5"/>
  <c r="N233" i="5"/>
  <c r="M233" i="5"/>
  <c r="L233" i="5"/>
  <c r="J233" i="5"/>
  <c r="I233" i="5"/>
  <c r="H233" i="5"/>
  <c r="K233" i="5" s="1"/>
  <c r="G233" i="5"/>
  <c r="F233" i="5"/>
  <c r="CF232" i="5"/>
  <c r="CB232" i="5"/>
  <c r="BX232" i="5"/>
  <c r="BW232" i="5"/>
  <c r="BV232" i="5"/>
  <c r="BU232" i="5"/>
  <c r="BZ232" i="5" s="1"/>
  <c r="BQ232" i="5"/>
  <c r="BY232" i="5" s="1"/>
  <c r="BP232" i="5"/>
  <c r="CA232" i="5" s="1"/>
  <c r="BO232" i="5"/>
  <c r="BN232" i="5"/>
  <c r="BM232" i="5"/>
  <c r="BS232" i="5" s="1"/>
  <c r="BL232" i="5"/>
  <c r="BR232" i="5" s="1"/>
  <c r="BJ232" i="5"/>
  <c r="BI232" i="5"/>
  <c r="BH232" i="5"/>
  <c r="BG232" i="5"/>
  <c r="BB232" i="5"/>
  <c r="BA232" i="5"/>
  <c r="AZ232" i="5"/>
  <c r="AY232" i="5"/>
  <c r="AV232" i="5"/>
  <c r="AX232" i="5" s="1"/>
  <c r="AU232" i="5"/>
  <c r="AW232" i="5" s="1"/>
  <c r="AT232" i="5"/>
  <c r="AO232" i="5"/>
  <c r="AN232" i="5"/>
  <c r="AM232" i="5"/>
  <c r="AL232" i="5"/>
  <c r="AK232" i="5"/>
  <c r="AJ232" i="5"/>
  <c r="AI232" i="5"/>
  <c r="AH232" i="5"/>
  <c r="AG232" i="5"/>
  <c r="AF232" i="5"/>
  <c r="AB232" i="5"/>
  <c r="AA232" i="5"/>
  <c r="Z232" i="5"/>
  <c r="Y232" i="5"/>
  <c r="V232" i="5"/>
  <c r="U232" i="5"/>
  <c r="T232" i="5"/>
  <c r="O232" i="5"/>
  <c r="N232" i="5"/>
  <c r="M232" i="5"/>
  <c r="L232" i="5"/>
  <c r="J232" i="5"/>
  <c r="I232" i="5"/>
  <c r="K232" i="5" s="1"/>
  <c r="H232" i="5"/>
  <c r="G232" i="5"/>
  <c r="F232" i="5"/>
  <c r="CF231" i="5"/>
  <c r="BY231" i="5"/>
  <c r="BX231" i="5"/>
  <c r="BW231" i="5"/>
  <c r="BV231" i="5"/>
  <c r="BQ231" i="5"/>
  <c r="BP231" i="5"/>
  <c r="BF231" i="5" s="1"/>
  <c r="BO231" i="5"/>
  <c r="BN231" i="5"/>
  <c r="BT231" i="5" s="1"/>
  <c r="BM231" i="5"/>
  <c r="BL231" i="5"/>
  <c r="BR231" i="5" s="1"/>
  <c r="BU231" i="5" s="1"/>
  <c r="BZ231" i="5" s="1"/>
  <c r="BJ231" i="5"/>
  <c r="BI231" i="5"/>
  <c r="BK231" i="5" s="1"/>
  <c r="BH231" i="5"/>
  <c r="BG231" i="5"/>
  <c r="BB231" i="5"/>
  <c r="BA231" i="5"/>
  <c r="AZ231" i="5"/>
  <c r="AY231" i="5"/>
  <c r="AV231" i="5"/>
  <c r="AU231" i="5"/>
  <c r="AW231" i="5" s="1"/>
  <c r="AO231" i="5"/>
  <c r="AN231" i="5"/>
  <c r="AM231" i="5"/>
  <c r="AL231" i="5"/>
  <c r="AJ231" i="5"/>
  <c r="AI231" i="5"/>
  <c r="AK231" i="5" s="1"/>
  <c r="AH231" i="5"/>
  <c r="AB231" i="5"/>
  <c r="AA231" i="5"/>
  <c r="Z231" i="5"/>
  <c r="Y231" i="5"/>
  <c r="X231" i="5"/>
  <c r="W231" i="5"/>
  <c r="V231" i="5"/>
  <c r="U231" i="5"/>
  <c r="T231" i="5"/>
  <c r="O231" i="5"/>
  <c r="N231" i="5"/>
  <c r="M231" i="5"/>
  <c r="L231" i="5"/>
  <c r="K231" i="5"/>
  <c r="I231" i="5"/>
  <c r="H231" i="5"/>
  <c r="J231" i="5" s="1"/>
  <c r="G231" i="5"/>
  <c r="CF230" i="5"/>
  <c r="CB230" i="5"/>
  <c r="CA230" i="5"/>
  <c r="BW230" i="5"/>
  <c r="BV230" i="5"/>
  <c r="BQ230" i="5"/>
  <c r="W230" i="5" s="1"/>
  <c r="BP230" i="5"/>
  <c r="BO230" i="5"/>
  <c r="BN230" i="5"/>
  <c r="BM230" i="5"/>
  <c r="BS230" i="5" s="1"/>
  <c r="BL230" i="5"/>
  <c r="BK230" i="5"/>
  <c r="BJ230" i="5"/>
  <c r="BI230" i="5"/>
  <c r="BH230" i="5"/>
  <c r="BG230" i="5"/>
  <c r="BF230" i="5"/>
  <c r="BB230" i="5"/>
  <c r="BA230" i="5"/>
  <c r="AZ230" i="5"/>
  <c r="AY230" i="5"/>
  <c r="AV230" i="5"/>
  <c r="AX230" i="5" s="1"/>
  <c r="AU230" i="5"/>
  <c r="AT230" i="5"/>
  <c r="AS230" i="5"/>
  <c r="AO230" i="5"/>
  <c r="AN230" i="5"/>
  <c r="AM230" i="5"/>
  <c r="AL230" i="5"/>
  <c r="AK230" i="5"/>
  <c r="AJ230" i="5"/>
  <c r="AI230" i="5"/>
  <c r="AH230" i="5"/>
  <c r="AG230" i="5"/>
  <c r="AF230" i="5"/>
  <c r="AB230" i="5"/>
  <c r="AA230" i="5"/>
  <c r="Z230" i="5"/>
  <c r="Y230" i="5"/>
  <c r="X230" i="5"/>
  <c r="V230" i="5"/>
  <c r="U230" i="5"/>
  <c r="T230" i="5"/>
  <c r="S230" i="5"/>
  <c r="O230" i="5"/>
  <c r="N230" i="5"/>
  <c r="M230" i="5"/>
  <c r="L230" i="5"/>
  <c r="K230" i="5"/>
  <c r="J230" i="5"/>
  <c r="I230" i="5"/>
  <c r="H230" i="5"/>
  <c r="G230" i="5"/>
  <c r="F230" i="5"/>
  <c r="CF229" i="5"/>
  <c r="BQ229" i="5"/>
  <c r="BP229" i="5"/>
  <c r="BO229" i="5"/>
  <c r="BN229" i="5"/>
  <c r="BM229" i="5"/>
  <c r="BL229" i="5"/>
  <c r="BR229" i="5" s="1"/>
  <c r="BU229" i="5" s="1"/>
  <c r="BZ229" i="5" s="1"/>
  <c r="BI229" i="5"/>
  <c r="BH229" i="5"/>
  <c r="BG229" i="5"/>
  <c r="BB229" i="5"/>
  <c r="BA229" i="5"/>
  <c r="BT229" i="5" s="1"/>
  <c r="AZ229" i="5"/>
  <c r="AY229" i="5"/>
  <c r="AV229" i="5"/>
  <c r="AX229" i="5" s="1"/>
  <c r="AU229" i="5"/>
  <c r="AO229" i="5"/>
  <c r="AN229" i="5"/>
  <c r="AM229" i="5"/>
  <c r="AL229" i="5"/>
  <c r="AK229" i="5"/>
  <c r="AI229" i="5"/>
  <c r="AH229" i="5"/>
  <c r="AB229" i="5"/>
  <c r="AA229" i="5"/>
  <c r="Z229" i="5"/>
  <c r="Y229" i="5"/>
  <c r="X229" i="5"/>
  <c r="V229" i="5"/>
  <c r="U229" i="5"/>
  <c r="S229" i="5"/>
  <c r="O229" i="5"/>
  <c r="N229" i="5"/>
  <c r="M229" i="5"/>
  <c r="L229" i="5"/>
  <c r="I229" i="5"/>
  <c r="K229" i="5" s="1"/>
  <c r="H229" i="5"/>
  <c r="CF228" i="5"/>
  <c r="CA228" i="5"/>
  <c r="BY228" i="5"/>
  <c r="BR228" i="5"/>
  <c r="BU228" i="5" s="1"/>
  <c r="BZ228" i="5" s="1"/>
  <c r="BQ228" i="5"/>
  <c r="BP228" i="5"/>
  <c r="CB228" i="5" s="1"/>
  <c r="BO228" i="5"/>
  <c r="BN228" i="5"/>
  <c r="BM228" i="5"/>
  <c r="BL228" i="5"/>
  <c r="BK228" i="5"/>
  <c r="BI228" i="5"/>
  <c r="BH228" i="5"/>
  <c r="BF228" i="5"/>
  <c r="BB228" i="5"/>
  <c r="BA228" i="5"/>
  <c r="AZ228" i="5"/>
  <c r="BS228" i="5" s="1"/>
  <c r="AY228" i="5"/>
  <c r="AX228" i="5"/>
  <c r="AV228" i="5"/>
  <c r="AU228" i="5"/>
  <c r="AO228" i="5"/>
  <c r="AN228" i="5"/>
  <c r="AM228" i="5"/>
  <c r="AL228" i="5"/>
  <c r="AK228" i="5"/>
  <c r="AI228" i="5"/>
  <c r="AH228" i="5"/>
  <c r="AG228" i="5"/>
  <c r="AF228" i="5"/>
  <c r="AB228" i="5"/>
  <c r="AA228" i="5"/>
  <c r="Z228" i="5"/>
  <c r="Y228" i="5"/>
  <c r="V228" i="5"/>
  <c r="X228" i="5" s="1"/>
  <c r="U228" i="5"/>
  <c r="T228" i="5"/>
  <c r="S228" i="5"/>
  <c r="O228" i="5"/>
  <c r="N228" i="5"/>
  <c r="M228" i="5"/>
  <c r="L228" i="5"/>
  <c r="I228" i="5"/>
  <c r="K228" i="5" s="1"/>
  <c r="H228" i="5"/>
  <c r="F228" i="5"/>
  <c r="CF227" i="5"/>
  <c r="CB227" i="5"/>
  <c r="CA227" i="5"/>
  <c r="BT227" i="5"/>
  <c r="BS227" i="5"/>
  <c r="BQ227" i="5"/>
  <c r="BP227" i="5"/>
  <c r="AF227" i="5" s="1"/>
  <c r="BO227" i="5"/>
  <c r="BN227" i="5"/>
  <c r="BM227" i="5"/>
  <c r="BL227" i="5"/>
  <c r="BK227" i="5"/>
  <c r="BI227" i="5"/>
  <c r="BH227" i="5"/>
  <c r="BB227" i="5"/>
  <c r="BA227" i="5"/>
  <c r="AZ227" i="5"/>
  <c r="AY227" i="5"/>
  <c r="AX227" i="5"/>
  <c r="AV227" i="5"/>
  <c r="AU227" i="5"/>
  <c r="AT227" i="5"/>
  <c r="AS227" i="5"/>
  <c r="AO227" i="5"/>
  <c r="AN227" i="5"/>
  <c r="AM227" i="5"/>
  <c r="AL227" i="5"/>
  <c r="AI227" i="5"/>
  <c r="AH227" i="5"/>
  <c r="AG227" i="5"/>
  <c r="AB227" i="5"/>
  <c r="AA227" i="5"/>
  <c r="Z227" i="5"/>
  <c r="Y227" i="5"/>
  <c r="W227" i="5"/>
  <c r="V227" i="5"/>
  <c r="X227" i="5" s="1"/>
  <c r="U227" i="5"/>
  <c r="T227" i="5"/>
  <c r="S227" i="5"/>
  <c r="O227" i="5"/>
  <c r="N227" i="5"/>
  <c r="M227" i="5"/>
  <c r="L227" i="5"/>
  <c r="K227" i="5"/>
  <c r="I227" i="5"/>
  <c r="H227" i="5"/>
  <c r="CF226" i="5"/>
  <c r="CB226" i="5"/>
  <c r="CA226" i="5"/>
  <c r="BW226" i="5"/>
  <c r="BV226" i="5"/>
  <c r="BQ226" i="5"/>
  <c r="W226" i="5" s="1"/>
  <c r="BP226" i="5"/>
  <c r="BO226" i="5"/>
  <c r="BN226" i="5"/>
  <c r="BM226" i="5"/>
  <c r="BS226" i="5" s="1"/>
  <c r="BL226" i="5"/>
  <c r="BK226" i="5"/>
  <c r="BI226" i="5"/>
  <c r="BH226" i="5"/>
  <c r="BG226" i="5"/>
  <c r="BF226" i="5"/>
  <c r="BB226" i="5"/>
  <c r="BA226" i="5"/>
  <c r="AZ226" i="5"/>
  <c r="AY226" i="5"/>
  <c r="AV226" i="5"/>
  <c r="AU226" i="5"/>
  <c r="AT226" i="5"/>
  <c r="AS226" i="5"/>
  <c r="AO226" i="5"/>
  <c r="AN226" i="5"/>
  <c r="AM226" i="5"/>
  <c r="AL226" i="5"/>
  <c r="AJ226" i="5"/>
  <c r="AI226" i="5"/>
  <c r="AK226" i="5" s="1"/>
  <c r="AH226" i="5"/>
  <c r="AG226" i="5"/>
  <c r="AF226" i="5"/>
  <c r="AB226" i="5"/>
  <c r="AA226" i="5"/>
  <c r="Z226" i="5"/>
  <c r="Y226" i="5"/>
  <c r="X226" i="5"/>
  <c r="V226" i="5"/>
  <c r="U226" i="5"/>
  <c r="T226" i="5"/>
  <c r="S226" i="5"/>
  <c r="O226" i="5"/>
  <c r="N226" i="5"/>
  <c r="M226" i="5"/>
  <c r="L226" i="5"/>
  <c r="K226" i="5"/>
  <c r="I226" i="5"/>
  <c r="H226" i="5"/>
  <c r="G226" i="5"/>
  <c r="F226" i="5"/>
  <c r="CF225" i="5"/>
  <c r="BY225" i="5"/>
  <c r="BX225" i="5"/>
  <c r="BW225" i="5"/>
  <c r="BQ225" i="5"/>
  <c r="BP225" i="5"/>
  <c r="BO225" i="5"/>
  <c r="BN225" i="5"/>
  <c r="BM225" i="5"/>
  <c r="BL225" i="5"/>
  <c r="BR225" i="5" s="1"/>
  <c r="BI225" i="5"/>
  <c r="BH225" i="5"/>
  <c r="BG225" i="5"/>
  <c r="BB225" i="5"/>
  <c r="BA225" i="5"/>
  <c r="AZ225" i="5"/>
  <c r="AY225" i="5"/>
  <c r="AX225" i="5"/>
  <c r="AW225" i="5"/>
  <c r="AV225" i="5"/>
  <c r="AU225" i="5"/>
  <c r="AO225" i="5"/>
  <c r="AN225" i="5"/>
  <c r="AM225" i="5"/>
  <c r="AL225" i="5"/>
  <c r="AK225" i="5"/>
  <c r="AI225" i="5"/>
  <c r="AH225" i="5"/>
  <c r="AB225" i="5"/>
  <c r="AA225" i="5"/>
  <c r="Z225" i="5"/>
  <c r="Y225" i="5"/>
  <c r="X225" i="5"/>
  <c r="V225" i="5"/>
  <c r="U225" i="5"/>
  <c r="T225" i="5"/>
  <c r="O225" i="5"/>
  <c r="N225" i="5"/>
  <c r="M225" i="5"/>
  <c r="L225" i="5"/>
  <c r="I225" i="5"/>
  <c r="K225" i="5" s="1"/>
  <c r="H225" i="5"/>
  <c r="G225" i="5"/>
  <c r="CF224" i="5"/>
  <c r="CA224" i="5"/>
  <c r="BZ224" i="5"/>
  <c r="BR224" i="5"/>
  <c r="BU224" i="5" s="1"/>
  <c r="BQ224" i="5"/>
  <c r="BP224" i="5"/>
  <c r="CB224" i="5" s="1"/>
  <c r="BO224" i="5"/>
  <c r="BN224" i="5"/>
  <c r="BM224" i="5"/>
  <c r="BL224" i="5"/>
  <c r="BJ224" i="5"/>
  <c r="BI224" i="5"/>
  <c r="BK224" i="5" s="1"/>
  <c r="BH224" i="5"/>
  <c r="BF224" i="5"/>
  <c r="BB224" i="5"/>
  <c r="BA224" i="5"/>
  <c r="AZ224" i="5"/>
  <c r="AY224" i="5"/>
  <c r="AX224" i="5"/>
  <c r="AV224" i="5"/>
  <c r="AU224" i="5"/>
  <c r="AO224" i="5"/>
  <c r="AN224" i="5"/>
  <c r="AM224" i="5"/>
  <c r="BS224" i="5" s="1"/>
  <c r="AL224" i="5"/>
  <c r="AK224" i="5"/>
  <c r="AI224" i="5"/>
  <c r="AH224" i="5"/>
  <c r="AG224" i="5"/>
  <c r="AF224" i="5"/>
  <c r="AB224" i="5"/>
  <c r="AA224" i="5"/>
  <c r="Z224" i="5"/>
  <c r="Y224" i="5"/>
  <c r="V224" i="5"/>
  <c r="X224" i="5" s="1"/>
  <c r="U224" i="5"/>
  <c r="T224" i="5"/>
  <c r="S224" i="5"/>
  <c r="O224" i="5"/>
  <c r="N224" i="5"/>
  <c r="M224" i="5"/>
  <c r="L224" i="5"/>
  <c r="K224" i="5"/>
  <c r="J224" i="5"/>
  <c r="I224" i="5"/>
  <c r="H224" i="5"/>
  <c r="G224" i="5"/>
  <c r="F224" i="5"/>
  <c r="CF223" i="5"/>
  <c r="CB223" i="5"/>
  <c r="CA223" i="5"/>
  <c r="BY223" i="5"/>
  <c r="BT223" i="5"/>
  <c r="BS223" i="5"/>
  <c r="BQ223" i="5"/>
  <c r="BP223" i="5"/>
  <c r="AF223" i="5" s="1"/>
  <c r="BO223" i="5"/>
  <c r="BN223" i="5"/>
  <c r="BM223" i="5"/>
  <c r="BL223" i="5"/>
  <c r="BI223" i="5"/>
  <c r="BK223" i="5" s="1"/>
  <c r="BH223" i="5"/>
  <c r="BB223" i="5"/>
  <c r="BA223" i="5"/>
  <c r="AZ223" i="5"/>
  <c r="AY223" i="5"/>
  <c r="AX223" i="5"/>
  <c r="AV223" i="5"/>
  <c r="AU223" i="5"/>
  <c r="AT223" i="5"/>
  <c r="AS223" i="5"/>
  <c r="AO223" i="5"/>
  <c r="AN223" i="5"/>
  <c r="AM223" i="5"/>
  <c r="AL223" i="5"/>
  <c r="AI223" i="5"/>
  <c r="AH223" i="5"/>
  <c r="AG223" i="5"/>
  <c r="AB223" i="5"/>
  <c r="AA223" i="5"/>
  <c r="Z223" i="5"/>
  <c r="Y223" i="5"/>
  <c r="W223" i="5"/>
  <c r="V223" i="5"/>
  <c r="X223" i="5" s="1"/>
  <c r="U223" i="5"/>
  <c r="T223" i="5"/>
  <c r="S223" i="5"/>
  <c r="O223" i="5"/>
  <c r="N223" i="5"/>
  <c r="M223" i="5"/>
  <c r="L223" i="5"/>
  <c r="K223" i="5"/>
  <c r="I223" i="5"/>
  <c r="H223" i="5"/>
  <c r="CF222" i="5"/>
  <c r="CA222" i="5"/>
  <c r="BW222" i="5"/>
  <c r="BV222" i="5"/>
  <c r="BQ222" i="5"/>
  <c r="W222" i="5" s="1"/>
  <c r="BP222" i="5"/>
  <c r="CB222" i="5" s="1"/>
  <c r="BO222" i="5"/>
  <c r="BN222" i="5"/>
  <c r="BM222" i="5"/>
  <c r="BS222" i="5" s="1"/>
  <c r="BL222" i="5"/>
  <c r="BK222" i="5"/>
  <c r="BI222" i="5"/>
  <c r="BH222" i="5"/>
  <c r="BG222" i="5"/>
  <c r="BF222" i="5"/>
  <c r="BB222" i="5"/>
  <c r="BA222" i="5"/>
  <c r="AZ222" i="5"/>
  <c r="AY222" i="5"/>
  <c r="AV222" i="5"/>
  <c r="AU222" i="5"/>
  <c r="AT222" i="5"/>
  <c r="AS222" i="5"/>
  <c r="AO222" i="5"/>
  <c r="AN222" i="5"/>
  <c r="AM222" i="5"/>
  <c r="AL222" i="5"/>
  <c r="AJ222" i="5"/>
  <c r="AI222" i="5"/>
  <c r="AK222" i="5" s="1"/>
  <c r="AH222" i="5"/>
  <c r="AG222" i="5"/>
  <c r="AF222" i="5"/>
  <c r="AB222" i="5"/>
  <c r="AA222" i="5"/>
  <c r="Z222" i="5"/>
  <c r="Y222" i="5"/>
  <c r="V222" i="5"/>
  <c r="X222" i="5" s="1"/>
  <c r="U222" i="5"/>
  <c r="T222" i="5"/>
  <c r="S222" i="5"/>
  <c r="O222" i="5"/>
  <c r="N222" i="5"/>
  <c r="M222" i="5"/>
  <c r="L222" i="5"/>
  <c r="K222" i="5"/>
  <c r="I222" i="5"/>
  <c r="H222" i="5"/>
  <c r="G222" i="5"/>
  <c r="F222" i="5"/>
  <c r="CF221" i="5"/>
  <c r="BQ221" i="5"/>
  <c r="BP221" i="5"/>
  <c r="BO221" i="5"/>
  <c r="BN221" i="5"/>
  <c r="BM221" i="5"/>
  <c r="BL221" i="5"/>
  <c r="BI221" i="5"/>
  <c r="BH221" i="5"/>
  <c r="BG221" i="5"/>
  <c r="BB221" i="5"/>
  <c r="BA221" i="5"/>
  <c r="AZ221" i="5"/>
  <c r="AY221" i="5"/>
  <c r="AV221" i="5"/>
  <c r="AX221" i="5" s="1"/>
  <c r="AU221" i="5"/>
  <c r="AO221" i="5"/>
  <c r="AN221" i="5"/>
  <c r="AM221" i="5"/>
  <c r="AL221" i="5"/>
  <c r="AI221" i="5"/>
  <c r="AK221" i="5" s="1"/>
  <c r="AH221" i="5"/>
  <c r="AB221" i="5"/>
  <c r="AA221" i="5"/>
  <c r="Z221" i="5"/>
  <c r="Y221" i="5"/>
  <c r="X221" i="5"/>
  <c r="V221" i="5"/>
  <c r="U221" i="5"/>
  <c r="S221" i="5"/>
  <c r="O221" i="5"/>
  <c r="N221" i="5"/>
  <c r="M221" i="5"/>
  <c r="L221" i="5"/>
  <c r="I221" i="5"/>
  <c r="H221" i="5"/>
  <c r="CF220" i="5"/>
  <c r="CA220" i="5"/>
  <c r="BR220" i="5"/>
  <c r="BU220" i="5" s="1"/>
  <c r="BZ220" i="5" s="1"/>
  <c r="BQ220" i="5"/>
  <c r="BP220" i="5"/>
  <c r="CB220" i="5" s="1"/>
  <c r="BO220" i="5"/>
  <c r="BN220" i="5"/>
  <c r="BT220" i="5" s="1"/>
  <c r="BM220" i="5"/>
  <c r="BL220" i="5"/>
  <c r="BI220" i="5"/>
  <c r="BK220" i="5" s="1"/>
  <c r="BH220" i="5"/>
  <c r="BF220" i="5"/>
  <c r="BB220" i="5"/>
  <c r="BA220" i="5"/>
  <c r="AZ220" i="5"/>
  <c r="BS220" i="5" s="1"/>
  <c r="AY220" i="5"/>
  <c r="AX220" i="5"/>
  <c r="AV220" i="5"/>
  <c r="AU220" i="5"/>
  <c r="AO220" i="5"/>
  <c r="AN220" i="5"/>
  <c r="AM220" i="5"/>
  <c r="AL220" i="5"/>
  <c r="AK220" i="5"/>
  <c r="AI220" i="5"/>
  <c r="AH220" i="5"/>
  <c r="AF220" i="5"/>
  <c r="AB220" i="5"/>
  <c r="AA220" i="5"/>
  <c r="Z220" i="5"/>
  <c r="Y220" i="5"/>
  <c r="V220" i="5"/>
  <c r="X220" i="5" s="1"/>
  <c r="U220" i="5"/>
  <c r="S220" i="5"/>
  <c r="O220" i="5"/>
  <c r="N220" i="5"/>
  <c r="M220" i="5"/>
  <c r="L220" i="5"/>
  <c r="K220" i="5"/>
  <c r="I220" i="5"/>
  <c r="H220" i="5"/>
  <c r="F220" i="5"/>
  <c r="CF219" i="5"/>
  <c r="CB219" i="5"/>
  <c r="CA219" i="5"/>
  <c r="BY219" i="5"/>
  <c r="BQ219" i="5"/>
  <c r="BP219" i="5"/>
  <c r="AF219" i="5" s="1"/>
  <c r="BO219" i="5"/>
  <c r="BN219" i="5"/>
  <c r="BM219" i="5"/>
  <c r="BL219" i="5"/>
  <c r="BR219" i="5" s="1"/>
  <c r="BU219" i="5" s="1"/>
  <c r="BZ219" i="5" s="1"/>
  <c r="BI219" i="5"/>
  <c r="BK219" i="5" s="1"/>
  <c r="BH219" i="5"/>
  <c r="BB219" i="5"/>
  <c r="BA219" i="5"/>
  <c r="BT219" i="5" s="1"/>
  <c r="AZ219" i="5"/>
  <c r="AY219" i="5"/>
  <c r="AX219" i="5"/>
  <c r="AV219" i="5"/>
  <c r="AU219" i="5"/>
  <c r="AT219" i="5"/>
  <c r="AS219" i="5"/>
  <c r="AO219" i="5"/>
  <c r="AN219" i="5"/>
  <c r="AM219" i="5"/>
  <c r="BS219" i="5" s="1"/>
  <c r="AL219" i="5"/>
  <c r="AI219" i="5"/>
  <c r="AK219" i="5" s="1"/>
  <c r="AH219" i="5"/>
  <c r="AG219" i="5"/>
  <c r="AB219" i="5"/>
  <c r="AA219" i="5"/>
  <c r="Z219" i="5"/>
  <c r="Y219" i="5"/>
  <c r="X219" i="5"/>
  <c r="V219" i="5"/>
  <c r="U219" i="5"/>
  <c r="T219" i="5"/>
  <c r="S219" i="5"/>
  <c r="O219" i="5"/>
  <c r="N219" i="5"/>
  <c r="M219" i="5"/>
  <c r="L219" i="5"/>
  <c r="I219" i="5"/>
  <c r="H219" i="5"/>
  <c r="CF218" i="5"/>
  <c r="CA218" i="5"/>
  <c r="BW218" i="5"/>
  <c r="BV218" i="5"/>
  <c r="BQ218" i="5"/>
  <c r="BP218" i="5"/>
  <c r="CB218" i="5" s="1"/>
  <c r="BO218" i="5"/>
  <c r="BN218" i="5"/>
  <c r="BM218" i="5"/>
  <c r="BS218" i="5" s="1"/>
  <c r="BL218" i="5"/>
  <c r="BK218" i="5"/>
  <c r="BJ218" i="5"/>
  <c r="BI218" i="5"/>
  <c r="BH218" i="5"/>
  <c r="BG218" i="5"/>
  <c r="BF218" i="5"/>
  <c r="BB218" i="5"/>
  <c r="BA218" i="5"/>
  <c r="AZ218" i="5"/>
  <c r="AY218" i="5"/>
  <c r="BR218" i="5" s="1"/>
  <c r="BU218" i="5" s="1"/>
  <c r="BZ218" i="5" s="1"/>
  <c r="AV218" i="5"/>
  <c r="AX218" i="5" s="1"/>
  <c r="AU218" i="5"/>
  <c r="AT218" i="5"/>
  <c r="AS218" i="5"/>
  <c r="AO218" i="5"/>
  <c r="AN218" i="5"/>
  <c r="AM218" i="5"/>
  <c r="AL218" i="5"/>
  <c r="AK218" i="5"/>
  <c r="AJ218" i="5"/>
  <c r="AI218" i="5"/>
  <c r="AH218" i="5"/>
  <c r="AG218" i="5"/>
  <c r="AF218" i="5"/>
  <c r="AB218" i="5"/>
  <c r="AA218" i="5"/>
  <c r="Z218" i="5"/>
  <c r="Y218" i="5"/>
  <c r="V218" i="5"/>
  <c r="U218" i="5"/>
  <c r="X218" i="5" s="1"/>
  <c r="T218" i="5"/>
  <c r="S218" i="5"/>
  <c r="O218" i="5"/>
  <c r="N218" i="5"/>
  <c r="M218" i="5"/>
  <c r="L218" i="5"/>
  <c r="K218" i="5"/>
  <c r="J218" i="5"/>
  <c r="I218" i="5"/>
  <c r="H218" i="5"/>
  <c r="G218" i="5"/>
  <c r="F218" i="5"/>
  <c r="CF217" i="5"/>
  <c r="BY217" i="5"/>
  <c r="BX217" i="5"/>
  <c r="BQ217" i="5"/>
  <c r="T217" i="5" s="1"/>
  <c r="BP217" i="5"/>
  <c r="CB217" i="5" s="1"/>
  <c r="BO217" i="5"/>
  <c r="BN217" i="5"/>
  <c r="BM217" i="5"/>
  <c r="BS217" i="5" s="1"/>
  <c r="BL217" i="5"/>
  <c r="BI217" i="5"/>
  <c r="BH217" i="5"/>
  <c r="BG217" i="5"/>
  <c r="BB217" i="5"/>
  <c r="BA217" i="5"/>
  <c r="AZ217" i="5"/>
  <c r="AY217" i="5"/>
  <c r="AW217" i="5"/>
  <c r="AV217" i="5"/>
  <c r="AX217" i="5" s="1"/>
  <c r="AU217" i="5"/>
  <c r="AT217" i="5"/>
  <c r="AO217" i="5"/>
  <c r="AN217" i="5"/>
  <c r="AM217" i="5"/>
  <c r="AL217" i="5"/>
  <c r="AK217" i="5"/>
  <c r="AI217" i="5"/>
  <c r="AH217" i="5"/>
  <c r="AB217" i="5"/>
  <c r="AA217" i="5"/>
  <c r="BT217" i="5" s="1"/>
  <c r="Z217" i="5"/>
  <c r="Y217" i="5"/>
  <c r="X217" i="5"/>
  <c r="W217" i="5"/>
  <c r="V217" i="5"/>
  <c r="U217" i="5"/>
  <c r="S217" i="5"/>
  <c r="O217" i="5"/>
  <c r="N217" i="5"/>
  <c r="M217" i="5"/>
  <c r="L217" i="5"/>
  <c r="I217" i="5"/>
  <c r="H217" i="5"/>
  <c r="CF216" i="5"/>
  <c r="CA216" i="5"/>
  <c r="BQ216" i="5"/>
  <c r="BP216" i="5"/>
  <c r="CB216" i="5" s="1"/>
  <c r="BO216" i="5"/>
  <c r="BN216" i="5"/>
  <c r="BT216" i="5" s="1"/>
  <c r="BM216" i="5"/>
  <c r="BL216" i="5"/>
  <c r="BJ216" i="5"/>
  <c r="BI216" i="5"/>
  <c r="BK216" i="5" s="1"/>
  <c r="BH216" i="5"/>
  <c r="BF216" i="5"/>
  <c r="BB216" i="5"/>
  <c r="BA216" i="5"/>
  <c r="AZ216" i="5"/>
  <c r="AY216" i="5"/>
  <c r="BR216" i="5" s="1"/>
  <c r="BU216" i="5" s="1"/>
  <c r="BZ216" i="5" s="1"/>
  <c r="AX216" i="5"/>
  <c r="AV216" i="5"/>
  <c r="AU216" i="5"/>
  <c r="AS216" i="5"/>
  <c r="AO216" i="5"/>
  <c r="AN216" i="5"/>
  <c r="AM216" i="5"/>
  <c r="AL216" i="5"/>
  <c r="AI216" i="5"/>
  <c r="AK216" i="5" s="1"/>
  <c r="AH216" i="5"/>
  <c r="AF216" i="5"/>
  <c r="AB216" i="5"/>
  <c r="AA216" i="5"/>
  <c r="Z216" i="5"/>
  <c r="Y216" i="5"/>
  <c r="X216" i="5"/>
  <c r="V216" i="5"/>
  <c r="U216" i="5"/>
  <c r="S216" i="5"/>
  <c r="O216" i="5"/>
  <c r="N216" i="5"/>
  <c r="M216" i="5"/>
  <c r="L216" i="5"/>
  <c r="K216" i="5"/>
  <c r="I216" i="5"/>
  <c r="H216" i="5"/>
  <c r="G216" i="5"/>
  <c r="F216" i="5"/>
  <c r="CF215" i="5"/>
  <c r="BX215" i="5"/>
  <c r="BW215" i="5"/>
  <c r="BQ215" i="5"/>
  <c r="BY215" i="5" s="1"/>
  <c r="BP215" i="5"/>
  <c r="BO215" i="5"/>
  <c r="BN215" i="5"/>
  <c r="BM215" i="5"/>
  <c r="BS215" i="5" s="1"/>
  <c r="BL215" i="5"/>
  <c r="BI215" i="5"/>
  <c r="BK215" i="5" s="1"/>
  <c r="BH215" i="5"/>
  <c r="BG215" i="5"/>
  <c r="BB215" i="5"/>
  <c r="BA215" i="5"/>
  <c r="BT215" i="5" s="1"/>
  <c r="AZ215" i="5"/>
  <c r="AY215" i="5"/>
  <c r="AV215" i="5"/>
  <c r="AX215" i="5" s="1"/>
  <c r="AU215" i="5"/>
  <c r="AS215" i="5"/>
  <c r="AO215" i="5"/>
  <c r="AN215" i="5"/>
  <c r="AM215" i="5"/>
  <c r="AL215" i="5"/>
  <c r="AI215" i="5"/>
  <c r="AK215" i="5" s="1"/>
  <c r="AH215" i="5"/>
  <c r="AG215" i="5"/>
  <c r="AB215" i="5"/>
  <c r="AA215" i="5"/>
  <c r="Z215" i="5"/>
  <c r="Y215" i="5"/>
  <c r="X215" i="5"/>
  <c r="V215" i="5"/>
  <c r="U215" i="5"/>
  <c r="T215" i="5"/>
  <c r="O215" i="5"/>
  <c r="N215" i="5"/>
  <c r="M215" i="5"/>
  <c r="L215" i="5"/>
  <c r="I215" i="5"/>
  <c r="H215" i="5"/>
  <c r="CF214" i="5"/>
  <c r="CA214" i="5"/>
  <c r="BY214" i="5"/>
  <c r="BW214" i="5"/>
  <c r="BQ214" i="5"/>
  <c r="BP214" i="5"/>
  <c r="CB214" i="5" s="1"/>
  <c r="BO214" i="5"/>
  <c r="BN214" i="5"/>
  <c r="BT214" i="5" s="1"/>
  <c r="BM214" i="5"/>
  <c r="BL214" i="5"/>
  <c r="BK214" i="5"/>
  <c r="BI214" i="5"/>
  <c r="BH214" i="5"/>
  <c r="BG214" i="5"/>
  <c r="BF214" i="5"/>
  <c r="BB214" i="5"/>
  <c r="BA214" i="5"/>
  <c r="AZ214" i="5"/>
  <c r="AY214" i="5"/>
  <c r="AV214" i="5"/>
  <c r="AU214" i="5"/>
  <c r="AX214" i="5" s="1"/>
  <c r="AT214" i="5"/>
  <c r="AS214" i="5"/>
  <c r="AO214" i="5"/>
  <c r="AN214" i="5"/>
  <c r="AM214" i="5"/>
  <c r="AL214" i="5"/>
  <c r="AJ214" i="5"/>
  <c r="AI214" i="5"/>
  <c r="AK214" i="5" s="1"/>
  <c r="AH214" i="5"/>
  <c r="AF214" i="5"/>
  <c r="AB214" i="5"/>
  <c r="AA214" i="5"/>
  <c r="Z214" i="5"/>
  <c r="Y214" i="5"/>
  <c r="X214" i="5"/>
  <c r="V214" i="5"/>
  <c r="U214" i="5"/>
  <c r="T214" i="5"/>
  <c r="S214" i="5"/>
  <c r="O214" i="5"/>
  <c r="N214" i="5"/>
  <c r="M214" i="5"/>
  <c r="L214" i="5"/>
  <c r="I214" i="5"/>
  <c r="K214" i="5" s="1"/>
  <c r="H214" i="5"/>
  <c r="G214" i="5"/>
  <c r="F214" i="5"/>
  <c r="CF213" i="5"/>
  <c r="BY213" i="5"/>
  <c r="BX213" i="5"/>
  <c r="BW213" i="5"/>
  <c r="BT213" i="5"/>
  <c r="BQ213" i="5"/>
  <c r="BP213" i="5"/>
  <c r="AS213" i="5" s="1"/>
  <c r="BO213" i="5"/>
  <c r="BN213" i="5"/>
  <c r="BM213" i="5"/>
  <c r="BL213" i="5"/>
  <c r="BI213" i="5"/>
  <c r="BK213" i="5" s="1"/>
  <c r="BH213" i="5"/>
  <c r="BG213" i="5"/>
  <c r="BB213" i="5"/>
  <c r="BA213" i="5"/>
  <c r="AZ213" i="5"/>
  <c r="AY213" i="5"/>
  <c r="AX213" i="5"/>
  <c r="AW213" i="5"/>
  <c r="AV213" i="5"/>
  <c r="AU213" i="5"/>
  <c r="AT213" i="5"/>
  <c r="AO213" i="5"/>
  <c r="AN213" i="5"/>
  <c r="AM213" i="5"/>
  <c r="BS213" i="5" s="1"/>
  <c r="AL213" i="5"/>
  <c r="AI213" i="5"/>
  <c r="AK213" i="5" s="1"/>
  <c r="AH213" i="5"/>
  <c r="AG213" i="5"/>
  <c r="AB213" i="5"/>
  <c r="AA213" i="5"/>
  <c r="Z213" i="5"/>
  <c r="Y213" i="5"/>
  <c r="V213" i="5"/>
  <c r="X213" i="5" s="1"/>
  <c r="U213" i="5"/>
  <c r="T213" i="5"/>
  <c r="O213" i="5"/>
  <c r="N213" i="5"/>
  <c r="M213" i="5"/>
  <c r="L213" i="5"/>
  <c r="K213" i="5"/>
  <c r="I213" i="5"/>
  <c r="H213" i="5"/>
  <c r="G213" i="5"/>
  <c r="CF212" i="5"/>
  <c r="CA212" i="5"/>
  <c r="BW212" i="5"/>
  <c r="BU212" i="5"/>
  <c r="BZ212" i="5" s="1"/>
  <c r="BQ212" i="5"/>
  <c r="BY212" i="5" s="1"/>
  <c r="BP212" i="5"/>
  <c r="CB212" i="5" s="1"/>
  <c r="BO212" i="5"/>
  <c r="BN212" i="5"/>
  <c r="BM212" i="5"/>
  <c r="BL212" i="5"/>
  <c r="BK212" i="5"/>
  <c r="BI212" i="5"/>
  <c r="BH212" i="5"/>
  <c r="BF212" i="5"/>
  <c r="BB212" i="5"/>
  <c r="BA212" i="5"/>
  <c r="AZ212" i="5"/>
  <c r="BS212" i="5" s="1"/>
  <c r="AY212" i="5"/>
  <c r="BR212" i="5" s="1"/>
  <c r="AV212" i="5"/>
  <c r="AX212" i="5" s="1"/>
  <c r="AU212" i="5"/>
  <c r="AT212" i="5"/>
  <c r="AO212" i="5"/>
  <c r="AN212" i="5"/>
  <c r="AM212" i="5"/>
  <c r="AL212" i="5"/>
  <c r="AK212" i="5"/>
  <c r="AJ212" i="5"/>
  <c r="AI212" i="5"/>
  <c r="AH212" i="5"/>
  <c r="AF212" i="5"/>
  <c r="AB212" i="5"/>
  <c r="AA212" i="5"/>
  <c r="Z212" i="5"/>
  <c r="Y212" i="5"/>
  <c r="V212" i="5"/>
  <c r="X212" i="5" s="1"/>
  <c r="U212" i="5"/>
  <c r="T212" i="5"/>
  <c r="S212" i="5"/>
  <c r="O212" i="5"/>
  <c r="N212" i="5"/>
  <c r="M212" i="5"/>
  <c r="L212" i="5"/>
  <c r="I212" i="5"/>
  <c r="K212" i="5" s="1"/>
  <c r="H212" i="5"/>
  <c r="F212" i="5"/>
  <c r="CF211" i="5"/>
  <c r="CB211" i="5"/>
  <c r="BY211" i="5"/>
  <c r="BX211" i="5"/>
  <c r="BQ211" i="5"/>
  <c r="BG211" i="5" s="1"/>
  <c r="BP211" i="5"/>
  <c r="BO211" i="5"/>
  <c r="BN211" i="5"/>
  <c r="BM211" i="5"/>
  <c r="BL211" i="5"/>
  <c r="BK211" i="5"/>
  <c r="BI211" i="5"/>
  <c r="BH211" i="5"/>
  <c r="BB211" i="5"/>
  <c r="BA211" i="5"/>
  <c r="BT211" i="5" s="1"/>
  <c r="AZ211" i="5"/>
  <c r="AY211" i="5"/>
  <c r="AX211" i="5"/>
  <c r="AV211" i="5"/>
  <c r="AU211" i="5"/>
  <c r="AT211" i="5"/>
  <c r="AS211" i="5"/>
  <c r="AO211" i="5"/>
  <c r="AN211" i="5"/>
  <c r="AM211" i="5"/>
  <c r="BS211" i="5" s="1"/>
  <c r="AL211" i="5"/>
  <c r="AI211" i="5"/>
  <c r="AH211" i="5"/>
  <c r="AK211" i="5" s="1"/>
  <c r="AG211" i="5"/>
  <c r="AB211" i="5"/>
  <c r="AA211" i="5"/>
  <c r="Z211" i="5"/>
  <c r="Y211" i="5"/>
  <c r="V211" i="5"/>
  <c r="X211" i="5" s="1"/>
  <c r="U211" i="5"/>
  <c r="S211" i="5"/>
  <c r="O211" i="5"/>
  <c r="N211" i="5"/>
  <c r="M211" i="5"/>
  <c r="L211" i="5"/>
  <c r="I211" i="5"/>
  <c r="K211" i="5" s="1"/>
  <c r="H211" i="5"/>
  <c r="CF210" i="5"/>
  <c r="CA210" i="5"/>
  <c r="BY210" i="5"/>
  <c r="BV210" i="5"/>
  <c r="BQ210" i="5"/>
  <c r="BP210" i="5"/>
  <c r="CB210" i="5" s="1"/>
  <c r="BO210" i="5"/>
  <c r="BN210" i="5"/>
  <c r="BM210" i="5"/>
  <c r="BL210" i="5"/>
  <c r="BK210" i="5"/>
  <c r="BJ210" i="5"/>
  <c r="BI210" i="5"/>
  <c r="BH210" i="5"/>
  <c r="BG210" i="5"/>
  <c r="BF210" i="5"/>
  <c r="BB210" i="5"/>
  <c r="BA210" i="5"/>
  <c r="AZ210" i="5"/>
  <c r="AY210" i="5"/>
  <c r="AV210" i="5"/>
  <c r="AU210" i="5"/>
  <c r="AT210" i="5"/>
  <c r="AS210" i="5"/>
  <c r="AO210" i="5"/>
  <c r="AN210" i="5"/>
  <c r="AM210" i="5"/>
  <c r="AL210" i="5"/>
  <c r="AK210" i="5"/>
  <c r="AJ210" i="5"/>
  <c r="AI210" i="5"/>
  <c r="AH210" i="5"/>
  <c r="AG210" i="5"/>
  <c r="AF210" i="5"/>
  <c r="AB210" i="5"/>
  <c r="AA210" i="5"/>
  <c r="Z210" i="5"/>
  <c r="Y210" i="5"/>
  <c r="V210" i="5"/>
  <c r="X210" i="5" s="1"/>
  <c r="U210" i="5"/>
  <c r="T210" i="5"/>
  <c r="S210" i="5"/>
  <c r="O210" i="5"/>
  <c r="N210" i="5"/>
  <c r="M210" i="5"/>
  <c r="L210" i="5"/>
  <c r="J210" i="5"/>
  <c r="I210" i="5"/>
  <c r="K210" i="5" s="1"/>
  <c r="H210" i="5"/>
  <c r="G210" i="5"/>
  <c r="F210" i="5"/>
  <c r="CF209" i="5"/>
  <c r="BX209" i="5"/>
  <c r="BU209" i="5"/>
  <c r="BZ209" i="5" s="1"/>
  <c r="BT209" i="5"/>
  <c r="BQ209" i="5"/>
  <c r="BY209" i="5" s="1"/>
  <c r="BP209" i="5"/>
  <c r="AS209" i="5" s="1"/>
  <c r="BO209" i="5"/>
  <c r="BN209" i="5"/>
  <c r="BM209" i="5"/>
  <c r="BL209" i="5"/>
  <c r="BR209" i="5" s="1"/>
  <c r="BK209" i="5"/>
  <c r="BI209" i="5"/>
  <c r="BH209" i="5"/>
  <c r="BG209" i="5"/>
  <c r="BB209" i="5"/>
  <c r="BA209" i="5"/>
  <c r="AZ209" i="5"/>
  <c r="AY209" i="5"/>
  <c r="AX209" i="5"/>
  <c r="AV209" i="5"/>
  <c r="AU209" i="5"/>
  <c r="AT209" i="5"/>
  <c r="AO209" i="5"/>
  <c r="AN209" i="5"/>
  <c r="AM209" i="5"/>
  <c r="AL209" i="5"/>
  <c r="AI209" i="5"/>
  <c r="AK209" i="5" s="1"/>
  <c r="AH209" i="5"/>
  <c r="AG209" i="5"/>
  <c r="AB209" i="5"/>
  <c r="AA209" i="5"/>
  <c r="Z209" i="5"/>
  <c r="Y209" i="5"/>
  <c r="W209" i="5"/>
  <c r="V209" i="5"/>
  <c r="X209" i="5" s="1"/>
  <c r="U209" i="5"/>
  <c r="S209" i="5"/>
  <c r="O209" i="5"/>
  <c r="N209" i="5"/>
  <c r="M209" i="5"/>
  <c r="L209" i="5"/>
  <c r="I209" i="5"/>
  <c r="K209" i="5" s="1"/>
  <c r="H209" i="5"/>
  <c r="G209" i="5"/>
  <c r="CF208" i="5"/>
  <c r="CA208" i="5"/>
  <c r="BV208" i="5"/>
  <c r="BQ208" i="5"/>
  <c r="BX208" i="5" s="1"/>
  <c r="BP208" i="5"/>
  <c r="CB208" i="5" s="1"/>
  <c r="BO208" i="5"/>
  <c r="BN208" i="5"/>
  <c r="BM208" i="5"/>
  <c r="BS208" i="5" s="1"/>
  <c r="BL208" i="5"/>
  <c r="BI208" i="5"/>
  <c r="BK208" i="5" s="1"/>
  <c r="BH208" i="5"/>
  <c r="BF208" i="5"/>
  <c r="BB208" i="5"/>
  <c r="BA208" i="5"/>
  <c r="AZ208" i="5"/>
  <c r="AY208" i="5"/>
  <c r="AX208" i="5"/>
  <c r="AV208" i="5"/>
  <c r="AU208" i="5"/>
  <c r="AT208" i="5"/>
  <c r="AS208" i="5"/>
  <c r="AO208" i="5"/>
  <c r="AN208" i="5"/>
  <c r="AM208" i="5"/>
  <c r="AL208" i="5"/>
  <c r="AI208" i="5"/>
  <c r="AK208" i="5" s="1"/>
  <c r="AH208" i="5"/>
  <c r="AF208" i="5"/>
  <c r="AB208" i="5"/>
  <c r="AA208" i="5"/>
  <c r="Z208" i="5"/>
  <c r="Y208" i="5"/>
  <c r="X208" i="5"/>
  <c r="W208" i="5"/>
  <c r="V208" i="5"/>
  <c r="U208" i="5"/>
  <c r="T208" i="5"/>
  <c r="S208" i="5"/>
  <c r="O208" i="5"/>
  <c r="N208" i="5"/>
  <c r="M208" i="5"/>
  <c r="L208" i="5"/>
  <c r="I208" i="5"/>
  <c r="K208" i="5" s="1"/>
  <c r="H208" i="5"/>
  <c r="F208" i="5"/>
  <c r="CF207" i="5"/>
  <c r="CB207" i="5"/>
  <c r="CA207" i="5"/>
  <c r="BW207" i="5"/>
  <c r="BV207" i="5"/>
  <c r="BQ207" i="5"/>
  <c r="AT207" i="5" s="1"/>
  <c r="BP207" i="5"/>
  <c r="BO207" i="5"/>
  <c r="BN207" i="5"/>
  <c r="BT207" i="5" s="1"/>
  <c r="BM207" i="5"/>
  <c r="BL207" i="5"/>
  <c r="BK207" i="5"/>
  <c r="BI207" i="5"/>
  <c r="BH207" i="5"/>
  <c r="BG207" i="5"/>
  <c r="BF207" i="5"/>
  <c r="BB207" i="5"/>
  <c r="BA207" i="5"/>
  <c r="AZ207" i="5"/>
  <c r="AY207" i="5"/>
  <c r="AV207" i="5"/>
  <c r="AX207" i="5" s="1"/>
  <c r="AU207" i="5"/>
  <c r="AS207" i="5"/>
  <c r="AO207" i="5"/>
  <c r="AN207" i="5"/>
  <c r="AM207" i="5"/>
  <c r="AL207" i="5"/>
  <c r="AK207" i="5"/>
  <c r="AJ207" i="5"/>
  <c r="AI207" i="5"/>
  <c r="AH207" i="5"/>
  <c r="AG207" i="5"/>
  <c r="AF207" i="5"/>
  <c r="AB207" i="5"/>
  <c r="AA207" i="5"/>
  <c r="Z207" i="5"/>
  <c r="Y207" i="5"/>
  <c r="V207" i="5"/>
  <c r="X207" i="5" s="1"/>
  <c r="U207" i="5"/>
  <c r="T207" i="5"/>
  <c r="S207" i="5"/>
  <c r="O207" i="5"/>
  <c r="N207" i="5"/>
  <c r="M207" i="5"/>
  <c r="L207" i="5"/>
  <c r="K207" i="5"/>
  <c r="I207" i="5"/>
  <c r="H207" i="5"/>
  <c r="G207" i="5"/>
  <c r="F207" i="5"/>
  <c r="CF206" i="5"/>
  <c r="BY206" i="5"/>
  <c r="BX206" i="5"/>
  <c r="BQ206" i="5"/>
  <c r="BP206" i="5"/>
  <c r="BO206" i="5"/>
  <c r="BN206" i="5"/>
  <c r="BT206" i="5" s="1"/>
  <c r="BM206" i="5"/>
  <c r="BS206" i="5" s="1"/>
  <c r="BL206" i="5"/>
  <c r="BI206" i="5"/>
  <c r="BK206" i="5" s="1"/>
  <c r="BH206" i="5"/>
  <c r="BB206" i="5"/>
  <c r="BA206" i="5"/>
  <c r="AZ206" i="5"/>
  <c r="AY206" i="5"/>
  <c r="AX206" i="5"/>
  <c r="AV206" i="5"/>
  <c r="AU206" i="5"/>
  <c r="AO206" i="5"/>
  <c r="AN206" i="5"/>
  <c r="AM206" i="5"/>
  <c r="AL206" i="5"/>
  <c r="AI206" i="5"/>
  <c r="AK206" i="5" s="1"/>
  <c r="AH206" i="5"/>
  <c r="AB206" i="5"/>
  <c r="AA206" i="5"/>
  <c r="Z206" i="5"/>
  <c r="Y206" i="5"/>
  <c r="X206" i="5"/>
  <c r="V206" i="5"/>
  <c r="U206" i="5"/>
  <c r="T206" i="5"/>
  <c r="O206" i="5"/>
  <c r="N206" i="5"/>
  <c r="M206" i="5"/>
  <c r="L206" i="5"/>
  <c r="I206" i="5"/>
  <c r="H206" i="5"/>
  <c r="CF205" i="5"/>
  <c r="CA205" i="5"/>
  <c r="BX205" i="5"/>
  <c r="BW205" i="5"/>
  <c r="BV205" i="5"/>
  <c r="BR205" i="5"/>
  <c r="BU205" i="5" s="1"/>
  <c r="BZ205" i="5" s="1"/>
  <c r="BQ205" i="5"/>
  <c r="BY205" i="5" s="1"/>
  <c r="BP205" i="5"/>
  <c r="BF205" i="5" s="1"/>
  <c r="BO205" i="5"/>
  <c r="BN205" i="5"/>
  <c r="BM205" i="5"/>
  <c r="BL205" i="5"/>
  <c r="BK205" i="5"/>
  <c r="BJ205" i="5"/>
  <c r="BI205" i="5"/>
  <c r="BH205" i="5"/>
  <c r="BG205" i="5"/>
  <c r="BB205" i="5"/>
  <c r="BA205" i="5"/>
  <c r="AZ205" i="5"/>
  <c r="BS205" i="5" s="1"/>
  <c r="AY205" i="5"/>
  <c r="AV205" i="5"/>
  <c r="AX205" i="5" s="1"/>
  <c r="AU205" i="5"/>
  <c r="AT205" i="5"/>
  <c r="AO205" i="5"/>
  <c r="AN205" i="5"/>
  <c r="AM205" i="5"/>
  <c r="AL205" i="5"/>
  <c r="AK205" i="5"/>
  <c r="AI205" i="5"/>
  <c r="AH205" i="5"/>
  <c r="AG205" i="5"/>
  <c r="AF205" i="5"/>
  <c r="AB205" i="5"/>
  <c r="AA205" i="5"/>
  <c r="Z205" i="5"/>
  <c r="Y205" i="5"/>
  <c r="V205" i="5"/>
  <c r="X205" i="5" s="1"/>
  <c r="U205" i="5"/>
  <c r="T205" i="5"/>
  <c r="S205" i="5"/>
  <c r="O205" i="5"/>
  <c r="N205" i="5"/>
  <c r="M205" i="5"/>
  <c r="L205" i="5"/>
  <c r="K205" i="5"/>
  <c r="J205" i="5"/>
  <c r="I205" i="5"/>
  <c r="H205" i="5"/>
  <c r="G205" i="5"/>
  <c r="F205" i="5"/>
  <c r="CF204" i="5"/>
  <c r="CB204" i="5"/>
  <c r="BT204" i="5"/>
  <c r="BQ204" i="5"/>
  <c r="AG204" i="5" s="1"/>
  <c r="BP204" i="5"/>
  <c r="CA204" i="5" s="1"/>
  <c r="BO204" i="5"/>
  <c r="BN204" i="5"/>
  <c r="BM204" i="5"/>
  <c r="BL204" i="5"/>
  <c r="BI204" i="5"/>
  <c r="BK204" i="5" s="1"/>
  <c r="BH204" i="5"/>
  <c r="BB204" i="5"/>
  <c r="BA204" i="5"/>
  <c r="AZ204" i="5"/>
  <c r="AY204" i="5"/>
  <c r="AX204" i="5"/>
  <c r="AV204" i="5"/>
  <c r="AU204" i="5"/>
  <c r="AT204" i="5"/>
  <c r="AS204" i="5"/>
  <c r="AO204" i="5"/>
  <c r="AN204" i="5"/>
  <c r="AM204" i="5"/>
  <c r="AL204" i="5"/>
  <c r="AI204" i="5"/>
  <c r="AK204" i="5" s="1"/>
  <c r="AH204" i="5"/>
  <c r="AF204" i="5"/>
  <c r="AB204" i="5"/>
  <c r="AA204" i="5"/>
  <c r="Z204" i="5"/>
  <c r="Y204" i="5"/>
  <c r="X204" i="5"/>
  <c r="W204" i="5"/>
  <c r="V204" i="5"/>
  <c r="U204" i="5"/>
  <c r="T204" i="5"/>
  <c r="S204" i="5"/>
  <c r="O204" i="5"/>
  <c r="N204" i="5"/>
  <c r="M204" i="5"/>
  <c r="L204" i="5"/>
  <c r="I204" i="5"/>
  <c r="K204" i="5" s="1"/>
  <c r="H204" i="5"/>
  <c r="CF203" i="5"/>
  <c r="CB203" i="5"/>
  <c r="CA203" i="5"/>
  <c r="BW203" i="5"/>
  <c r="BV203" i="5"/>
  <c r="BQ203" i="5"/>
  <c r="AT203" i="5" s="1"/>
  <c r="BP203" i="5"/>
  <c r="BO203" i="5"/>
  <c r="BN203" i="5"/>
  <c r="BM203" i="5"/>
  <c r="BL203" i="5"/>
  <c r="BK203" i="5"/>
  <c r="BI203" i="5"/>
  <c r="BH203" i="5"/>
  <c r="BG203" i="5"/>
  <c r="BF203" i="5"/>
  <c r="BB203" i="5"/>
  <c r="BA203" i="5"/>
  <c r="AZ203" i="5"/>
  <c r="BS203" i="5" s="1"/>
  <c r="AY203" i="5"/>
  <c r="AV203" i="5"/>
  <c r="AX203" i="5" s="1"/>
  <c r="AU203" i="5"/>
  <c r="AS203" i="5"/>
  <c r="AO203" i="5"/>
  <c r="AN203" i="5"/>
  <c r="AM203" i="5"/>
  <c r="AL203" i="5"/>
  <c r="AK203" i="5"/>
  <c r="AJ203" i="5"/>
  <c r="AI203" i="5"/>
  <c r="AH203" i="5"/>
  <c r="AG203" i="5"/>
  <c r="AF203" i="5"/>
  <c r="AB203" i="5"/>
  <c r="AA203" i="5"/>
  <c r="Z203" i="5"/>
  <c r="Y203" i="5"/>
  <c r="V203" i="5"/>
  <c r="X203" i="5" s="1"/>
  <c r="U203" i="5"/>
  <c r="T203" i="5"/>
  <c r="S203" i="5"/>
  <c r="O203" i="5"/>
  <c r="N203" i="5"/>
  <c r="M203" i="5"/>
  <c r="L203" i="5"/>
  <c r="K203" i="5"/>
  <c r="I203" i="5"/>
  <c r="H203" i="5"/>
  <c r="G203" i="5"/>
  <c r="F203" i="5"/>
  <c r="CF202" i="5"/>
  <c r="BY202" i="5"/>
  <c r="BX202" i="5"/>
  <c r="BQ202" i="5"/>
  <c r="BP202" i="5"/>
  <c r="BO202" i="5"/>
  <c r="BN202" i="5"/>
  <c r="BM202" i="5"/>
  <c r="BS202" i="5" s="1"/>
  <c r="BL202" i="5"/>
  <c r="BR202" i="5" s="1"/>
  <c r="BU202" i="5" s="1"/>
  <c r="BZ202" i="5" s="1"/>
  <c r="BI202" i="5"/>
  <c r="BH202" i="5"/>
  <c r="BB202" i="5"/>
  <c r="BA202" i="5"/>
  <c r="AZ202" i="5"/>
  <c r="AY202" i="5"/>
  <c r="AX202" i="5"/>
  <c r="AW202" i="5"/>
  <c r="AV202" i="5"/>
  <c r="AU202" i="5"/>
  <c r="AO202" i="5"/>
  <c r="AN202" i="5"/>
  <c r="AM202" i="5"/>
  <c r="AL202" i="5"/>
  <c r="AI202" i="5"/>
  <c r="AK202" i="5" s="1"/>
  <c r="AH202" i="5"/>
  <c r="AB202" i="5"/>
  <c r="AA202" i="5"/>
  <c r="Z202" i="5"/>
  <c r="Y202" i="5"/>
  <c r="X202" i="5"/>
  <c r="V202" i="5"/>
  <c r="U202" i="5"/>
  <c r="T202" i="5"/>
  <c r="S202" i="5"/>
  <c r="O202" i="5"/>
  <c r="N202" i="5"/>
  <c r="M202" i="5"/>
  <c r="L202" i="5"/>
  <c r="I202" i="5"/>
  <c r="H202" i="5"/>
  <c r="CF201" i="5"/>
  <c r="CA201" i="5"/>
  <c r="BZ201" i="5"/>
  <c r="BX201" i="5"/>
  <c r="BW201" i="5"/>
  <c r="BV201" i="5"/>
  <c r="BR201" i="5"/>
  <c r="BU201" i="5" s="1"/>
  <c r="BQ201" i="5"/>
  <c r="BY201" i="5" s="1"/>
  <c r="BP201" i="5"/>
  <c r="BF201" i="5" s="1"/>
  <c r="BO201" i="5"/>
  <c r="BN201" i="5"/>
  <c r="BM201" i="5"/>
  <c r="BL201" i="5"/>
  <c r="BK201" i="5"/>
  <c r="BJ201" i="5"/>
  <c r="BI201" i="5"/>
  <c r="BH201" i="5"/>
  <c r="BG201" i="5"/>
  <c r="BB201" i="5"/>
  <c r="BA201" i="5"/>
  <c r="AZ201" i="5"/>
  <c r="BS201" i="5" s="1"/>
  <c r="AY201" i="5"/>
  <c r="AV201" i="5"/>
  <c r="AX201" i="5" s="1"/>
  <c r="AU201" i="5"/>
  <c r="AT201" i="5"/>
  <c r="AO201" i="5"/>
  <c r="AN201" i="5"/>
  <c r="AM201" i="5"/>
  <c r="AL201" i="5"/>
  <c r="AK201" i="5"/>
  <c r="AI201" i="5"/>
  <c r="AH201" i="5"/>
  <c r="AG201" i="5"/>
  <c r="AF201" i="5"/>
  <c r="AB201" i="5"/>
  <c r="AA201" i="5"/>
  <c r="Z201" i="5"/>
  <c r="Y201" i="5"/>
  <c r="V201" i="5"/>
  <c r="U201" i="5"/>
  <c r="T201" i="5"/>
  <c r="S201" i="5"/>
  <c r="O201" i="5"/>
  <c r="N201" i="5"/>
  <c r="M201" i="5"/>
  <c r="L201" i="5"/>
  <c r="K201" i="5"/>
  <c r="J201" i="5"/>
  <c r="I201" i="5"/>
  <c r="H201" i="5"/>
  <c r="G201" i="5"/>
  <c r="F201" i="5"/>
  <c r="CF200" i="5"/>
  <c r="CB200" i="5"/>
  <c r="BT200" i="5"/>
  <c r="BQ200" i="5"/>
  <c r="AG200" i="5" s="1"/>
  <c r="BP200" i="5"/>
  <c r="CA200" i="5" s="1"/>
  <c r="BO200" i="5"/>
  <c r="BN200" i="5"/>
  <c r="BM200" i="5"/>
  <c r="BL200" i="5"/>
  <c r="BI200" i="5"/>
  <c r="BK200" i="5" s="1"/>
  <c r="BH200" i="5"/>
  <c r="BB200" i="5"/>
  <c r="BA200" i="5"/>
  <c r="AZ200" i="5"/>
  <c r="AY200" i="5"/>
  <c r="AX200" i="5"/>
  <c r="AV200" i="5"/>
  <c r="AU200" i="5"/>
  <c r="AT200" i="5"/>
  <c r="AS200" i="5"/>
  <c r="AO200" i="5"/>
  <c r="AN200" i="5"/>
  <c r="AM200" i="5"/>
  <c r="AL200" i="5"/>
  <c r="AI200" i="5"/>
  <c r="AH200" i="5"/>
  <c r="AF200" i="5"/>
  <c r="AB200" i="5"/>
  <c r="AA200" i="5"/>
  <c r="Z200" i="5"/>
  <c r="Y200" i="5"/>
  <c r="X200" i="5"/>
  <c r="W200" i="5"/>
  <c r="V200" i="5"/>
  <c r="U200" i="5"/>
  <c r="T200" i="5"/>
  <c r="S200" i="5"/>
  <c r="O200" i="5"/>
  <c r="N200" i="5"/>
  <c r="M200" i="5"/>
  <c r="L200" i="5"/>
  <c r="I200" i="5"/>
  <c r="K200" i="5" s="1"/>
  <c r="H200" i="5"/>
  <c r="CF199" i="5"/>
  <c r="CB199" i="5"/>
  <c r="CA199" i="5"/>
  <c r="BW199" i="5"/>
  <c r="BV199" i="5"/>
  <c r="BQ199" i="5"/>
  <c r="AT199" i="5" s="1"/>
  <c r="BP199" i="5"/>
  <c r="BO199" i="5"/>
  <c r="BN199" i="5"/>
  <c r="BM199" i="5"/>
  <c r="BL199" i="5"/>
  <c r="BK199" i="5"/>
  <c r="BI199" i="5"/>
  <c r="BH199" i="5"/>
  <c r="BG199" i="5"/>
  <c r="BF199" i="5"/>
  <c r="BB199" i="5"/>
  <c r="BA199" i="5"/>
  <c r="AZ199" i="5"/>
  <c r="BS199" i="5" s="1"/>
  <c r="AY199" i="5"/>
  <c r="AV199" i="5"/>
  <c r="AU199" i="5"/>
  <c r="AS199" i="5"/>
  <c r="AO199" i="5"/>
  <c r="AN199" i="5"/>
  <c r="AM199" i="5"/>
  <c r="AL199" i="5"/>
  <c r="AK199" i="5"/>
  <c r="AJ199" i="5"/>
  <c r="AI199" i="5"/>
  <c r="AH199" i="5"/>
  <c r="AG199" i="5"/>
  <c r="AF199" i="5"/>
  <c r="AB199" i="5"/>
  <c r="AA199" i="5"/>
  <c r="Z199" i="5"/>
  <c r="Y199" i="5"/>
  <c r="V199" i="5"/>
  <c r="X199" i="5" s="1"/>
  <c r="U199" i="5"/>
  <c r="T199" i="5"/>
  <c r="S199" i="5"/>
  <c r="O199" i="5"/>
  <c r="N199" i="5"/>
  <c r="M199" i="5"/>
  <c r="L199" i="5"/>
  <c r="K199" i="5"/>
  <c r="I199" i="5"/>
  <c r="H199" i="5"/>
  <c r="G199" i="5"/>
  <c r="F199" i="5"/>
  <c r="CF198" i="5"/>
  <c r="BQ198" i="5"/>
  <c r="BP198" i="5"/>
  <c r="BO198" i="5"/>
  <c r="BN198" i="5"/>
  <c r="BM198" i="5"/>
  <c r="BL198" i="5"/>
  <c r="BR198" i="5" s="1"/>
  <c r="BI198" i="5"/>
  <c r="BH198" i="5"/>
  <c r="BB198" i="5"/>
  <c r="BA198" i="5"/>
  <c r="AZ198" i="5"/>
  <c r="AY198" i="5"/>
  <c r="AX198" i="5"/>
  <c r="AV198" i="5"/>
  <c r="AU198" i="5"/>
  <c r="AO198" i="5"/>
  <c r="AN198" i="5"/>
  <c r="AM198" i="5"/>
  <c r="AL198" i="5"/>
  <c r="AI198" i="5"/>
  <c r="AK198" i="5" s="1"/>
  <c r="AH198" i="5"/>
  <c r="AB198" i="5"/>
  <c r="AA198" i="5"/>
  <c r="Z198" i="5"/>
  <c r="Y198" i="5"/>
  <c r="X198" i="5"/>
  <c r="V198" i="5"/>
  <c r="U198" i="5"/>
  <c r="O198" i="5"/>
  <c r="N198" i="5"/>
  <c r="M198" i="5"/>
  <c r="L198" i="5"/>
  <c r="I198" i="5"/>
  <c r="H198" i="5"/>
  <c r="CF197" i="5"/>
  <c r="CA197" i="5"/>
  <c r="BZ197" i="5"/>
  <c r="BX197" i="5"/>
  <c r="BW197" i="5"/>
  <c r="BV197" i="5"/>
  <c r="BR197" i="5"/>
  <c r="BU197" i="5" s="1"/>
  <c r="BQ197" i="5"/>
  <c r="BY197" i="5" s="1"/>
  <c r="BP197" i="5"/>
  <c r="BF197" i="5" s="1"/>
  <c r="BO197" i="5"/>
  <c r="BN197" i="5"/>
  <c r="BM197" i="5"/>
  <c r="BL197" i="5"/>
  <c r="BK197" i="5"/>
  <c r="BI197" i="5"/>
  <c r="BH197" i="5"/>
  <c r="BG197" i="5"/>
  <c r="BB197" i="5"/>
  <c r="BA197" i="5"/>
  <c r="AZ197" i="5"/>
  <c r="BS197" i="5" s="1"/>
  <c r="AY197" i="5"/>
  <c r="AV197" i="5"/>
  <c r="AX197" i="5" s="1"/>
  <c r="AU197" i="5"/>
  <c r="AT197" i="5"/>
  <c r="AO197" i="5"/>
  <c r="AN197" i="5"/>
  <c r="AM197" i="5"/>
  <c r="AL197" i="5"/>
  <c r="AI197" i="5"/>
  <c r="AK197" i="5" s="1"/>
  <c r="AH197" i="5"/>
  <c r="AG197" i="5"/>
  <c r="AF197" i="5"/>
  <c r="AB197" i="5"/>
  <c r="AA197" i="5"/>
  <c r="Z197" i="5"/>
  <c r="Y197" i="5"/>
  <c r="V197" i="5"/>
  <c r="X197" i="5" s="1"/>
  <c r="U197" i="5"/>
  <c r="T197" i="5"/>
  <c r="S197" i="5"/>
  <c r="O197" i="5"/>
  <c r="N197" i="5"/>
  <c r="M197" i="5"/>
  <c r="L197" i="5"/>
  <c r="K197" i="5"/>
  <c r="I197" i="5"/>
  <c r="H197" i="5"/>
  <c r="G197" i="5"/>
  <c r="F197" i="5"/>
  <c r="CF196" i="5"/>
  <c r="CB196" i="5"/>
  <c r="BW196" i="5"/>
  <c r="BQ196" i="5"/>
  <c r="AG196" i="5" s="1"/>
  <c r="BP196" i="5"/>
  <c r="CA196" i="5" s="1"/>
  <c r="BO196" i="5"/>
  <c r="BN196" i="5"/>
  <c r="BM196" i="5"/>
  <c r="BS196" i="5" s="1"/>
  <c r="BL196" i="5"/>
  <c r="BR196" i="5" s="1"/>
  <c r="BU196" i="5" s="1"/>
  <c r="BZ196" i="5" s="1"/>
  <c r="BI196" i="5"/>
  <c r="BK196" i="5" s="1"/>
  <c r="BH196" i="5"/>
  <c r="BG196" i="5"/>
  <c r="BB196" i="5"/>
  <c r="BA196" i="5"/>
  <c r="BT196" i="5" s="1"/>
  <c r="AZ196" i="5"/>
  <c r="AY196" i="5"/>
  <c r="AV196" i="5"/>
  <c r="AX196" i="5" s="1"/>
  <c r="AU196" i="5"/>
  <c r="AT196" i="5"/>
  <c r="AS196" i="5"/>
  <c r="AO196" i="5"/>
  <c r="AN196" i="5"/>
  <c r="AM196" i="5"/>
  <c r="AL196" i="5"/>
  <c r="AI196" i="5"/>
  <c r="AH196" i="5"/>
  <c r="AK196" i="5" s="1"/>
  <c r="AF196" i="5"/>
  <c r="AB196" i="5"/>
  <c r="AA196" i="5"/>
  <c r="Z196" i="5"/>
  <c r="Y196" i="5"/>
  <c r="X196" i="5"/>
  <c r="W196" i="5"/>
  <c r="V196" i="5"/>
  <c r="U196" i="5"/>
  <c r="T196" i="5"/>
  <c r="S196" i="5"/>
  <c r="O196" i="5"/>
  <c r="N196" i="5"/>
  <c r="M196" i="5"/>
  <c r="L196" i="5"/>
  <c r="I196" i="5"/>
  <c r="K196" i="5" s="1"/>
  <c r="H196" i="5"/>
  <c r="G196" i="5"/>
  <c r="CF195" i="5"/>
  <c r="CB195" i="5"/>
  <c r="CA195" i="5"/>
  <c r="BV195" i="5"/>
  <c r="BQ195" i="5"/>
  <c r="BP195" i="5"/>
  <c r="BO195" i="5"/>
  <c r="BN195" i="5"/>
  <c r="BM195" i="5"/>
  <c r="BL195" i="5"/>
  <c r="BI195" i="5"/>
  <c r="BK195" i="5" s="1"/>
  <c r="BH195" i="5"/>
  <c r="BG195" i="5"/>
  <c r="BF195" i="5"/>
  <c r="BB195" i="5"/>
  <c r="BA195" i="5"/>
  <c r="AZ195" i="5"/>
  <c r="AY195" i="5"/>
  <c r="AV195" i="5"/>
  <c r="AX195" i="5" s="1"/>
  <c r="AU195" i="5"/>
  <c r="AS195" i="5"/>
  <c r="AO195" i="5"/>
  <c r="AN195" i="5"/>
  <c r="AM195" i="5"/>
  <c r="AL195" i="5"/>
  <c r="AK195" i="5"/>
  <c r="AJ195" i="5"/>
  <c r="AI195" i="5"/>
  <c r="AH195" i="5"/>
  <c r="AF195" i="5"/>
  <c r="AB195" i="5"/>
  <c r="AA195" i="5"/>
  <c r="Z195" i="5"/>
  <c r="Y195" i="5"/>
  <c r="V195" i="5"/>
  <c r="X195" i="5" s="1"/>
  <c r="U195" i="5"/>
  <c r="T195" i="5"/>
  <c r="S195" i="5"/>
  <c r="O195" i="5"/>
  <c r="N195" i="5"/>
  <c r="M195" i="5"/>
  <c r="L195" i="5"/>
  <c r="I195" i="5"/>
  <c r="K195" i="5" s="1"/>
  <c r="H195" i="5"/>
  <c r="G195" i="5"/>
  <c r="F195" i="5"/>
  <c r="CF194" i="5"/>
  <c r="BX194" i="5"/>
  <c r="BS194" i="5"/>
  <c r="BQ194" i="5"/>
  <c r="BP194" i="5"/>
  <c r="BO194" i="5"/>
  <c r="BN194" i="5"/>
  <c r="BM194" i="5"/>
  <c r="BL194" i="5"/>
  <c r="BI194" i="5"/>
  <c r="BK194" i="5" s="1"/>
  <c r="BH194" i="5"/>
  <c r="BB194" i="5"/>
  <c r="BA194" i="5"/>
  <c r="AZ194" i="5"/>
  <c r="AY194" i="5"/>
  <c r="AX194" i="5"/>
  <c r="AW194" i="5"/>
  <c r="AV194" i="5"/>
  <c r="AU194" i="5"/>
  <c r="AO194" i="5"/>
  <c r="AN194" i="5"/>
  <c r="AM194" i="5"/>
  <c r="AL194" i="5"/>
  <c r="AI194" i="5"/>
  <c r="AK194" i="5" s="1"/>
  <c r="AH194" i="5"/>
  <c r="AG194" i="5"/>
  <c r="AB194" i="5"/>
  <c r="AA194" i="5"/>
  <c r="Z194" i="5"/>
  <c r="Y194" i="5"/>
  <c r="V194" i="5"/>
  <c r="X194" i="5" s="1"/>
  <c r="U194" i="5"/>
  <c r="T194" i="5"/>
  <c r="O194" i="5"/>
  <c r="N194" i="5"/>
  <c r="M194" i="5"/>
  <c r="L194" i="5"/>
  <c r="I194" i="5"/>
  <c r="H194" i="5"/>
  <c r="K194" i="5" s="1"/>
  <c r="CF193" i="5"/>
  <c r="CA193" i="5"/>
  <c r="BX193" i="5"/>
  <c r="BW193" i="5"/>
  <c r="BV193" i="5"/>
  <c r="BQ193" i="5"/>
  <c r="BY193" i="5" s="1"/>
  <c r="BP193" i="5"/>
  <c r="BF193" i="5" s="1"/>
  <c r="BO193" i="5"/>
  <c r="BN193" i="5"/>
  <c r="BM193" i="5"/>
  <c r="BL193" i="5"/>
  <c r="BK193" i="5"/>
  <c r="BJ193" i="5"/>
  <c r="BI193" i="5"/>
  <c r="BH193" i="5"/>
  <c r="BG193" i="5"/>
  <c r="BB193" i="5"/>
  <c r="BA193" i="5"/>
  <c r="AZ193" i="5"/>
  <c r="AY193" i="5"/>
  <c r="BR193" i="5" s="1"/>
  <c r="BU193" i="5" s="1"/>
  <c r="BZ193" i="5" s="1"/>
  <c r="AV193" i="5"/>
  <c r="AX193" i="5" s="1"/>
  <c r="AU193" i="5"/>
  <c r="AT193" i="5"/>
  <c r="AO193" i="5"/>
  <c r="AN193" i="5"/>
  <c r="AM193" i="5"/>
  <c r="AL193" i="5"/>
  <c r="AK193" i="5"/>
  <c r="AI193" i="5"/>
  <c r="AH193" i="5"/>
  <c r="AG193" i="5"/>
  <c r="AF193" i="5"/>
  <c r="AB193" i="5"/>
  <c r="AA193" i="5"/>
  <c r="Z193" i="5"/>
  <c r="Y193" i="5"/>
  <c r="V193" i="5"/>
  <c r="X193" i="5" s="1"/>
  <c r="U193" i="5"/>
  <c r="T193" i="5"/>
  <c r="S193" i="5"/>
  <c r="O193" i="5"/>
  <c r="N193" i="5"/>
  <c r="M193" i="5"/>
  <c r="BS193" i="5" s="1"/>
  <c r="L193" i="5"/>
  <c r="K193" i="5"/>
  <c r="I193" i="5"/>
  <c r="H193" i="5"/>
  <c r="G193" i="5"/>
  <c r="F193" i="5"/>
  <c r="CF192" i="5"/>
  <c r="CB192" i="5"/>
  <c r="BQ192" i="5"/>
  <c r="T192" i="5" s="1"/>
  <c r="BP192" i="5"/>
  <c r="CA192" i="5" s="1"/>
  <c r="BO192" i="5"/>
  <c r="BN192" i="5"/>
  <c r="BM192" i="5"/>
  <c r="BL192" i="5"/>
  <c r="BR192" i="5" s="1"/>
  <c r="BU192" i="5" s="1"/>
  <c r="BZ192" i="5" s="1"/>
  <c r="BI192" i="5"/>
  <c r="BK192" i="5" s="1"/>
  <c r="BH192" i="5"/>
  <c r="BG192" i="5"/>
  <c r="BB192" i="5"/>
  <c r="BA192" i="5"/>
  <c r="BT192" i="5" s="1"/>
  <c r="AZ192" i="5"/>
  <c r="AY192" i="5"/>
  <c r="AV192" i="5"/>
  <c r="AX192" i="5" s="1"/>
  <c r="AU192" i="5"/>
  <c r="AT192" i="5"/>
  <c r="AS192" i="5"/>
  <c r="AO192" i="5"/>
  <c r="AN192" i="5"/>
  <c r="AM192" i="5"/>
  <c r="AL192" i="5"/>
  <c r="AI192" i="5"/>
  <c r="AH192" i="5"/>
  <c r="AK192" i="5" s="1"/>
  <c r="AF192" i="5"/>
  <c r="AB192" i="5"/>
  <c r="AA192" i="5"/>
  <c r="Z192" i="5"/>
  <c r="Y192" i="5"/>
  <c r="X192" i="5"/>
  <c r="V192" i="5"/>
  <c r="U192" i="5"/>
  <c r="S192" i="5"/>
  <c r="O192" i="5"/>
  <c r="N192" i="5"/>
  <c r="M192" i="5"/>
  <c r="L192" i="5"/>
  <c r="I192" i="5"/>
  <c r="K192" i="5" s="1"/>
  <c r="H192" i="5"/>
  <c r="CF191" i="5"/>
  <c r="CB191" i="5"/>
  <c r="CA191" i="5"/>
  <c r="BQ191" i="5"/>
  <c r="BP191" i="5"/>
  <c r="BO191" i="5"/>
  <c r="BN191" i="5"/>
  <c r="BM191" i="5"/>
  <c r="BL191" i="5"/>
  <c r="BK191" i="5"/>
  <c r="BI191" i="5"/>
  <c r="BH191" i="5"/>
  <c r="BF191" i="5"/>
  <c r="BB191" i="5"/>
  <c r="BA191" i="5"/>
  <c r="AZ191" i="5"/>
  <c r="BS191" i="5" s="1"/>
  <c r="AY191" i="5"/>
  <c r="AV191" i="5"/>
  <c r="AX191" i="5" s="1"/>
  <c r="AU191" i="5"/>
  <c r="AS191" i="5"/>
  <c r="AO191" i="5"/>
  <c r="AN191" i="5"/>
  <c r="AM191" i="5"/>
  <c r="AL191" i="5"/>
  <c r="AK191" i="5"/>
  <c r="AI191" i="5"/>
  <c r="AH191" i="5"/>
  <c r="AF191" i="5"/>
  <c r="AB191" i="5"/>
  <c r="AA191" i="5"/>
  <c r="Z191" i="5"/>
  <c r="Y191" i="5"/>
  <c r="V191" i="5"/>
  <c r="X191" i="5" s="1"/>
  <c r="U191" i="5"/>
  <c r="S191" i="5"/>
  <c r="O191" i="5"/>
  <c r="N191" i="5"/>
  <c r="M191" i="5"/>
  <c r="L191" i="5"/>
  <c r="I191" i="5"/>
  <c r="K191" i="5" s="1"/>
  <c r="H191" i="5"/>
  <c r="F191" i="5"/>
  <c r="CF190" i="5"/>
  <c r="CA190" i="5"/>
  <c r="BQ190" i="5"/>
  <c r="BJ189" i="5" s="1"/>
  <c r="BP190" i="5"/>
  <c r="BO190" i="5"/>
  <c r="BN190" i="5"/>
  <c r="BT190" i="5" s="1"/>
  <c r="BM190" i="5"/>
  <c r="BS190" i="5" s="1"/>
  <c r="BL190" i="5"/>
  <c r="BI190" i="5"/>
  <c r="BH190" i="5"/>
  <c r="BK190" i="5" s="1"/>
  <c r="BB190" i="5"/>
  <c r="BA190" i="5"/>
  <c r="AZ190" i="5"/>
  <c r="AY190" i="5"/>
  <c r="AX190" i="5"/>
  <c r="AV190" i="5"/>
  <c r="AU190" i="5"/>
  <c r="AT190" i="5"/>
  <c r="AO190" i="5"/>
  <c r="AN190" i="5"/>
  <c r="AM190" i="5"/>
  <c r="AL190" i="5"/>
  <c r="AI190" i="5"/>
  <c r="AK190" i="5" s="1"/>
  <c r="AH190" i="5"/>
  <c r="AG190" i="5"/>
  <c r="AB190" i="5"/>
  <c r="AA190" i="5"/>
  <c r="Z190" i="5"/>
  <c r="Y190" i="5"/>
  <c r="V190" i="5"/>
  <c r="X190" i="5" s="1"/>
  <c r="U190" i="5"/>
  <c r="T190" i="5"/>
  <c r="S190" i="5"/>
  <c r="O190" i="5"/>
  <c r="N190" i="5"/>
  <c r="M190" i="5"/>
  <c r="L190" i="5"/>
  <c r="I190" i="5"/>
  <c r="H190" i="5"/>
  <c r="K190" i="5" s="1"/>
  <c r="CF189" i="5"/>
  <c r="CA189" i="5"/>
  <c r="BX189" i="5"/>
  <c r="BW189" i="5"/>
  <c r="BV189" i="5"/>
  <c r="BQ189" i="5"/>
  <c r="BY189" i="5" s="1"/>
  <c r="BP189" i="5"/>
  <c r="BF189" i="5" s="1"/>
  <c r="BO189" i="5"/>
  <c r="BN189" i="5"/>
  <c r="BM189" i="5"/>
  <c r="BL189" i="5"/>
  <c r="BK189" i="5"/>
  <c r="BI189" i="5"/>
  <c r="BH189" i="5"/>
  <c r="BG189" i="5"/>
  <c r="BB189" i="5"/>
  <c r="BA189" i="5"/>
  <c r="AZ189" i="5"/>
  <c r="AY189" i="5"/>
  <c r="BR189" i="5" s="1"/>
  <c r="BU189" i="5" s="1"/>
  <c r="BZ189" i="5" s="1"/>
  <c r="AV189" i="5"/>
  <c r="AX189" i="5" s="1"/>
  <c r="AU189" i="5"/>
  <c r="AT189" i="5"/>
  <c r="AO189" i="5"/>
  <c r="AN189" i="5"/>
  <c r="AM189" i="5"/>
  <c r="AL189" i="5"/>
  <c r="AK189" i="5"/>
  <c r="AI189" i="5"/>
  <c r="AH189" i="5"/>
  <c r="AG189" i="5"/>
  <c r="AF189" i="5"/>
  <c r="AB189" i="5"/>
  <c r="AA189" i="5"/>
  <c r="Z189" i="5"/>
  <c r="Y189" i="5"/>
  <c r="V189" i="5"/>
  <c r="X189" i="5" s="1"/>
  <c r="U189" i="5"/>
  <c r="T189" i="5"/>
  <c r="S189" i="5"/>
  <c r="O189" i="5"/>
  <c r="N189" i="5"/>
  <c r="M189" i="5"/>
  <c r="BS189" i="5" s="1"/>
  <c r="L189" i="5"/>
  <c r="K189" i="5"/>
  <c r="I189" i="5"/>
  <c r="H189" i="5"/>
  <c r="G189" i="5"/>
  <c r="F189" i="5"/>
  <c r="CF188" i="5"/>
  <c r="CB188" i="5"/>
  <c r="BU188" i="5"/>
  <c r="BZ188" i="5" s="1"/>
  <c r="BQ188" i="5"/>
  <c r="T188" i="5" s="1"/>
  <c r="BP188" i="5"/>
  <c r="CA188" i="5" s="1"/>
  <c r="BO188" i="5"/>
  <c r="BN188" i="5"/>
  <c r="BM188" i="5"/>
  <c r="BL188" i="5"/>
  <c r="BR188" i="5" s="1"/>
  <c r="BI188" i="5"/>
  <c r="BK188" i="5" s="1"/>
  <c r="BH188" i="5"/>
  <c r="BG188" i="5"/>
  <c r="BB188" i="5"/>
  <c r="BA188" i="5"/>
  <c r="BT188" i="5" s="1"/>
  <c r="AZ188" i="5"/>
  <c r="AY188" i="5"/>
  <c r="AV188" i="5"/>
  <c r="AX188" i="5" s="1"/>
  <c r="AU188" i="5"/>
  <c r="AT188" i="5"/>
  <c r="AS188" i="5"/>
  <c r="AO188" i="5"/>
  <c r="AN188" i="5"/>
  <c r="AM188" i="5"/>
  <c r="AL188" i="5"/>
  <c r="AI188" i="5"/>
  <c r="AH188" i="5"/>
  <c r="AK188" i="5" s="1"/>
  <c r="AF188" i="5"/>
  <c r="AB188" i="5"/>
  <c r="AA188" i="5"/>
  <c r="Z188" i="5"/>
  <c r="Y188" i="5"/>
  <c r="X188" i="5"/>
  <c r="V188" i="5"/>
  <c r="U188" i="5"/>
  <c r="S188" i="5"/>
  <c r="O188" i="5"/>
  <c r="N188" i="5"/>
  <c r="M188" i="5"/>
  <c r="L188" i="5"/>
  <c r="I188" i="5"/>
  <c r="K188" i="5" s="1"/>
  <c r="H188" i="5"/>
  <c r="CF187" i="5"/>
  <c r="CB187" i="5"/>
  <c r="CA187" i="5"/>
  <c r="BQ187" i="5"/>
  <c r="BP187" i="5"/>
  <c r="BO187" i="5"/>
  <c r="BN187" i="5"/>
  <c r="BM187" i="5"/>
  <c r="BL187" i="5"/>
  <c r="BK187" i="5"/>
  <c r="BI187" i="5"/>
  <c r="BH187" i="5"/>
  <c r="BF187" i="5"/>
  <c r="BB187" i="5"/>
  <c r="BA187" i="5"/>
  <c r="AZ187" i="5"/>
  <c r="BS187" i="5" s="1"/>
  <c r="AY187" i="5"/>
  <c r="AV187" i="5"/>
  <c r="AX187" i="5" s="1"/>
  <c r="AU187" i="5"/>
  <c r="AS187" i="5"/>
  <c r="AO187" i="5"/>
  <c r="AN187" i="5"/>
  <c r="AM187" i="5"/>
  <c r="AL187" i="5"/>
  <c r="AK187" i="5"/>
  <c r="AJ187" i="5"/>
  <c r="AI187" i="5"/>
  <c r="AH187" i="5"/>
  <c r="AF187" i="5"/>
  <c r="AB187" i="5"/>
  <c r="AA187" i="5"/>
  <c r="Z187" i="5"/>
  <c r="Y187" i="5"/>
  <c r="V187" i="5"/>
  <c r="X187" i="5" s="1"/>
  <c r="U187" i="5"/>
  <c r="S187" i="5"/>
  <c r="O187" i="5"/>
  <c r="N187" i="5"/>
  <c r="M187" i="5"/>
  <c r="L187" i="5"/>
  <c r="I187" i="5"/>
  <c r="K187" i="5" s="1"/>
  <c r="H187" i="5"/>
  <c r="F187" i="5"/>
  <c r="CF186" i="5"/>
  <c r="CA186" i="5"/>
  <c r="BQ186" i="5"/>
  <c r="BJ185" i="5" s="1"/>
  <c r="BP186" i="5"/>
  <c r="BO186" i="5"/>
  <c r="BN186" i="5"/>
  <c r="BT186" i="5" s="1"/>
  <c r="BM186" i="5"/>
  <c r="BS186" i="5" s="1"/>
  <c r="BL186" i="5"/>
  <c r="BI186" i="5"/>
  <c r="BH186" i="5"/>
  <c r="BK186" i="5" s="1"/>
  <c r="BB186" i="5"/>
  <c r="BA186" i="5"/>
  <c r="AZ186" i="5"/>
  <c r="AY186" i="5"/>
  <c r="AX186" i="5"/>
  <c r="AV186" i="5"/>
  <c r="AU186" i="5"/>
  <c r="AT186" i="5"/>
  <c r="AO186" i="5"/>
  <c r="AN186" i="5"/>
  <c r="AM186" i="5"/>
  <c r="AL186" i="5"/>
  <c r="AI186" i="5"/>
  <c r="AK186" i="5" s="1"/>
  <c r="AH186" i="5"/>
  <c r="AG186" i="5"/>
  <c r="AB186" i="5"/>
  <c r="AA186" i="5"/>
  <c r="Z186" i="5"/>
  <c r="Y186" i="5"/>
  <c r="V186" i="5"/>
  <c r="X186" i="5" s="1"/>
  <c r="U186" i="5"/>
  <c r="T186" i="5"/>
  <c r="S186" i="5"/>
  <c r="O186" i="5"/>
  <c r="N186" i="5"/>
  <c r="M186" i="5"/>
  <c r="L186" i="5"/>
  <c r="I186" i="5"/>
  <c r="H186" i="5"/>
  <c r="K186" i="5" s="1"/>
  <c r="CF185" i="5"/>
  <c r="CA185" i="5"/>
  <c r="BX185" i="5"/>
  <c r="BW185" i="5"/>
  <c r="BV185" i="5"/>
  <c r="BQ185" i="5"/>
  <c r="BY185" i="5" s="1"/>
  <c r="BP185" i="5"/>
  <c r="BF185" i="5" s="1"/>
  <c r="BO185" i="5"/>
  <c r="BN185" i="5"/>
  <c r="BM185" i="5"/>
  <c r="BL185" i="5"/>
  <c r="BK185" i="5"/>
  <c r="BI185" i="5"/>
  <c r="BH185" i="5"/>
  <c r="BG185" i="5"/>
  <c r="BB185" i="5"/>
  <c r="BA185" i="5"/>
  <c r="AZ185" i="5"/>
  <c r="AY185" i="5"/>
  <c r="BR185" i="5" s="1"/>
  <c r="BU185" i="5" s="1"/>
  <c r="BZ185" i="5" s="1"/>
  <c r="AV185" i="5"/>
  <c r="AX185" i="5" s="1"/>
  <c r="AU185" i="5"/>
  <c r="AT185" i="5"/>
  <c r="AO185" i="5"/>
  <c r="AN185" i="5"/>
  <c r="AM185" i="5"/>
  <c r="AL185" i="5"/>
  <c r="AK185" i="5"/>
  <c r="AI185" i="5"/>
  <c r="AH185" i="5"/>
  <c r="AG185" i="5"/>
  <c r="AF185" i="5"/>
  <c r="AB185" i="5"/>
  <c r="AA185" i="5"/>
  <c r="Z185" i="5"/>
  <c r="Y185" i="5"/>
  <c r="V185" i="5"/>
  <c r="X185" i="5" s="1"/>
  <c r="U185" i="5"/>
  <c r="T185" i="5"/>
  <c r="S185" i="5"/>
  <c r="O185" i="5"/>
  <c r="N185" i="5"/>
  <c r="M185" i="5"/>
  <c r="BS185" i="5" s="1"/>
  <c r="L185" i="5"/>
  <c r="K185" i="5"/>
  <c r="I185" i="5"/>
  <c r="H185" i="5"/>
  <c r="G185" i="5"/>
  <c r="F185" i="5"/>
  <c r="CF184" i="5"/>
  <c r="CB184" i="5"/>
  <c r="BU184" i="5"/>
  <c r="BZ184" i="5" s="1"/>
  <c r="BQ184" i="5"/>
  <c r="T184" i="5" s="1"/>
  <c r="BP184" i="5"/>
  <c r="CA184" i="5" s="1"/>
  <c r="BO184" i="5"/>
  <c r="BN184" i="5"/>
  <c r="BM184" i="5"/>
  <c r="BL184" i="5"/>
  <c r="BR184" i="5" s="1"/>
  <c r="BI184" i="5"/>
  <c r="BK184" i="5" s="1"/>
  <c r="BH184" i="5"/>
  <c r="BG184" i="5"/>
  <c r="BB184" i="5"/>
  <c r="BA184" i="5"/>
  <c r="BT184" i="5" s="1"/>
  <c r="AZ184" i="5"/>
  <c r="AY184" i="5"/>
  <c r="AV184" i="5"/>
  <c r="AX184" i="5" s="1"/>
  <c r="AU184" i="5"/>
  <c r="AT184" i="5"/>
  <c r="AS184" i="5"/>
  <c r="AO184" i="5"/>
  <c r="AN184" i="5"/>
  <c r="AM184" i="5"/>
  <c r="AL184" i="5"/>
  <c r="AI184" i="5"/>
  <c r="AH184" i="5"/>
  <c r="AK184" i="5" s="1"/>
  <c r="AF184" i="5"/>
  <c r="AB184" i="5"/>
  <c r="AA184" i="5"/>
  <c r="Z184" i="5"/>
  <c r="Y184" i="5"/>
  <c r="X184" i="5"/>
  <c r="V184" i="5"/>
  <c r="U184" i="5"/>
  <c r="S184" i="5"/>
  <c r="O184" i="5"/>
  <c r="N184" i="5"/>
  <c r="M184" i="5"/>
  <c r="L184" i="5"/>
  <c r="I184" i="5"/>
  <c r="K184" i="5" s="1"/>
  <c r="H184" i="5"/>
  <c r="CF183" i="5"/>
  <c r="CB183" i="5"/>
  <c r="CA183" i="5"/>
  <c r="BQ183" i="5"/>
  <c r="BP183" i="5"/>
  <c r="BO183" i="5"/>
  <c r="BN183" i="5"/>
  <c r="BM183" i="5"/>
  <c r="BL183" i="5"/>
  <c r="BK183" i="5"/>
  <c r="BI183" i="5"/>
  <c r="BH183" i="5"/>
  <c r="BF183" i="5"/>
  <c r="BB183" i="5"/>
  <c r="BA183" i="5"/>
  <c r="AZ183" i="5"/>
  <c r="BS183" i="5" s="1"/>
  <c r="AY183" i="5"/>
  <c r="AV183" i="5"/>
  <c r="AX183" i="5" s="1"/>
  <c r="AU183" i="5"/>
  <c r="AS183" i="5"/>
  <c r="AO183" i="5"/>
  <c r="AN183" i="5"/>
  <c r="AM183" i="5"/>
  <c r="AL183" i="5"/>
  <c r="AK183" i="5"/>
  <c r="AJ183" i="5"/>
  <c r="AI183" i="5"/>
  <c r="AH183" i="5"/>
  <c r="AF183" i="5"/>
  <c r="AB183" i="5"/>
  <c r="AA183" i="5"/>
  <c r="Z183" i="5"/>
  <c r="Y183" i="5"/>
  <c r="V183" i="5"/>
  <c r="X183" i="5" s="1"/>
  <c r="U183" i="5"/>
  <c r="S183" i="5"/>
  <c r="O183" i="5"/>
  <c r="N183" i="5"/>
  <c r="M183" i="5"/>
  <c r="L183" i="5"/>
  <c r="K183" i="5"/>
  <c r="I183" i="5"/>
  <c r="H183" i="5"/>
  <c r="F183" i="5"/>
  <c r="CF182" i="5"/>
  <c r="CA182" i="5"/>
  <c r="BQ182" i="5"/>
  <c r="BJ181" i="5" s="1"/>
  <c r="BP182" i="5"/>
  <c r="BO182" i="5"/>
  <c r="BN182" i="5"/>
  <c r="BT182" i="5" s="1"/>
  <c r="BM182" i="5"/>
  <c r="BS182" i="5" s="1"/>
  <c r="BL182" i="5"/>
  <c r="BI182" i="5"/>
  <c r="BH182" i="5"/>
  <c r="BK182" i="5" s="1"/>
  <c r="BB182" i="5"/>
  <c r="BA182" i="5"/>
  <c r="AZ182" i="5"/>
  <c r="AY182" i="5"/>
  <c r="AX182" i="5"/>
  <c r="AV182" i="5"/>
  <c r="AU182" i="5"/>
  <c r="AT182" i="5"/>
  <c r="AO182" i="5"/>
  <c r="AN182" i="5"/>
  <c r="AM182" i="5"/>
  <c r="AL182" i="5"/>
  <c r="AI182" i="5"/>
  <c r="AK182" i="5" s="1"/>
  <c r="AH182" i="5"/>
  <c r="AG182" i="5"/>
  <c r="AB182" i="5"/>
  <c r="AA182" i="5"/>
  <c r="Z182" i="5"/>
  <c r="Y182" i="5"/>
  <c r="V182" i="5"/>
  <c r="X182" i="5" s="1"/>
  <c r="U182" i="5"/>
  <c r="T182" i="5"/>
  <c r="S182" i="5"/>
  <c r="O182" i="5"/>
  <c r="N182" i="5"/>
  <c r="M182" i="5"/>
  <c r="L182" i="5"/>
  <c r="I182" i="5"/>
  <c r="H182" i="5"/>
  <c r="K182" i="5" s="1"/>
  <c r="CF181" i="5"/>
  <c r="CA181" i="5"/>
  <c r="BX181" i="5"/>
  <c r="BW181" i="5"/>
  <c r="BV181" i="5"/>
  <c r="BQ181" i="5"/>
  <c r="BY181" i="5" s="1"/>
  <c r="BP181" i="5"/>
  <c r="CB181" i="5" s="1"/>
  <c r="BO181" i="5"/>
  <c r="BN181" i="5"/>
  <c r="BT181" i="5" s="1"/>
  <c r="BM181" i="5"/>
  <c r="BL181" i="5"/>
  <c r="BK181" i="5"/>
  <c r="BI181" i="5"/>
  <c r="BH181" i="5"/>
  <c r="BG181" i="5"/>
  <c r="BF181" i="5"/>
  <c r="BB181" i="5"/>
  <c r="BA181" i="5"/>
  <c r="AZ181" i="5"/>
  <c r="BS181" i="5" s="1"/>
  <c r="AY181" i="5"/>
  <c r="BR181" i="5" s="1"/>
  <c r="BU181" i="5" s="1"/>
  <c r="BZ181" i="5" s="1"/>
  <c r="AV181" i="5"/>
  <c r="AX181" i="5" s="1"/>
  <c r="AU181" i="5"/>
  <c r="AT181" i="5"/>
  <c r="AO181" i="5"/>
  <c r="AN181" i="5"/>
  <c r="AM181" i="5"/>
  <c r="AL181" i="5"/>
  <c r="AI181" i="5"/>
  <c r="AK181" i="5" s="1"/>
  <c r="AH181" i="5"/>
  <c r="AG181" i="5"/>
  <c r="AF181" i="5"/>
  <c r="AB181" i="5"/>
  <c r="AA181" i="5"/>
  <c r="Z181" i="5"/>
  <c r="Y181" i="5"/>
  <c r="X181" i="5"/>
  <c r="V181" i="5"/>
  <c r="U181" i="5"/>
  <c r="T181" i="5"/>
  <c r="S181" i="5"/>
  <c r="O181" i="5"/>
  <c r="N181" i="5"/>
  <c r="M181" i="5"/>
  <c r="L181" i="5"/>
  <c r="K181" i="5"/>
  <c r="I181" i="5"/>
  <c r="H181" i="5"/>
  <c r="G181" i="5"/>
  <c r="F181" i="5"/>
  <c r="CF180" i="5"/>
  <c r="CB180" i="5"/>
  <c r="BQ180" i="5"/>
  <c r="BP180" i="5"/>
  <c r="CA180" i="5" s="1"/>
  <c r="BO180" i="5"/>
  <c r="BN180" i="5"/>
  <c r="BM180" i="5"/>
  <c r="BL180" i="5"/>
  <c r="BI180" i="5"/>
  <c r="BK180" i="5" s="1"/>
  <c r="BH180" i="5"/>
  <c r="BG180" i="5"/>
  <c r="BB180" i="5"/>
  <c r="BA180" i="5"/>
  <c r="BT180" i="5" s="1"/>
  <c r="AZ180" i="5"/>
  <c r="AY180" i="5"/>
  <c r="AX180" i="5"/>
  <c r="AV180" i="5"/>
  <c r="AU180" i="5"/>
  <c r="AT180" i="5"/>
  <c r="AS180" i="5"/>
  <c r="AO180" i="5"/>
  <c r="AN180" i="5"/>
  <c r="AM180" i="5"/>
  <c r="AL180" i="5"/>
  <c r="AI180" i="5"/>
  <c r="AK180" i="5" s="1"/>
  <c r="AH180" i="5"/>
  <c r="AF180" i="5"/>
  <c r="AB180" i="5"/>
  <c r="AA180" i="5"/>
  <c r="Z180" i="5"/>
  <c r="Y180" i="5"/>
  <c r="X180" i="5"/>
  <c r="V180" i="5"/>
  <c r="U180" i="5"/>
  <c r="T180" i="5"/>
  <c r="S180" i="5"/>
  <c r="O180" i="5"/>
  <c r="N180" i="5"/>
  <c r="M180" i="5"/>
  <c r="L180" i="5"/>
  <c r="I180" i="5"/>
  <c r="K180" i="5" s="1"/>
  <c r="H180" i="5"/>
  <c r="G180" i="5"/>
  <c r="CF179" i="5"/>
  <c r="CB179" i="5"/>
  <c r="CA179" i="5"/>
  <c r="BY179" i="5"/>
  <c r="BW179" i="5"/>
  <c r="BV179" i="5"/>
  <c r="BS179" i="5"/>
  <c r="BQ179" i="5"/>
  <c r="AG179" i="5" s="1"/>
  <c r="BP179" i="5"/>
  <c r="BO179" i="5"/>
  <c r="BN179" i="5"/>
  <c r="BM179" i="5"/>
  <c r="BL179" i="5"/>
  <c r="BR179" i="5" s="1"/>
  <c r="BU179" i="5" s="1"/>
  <c r="BZ179" i="5" s="1"/>
  <c r="BI179" i="5"/>
  <c r="BK179" i="5" s="1"/>
  <c r="BH179" i="5"/>
  <c r="BG179" i="5"/>
  <c r="BF179" i="5"/>
  <c r="BB179" i="5"/>
  <c r="BA179" i="5"/>
  <c r="AZ179" i="5"/>
  <c r="AY179" i="5"/>
  <c r="AX179" i="5"/>
  <c r="AV179" i="5"/>
  <c r="AU179" i="5"/>
  <c r="AS179" i="5"/>
  <c r="AO179" i="5"/>
  <c r="AN179" i="5"/>
  <c r="AM179" i="5"/>
  <c r="AL179" i="5"/>
  <c r="AK179" i="5"/>
  <c r="AI179" i="5"/>
  <c r="AH179" i="5"/>
  <c r="AF179" i="5"/>
  <c r="AB179" i="5"/>
  <c r="AA179" i="5"/>
  <c r="Z179" i="5"/>
  <c r="Y179" i="5"/>
  <c r="V179" i="5"/>
  <c r="X179" i="5" s="1"/>
  <c r="U179" i="5"/>
  <c r="S179" i="5"/>
  <c r="O179" i="5"/>
  <c r="N179" i="5"/>
  <c r="M179" i="5"/>
  <c r="L179" i="5"/>
  <c r="I179" i="5"/>
  <c r="K179" i="5" s="1"/>
  <c r="H179" i="5"/>
  <c r="G179" i="5"/>
  <c r="F179" i="5"/>
  <c r="CF178" i="5"/>
  <c r="BS178" i="5"/>
  <c r="BQ178" i="5"/>
  <c r="AT178" i="5" s="1"/>
  <c r="BP178" i="5"/>
  <c r="BO178" i="5"/>
  <c r="BN178" i="5"/>
  <c r="BM178" i="5"/>
  <c r="BL178" i="5"/>
  <c r="BI178" i="5"/>
  <c r="BK178" i="5" s="1"/>
  <c r="BH178" i="5"/>
  <c r="BB178" i="5"/>
  <c r="BA178" i="5"/>
  <c r="AZ178" i="5"/>
  <c r="AY178" i="5"/>
  <c r="AX178" i="5"/>
  <c r="AV178" i="5"/>
  <c r="AU178" i="5"/>
  <c r="AO178" i="5"/>
  <c r="AN178" i="5"/>
  <c r="AM178" i="5"/>
  <c r="AL178" i="5"/>
  <c r="AI178" i="5"/>
  <c r="AK178" i="5" s="1"/>
  <c r="AH178" i="5"/>
  <c r="AG178" i="5"/>
  <c r="AB178" i="5"/>
  <c r="AA178" i="5"/>
  <c r="Z178" i="5"/>
  <c r="Y178" i="5"/>
  <c r="X178" i="5"/>
  <c r="V178" i="5"/>
  <c r="U178" i="5"/>
  <c r="T178" i="5"/>
  <c r="S178" i="5"/>
  <c r="O178" i="5"/>
  <c r="N178" i="5"/>
  <c r="M178" i="5"/>
  <c r="L178" i="5"/>
  <c r="I178" i="5"/>
  <c r="K178" i="5" s="1"/>
  <c r="H178" i="5"/>
  <c r="CF177" i="5"/>
  <c r="CA177" i="5"/>
  <c r="BX177" i="5"/>
  <c r="BW177" i="5"/>
  <c r="BV177" i="5"/>
  <c r="BQ177" i="5"/>
  <c r="BY177" i="5" s="1"/>
  <c r="BP177" i="5"/>
  <c r="BF177" i="5" s="1"/>
  <c r="BO177" i="5"/>
  <c r="BN177" i="5"/>
  <c r="BM177" i="5"/>
  <c r="BL177" i="5"/>
  <c r="BK177" i="5"/>
  <c r="BJ177" i="5"/>
  <c r="BI177" i="5"/>
  <c r="BH177" i="5"/>
  <c r="BG177" i="5"/>
  <c r="BB177" i="5"/>
  <c r="BA177" i="5"/>
  <c r="AZ177" i="5"/>
  <c r="AY177" i="5"/>
  <c r="AW177" i="5"/>
  <c r="AV177" i="5"/>
  <c r="AX177" i="5" s="1"/>
  <c r="AU177" i="5"/>
  <c r="AT177" i="5"/>
  <c r="AO177" i="5"/>
  <c r="AN177" i="5"/>
  <c r="AM177" i="5"/>
  <c r="AL177" i="5"/>
  <c r="AK177" i="5"/>
  <c r="AI177" i="5"/>
  <c r="AH177" i="5"/>
  <c r="AG177" i="5"/>
  <c r="AF177" i="5"/>
  <c r="AB177" i="5"/>
  <c r="AA177" i="5"/>
  <c r="Z177" i="5"/>
  <c r="Y177" i="5"/>
  <c r="BR177" i="5" s="1"/>
  <c r="BU177" i="5" s="1"/>
  <c r="BZ177" i="5" s="1"/>
  <c r="V177" i="5"/>
  <c r="U177" i="5"/>
  <c r="X177" i="5" s="1"/>
  <c r="T177" i="5"/>
  <c r="S177" i="5"/>
  <c r="O177" i="5"/>
  <c r="N177" i="5"/>
  <c r="M177" i="5"/>
  <c r="L177" i="5"/>
  <c r="I177" i="5"/>
  <c r="H177" i="5"/>
  <c r="K177" i="5" s="1"/>
  <c r="G177" i="5"/>
  <c r="F177" i="5"/>
  <c r="CF176" i="5"/>
  <c r="BX176" i="5"/>
  <c r="BW176" i="5"/>
  <c r="BT176" i="5"/>
  <c r="BQ176" i="5"/>
  <c r="BV176" i="5" s="1"/>
  <c r="BP176" i="5"/>
  <c r="AF176" i="5" s="1"/>
  <c r="BO176" i="5"/>
  <c r="BN176" i="5"/>
  <c r="BM176" i="5"/>
  <c r="BL176" i="5"/>
  <c r="BR176" i="5" s="1"/>
  <c r="BU176" i="5" s="1"/>
  <c r="BZ176" i="5" s="1"/>
  <c r="BJ176" i="5"/>
  <c r="BI176" i="5"/>
  <c r="BH176" i="5"/>
  <c r="BG176" i="5"/>
  <c r="BB176" i="5"/>
  <c r="BA176" i="5"/>
  <c r="AZ176" i="5"/>
  <c r="AY176" i="5"/>
  <c r="AX176" i="5"/>
  <c r="AV176" i="5"/>
  <c r="AU176" i="5"/>
  <c r="AW176" i="5" s="1"/>
  <c r="AS176" i="5"/>
  <c r="AO176" i="5"/>
  <c r="AN176" i="5"/>
  <c r="AM176" i="5"/>
  <c r="AL176" i="5"/>
  <c r="AI176" i="5"/>
  <c r="AH176" i="5"/>
  <c r="AK176" i="5" s="1"/>
  <c r="AG176" i="5"/>
  <c r="AB176" i="5"/>
  <c r="AA176" i="5"/>
  <c r="Z176" i="5"/>
  <c r="Y176" i="5"/>
  <c r="W176" i="5"/>
  <c r="V176" i="5"/>
  <c r="X176" i="5" s="1"/>
  <c r="U176" i="5"/>
  <c r="T176" i="5"/>
  <c r="O176" i="5"/>
  <c r="N176" i="5"/>
  <c r="M176" i="5"/>
  <c r="L176" i="5"/>
  <c r="J176" i="5"/>
  <c r="I176" i="5"/>
  <c r="K176" i="5" s="1"/>
  <c r="H176" i="5"/>
  <c r="G176" i="5"/>
  <c r="F176" i="5"/>
  <c r="CF175" i="5"/>
  <c r="CA175" i="5"/>
  <c r="BX175" i="5"/>
  <c r="BV175" i="5"/>
  <c r="BS175" i="5"/>
  <c r="BQ175" i="5"/>
  <c r="BJ175" i="5" s="1"/>
  <c r="BP175" i="5"/>
  <c r="AF175" i="5" s="1"/>
  <c r="BO175" i="5"/>
  <c r="BN175" i="5"/>
  <c r="BT175" i="5" s="1"/>
  <c r="BM175" i="5"/>
  <c r="BL175" i="5"/>
  <c r="BR175" i="5" s="1"/>
  <c r="BU175" i="5" s="1"/>
  <c r="BZ175" i="5" s="1"/>
  <c r="BK175" i="5"/>
  <c r="BI175" i="5"/>
  <c r="BH175" i="5"/>
  <c r="BF175" i="5"/>
  <c r="BB175" i="5"/>
  <c r="BA175" i="5"/>
  <c r="AZ175" i="5"/>
  <c r="AY175" i="5"/>
  <c r="AV175" i="5"/>
  <c r="AU175" i="5"/>
  <c r="AX175" i="5" s="1"/>
  <c r="AT175" i="5"/>
  <c r="AO175" i="5"/>
  <c r="AN175" i="5"/>
  <c r="AM175" i="5"/>
  <c r="AL175" i="5"/>
  <c r="AJ175" i="5"/>
  <c r="AI175" i="5"/>
  <c r="AK175" i="5" s="1"/>
  <c r="AH175" i="5"/>
  <c r="AG175" i="5"/>
  <c r="AB175" i="5"/>
  <c r="AA175" i="5"/>
  <c r="Z175" i="5"/>
  <c r="Y175" i="5"/>
  <c r="W175" i="5"/>
  <c r="V175" i="5"/>
  <c r="X175" i="5" s="1"/>
  <c r="U175" i="5"/>
  <c r="T175" i="5"/>
  <c r="S175" i="5"/>
  <c r="O175" i="5"/>
  <c r="N175" i="5"/>
  <c r="M175" i="5"/>
  <c r="L175" i="5"/>
  <c r="K175" i="5"/>
  <c r="I175" i="5"/>
  <c r="H175" i="5"/>
  <c r="J175" i="5" s="1"/>
  <c r="F175" i="5"/>
  <c r="CF174" i="5"/>
  <c r="BX174" i="5"/>
  <c r="BW174" i="5"/>
  <c r="BV174" i="5"/>
  <c r="BU174" i="5"/>
  <c r="BZ174" i="5" s="1"/>
  <c r="BQ174" i="5"/>
  <c r="BY174" i="5" s="1"/>
  <c r="BP174" i="5"/>
  <c r="CB174" i="5" s="1"/>
  <c r="BO174" i="5"/>
  <c r="BN174" i="5"/>
  <c r="BT174" i="5" s="1"/>
  <c r="BM174" i="5"/>
  <c r="BL174" i="5"/>
  <c r="BI174" i="5"/>
  <c r="BH174" i="5"/>
  <c r="BK174" i="5" s="1"/>
  <c r="BG174" i="5"/>
  <c r="BB174" i="5"/>
  <c r="BA174" i="5"/>
  <c r="AZ174" i="5"/>
  <c r="AY174" i="5"/>
  <c r="BR174" i="5" s="1"/>
  <c r="AW174" i="5"/>
  <c r="AV174" i="5"/>
  <c r="AX174" i="5" s="1"/>
  <c r="AU174" i="5"/>
  <c r="AT174" i="5"/>
  <c r="AO174" i="5"/>
  <c r="AN174" i="5"/>
  <c r="AM174" i="5"/>
  <c r="AL174" i="5"/>
  <c r="AJ174" i="5"/>
  <c r="AI174" i="5"/>
  <c r="AK174" i="5" s="1"/>
  <c r="AH174" i="5"/>
  <c r="AG174" i="5"/>
  <c r="AB174" i="5"/>
  <c r="AA174" i="5"/>
  <c r="Z174" i="5"/>
  <c r="Y174" i="5"/>
  <c r="X174" i="5"/>
  <c r="V174" i="5"/>
  <c r="U174" i="5"/>
  <c r="W174" i="5" s="1"/>
  <c r="T174" i="5"/>
  <c r="S174" i="5"/>
  <c r="O174" i="5"/>
  <c r="N174" i="5"/>
  <c r="M174" i="5"/>
  <c r="L174" i="5"/>
  <c r="I174" i="5"/>
  <c r="H174" i="5"/>
  <c r="K174" i="5" s="1"/>
  <c r="G174" i="5"/>
  <c r="CF173" i="5"/>
  <c r="CB173" i="5"/>
  <c r="BW173" i="5"/>
  <c r="BQ173" i="5"/>
  <c r="BV173" i="5" s="1"/>
  <c r="BP173" i="5"/>
  <c r="BF173" i="5" s="1"/>
  <c r="BO173" i="5"/>
  <c r="BN173" i="5"/>
  <c r="BM173" i="5"/>
  <c r="BS173" i="5" s="1"/>
  <c r="BL173" i="5"/>
  <c r="BI173" i="5"/>
  <c r="BK173" i="5" s="1"/>
  <c r="BH173" i="5"/>
  <c r="BG173" i="5"/>
  <c r="BB173" i="5"/>
  <c r="BA173" i="5"/>
  <c r="BT173" i="5" s="1"/>
  <c r="AZ173" i="5"/>
  <c r="AY173" i="5"/>
  <c r="BR173" i="5" s="1"/>
  <c r="BU173" i="5" s="1"/>
  <c r="BZ173" i="5" s="1"/>
  <c r="AV173" i="5"/>
  <c r="AX173" i="5" s="1"/>
  <c r="AU173" i="5"/>
  <c r="AS173" i="5"/>
  <c r="AO173" i="5"/>
  <c r="AN173" i="5"/>
  <c r="AM173" i="5"/>
  <c r="AL173" i="5"/>
  <c r="AK173" i="5"/>
  <c r="AI173" i="5"/>
  <c r="AH173" i="5"/>
  <c r="AF173" i="5"/>
  <c r="AB173" i="5"/>
  <c r="AA173" i="5"/>
  <c r="Z173" i="5"/>
  <c r="Y173" i="5"/>
  <c r="V173" i="5"/>
  <c r="U173" i="5"/>
  <c r="X173" i="5" s="1"/>
  <c r="T173" i="5"/>
  <c r="S173" i="5"/>
  <c r="O173" i="5"/>
  <c r="N173" i="5"/>
  <c r="M173" i="5"/>
  <c r="L173" i="5"/>
  <c r="I173" i="5"/>
  <c r="K173" i="5" s="1"/>
  <c r="H173" i="5"/>
  <c r="G173" i="5"/>
  <c r="CF172" i="5"/>
  <c r="CB172" i="5"/>
  <c r="CA172" i="5"/>
  <c r="BQ172" i="5"/>
  <c r="BP172" i="5"/>
  <c r="BO172" i="5"/>
  <c r="BN172" i="5"/>
  <c r="BM172" i="5"/>
  <c r="BL172" i="5"/>
  <c r="BR172" i="5" s="1"/>
  <c r="BU172" i="5" s="1"/>
  <c r="BZ172" i="5" s="1"/>
  <c r="BI172" i="5"/>
  <c r="BK172" i="5" s="1"/>
  <c r="BH172" i="5"/>
  <c r="BF172" i="5"/>
  <c r="BB172" i="5"/>
  <c r="BA172" i="5"/>
  <c r="BT172" i="5" s="1"/>
  <c r="AZ172" i="5"/>
  <c r="AY172" i="5"/>
  <c r="AX172" i="5"/>
  <c r="AV172" i="5"/>
  <c r="AU172" i="5"/>
  <c r="AS172" i="5"/>
  <c r="AO172" i="5"/>
  <c r="AN172" i="5"/>
  <c r="AM172" i="5"/>
  <c r="AL172" i="5"/>
  <c r="AI172" i="5"/>
  <c r="AH172" i="5"/>
  <c r="AK172" i="5" s="1"/>
  <c r="AF172" i="5"/>
  <c r="AB172" i="5"/>
  <c r="AA172" i="5"/>
  <c r="Z172" i="5"/>
  <c r="Y172" i="5"/>
  <c r="V172" i="5"/>
  <c r="X172" i="5" s="1"/>
  <c r="U172" i="5"/>
  <c r="S172" i="5"/>
  <c r="O172" i="5"/>
  <c r="N172" i="5"/>
  <c r="M172" i="5"/>
  <c r="L172" i="5"/>
  <c r="I172" i="5"/>
  <c r="K172" i="5" s="1"/>
  <c r="H172" i="5"/>
  <c r="F172" i="5"/>
  <c r="CF171" i="5"/>
  <c r="CA171" i="5"/>
  <c r="BX171" i="5"/>
  <c r="BV171" i="5"/>
  <c r="BQ171" i="5"/>
  <c r="BY171" i="5" s="1"/>
  <c r="BP171" i="5"/>
  <c r="AF171" i="5" s="1"/>
  <c r="BO171" i="5"/>
  <c r="BN171" i="5"/>
  <c r="BT171" i="5" s="1"/>
  <c r="BM171" i="5"/>
  <c r="BL171" i="5"/>
  <c r="BR171" i="5" s="1"/>
  <c r="BU171" i="5" s="1"/>
  <c r="BZ171" i="5" s="1"/>
  <c r="BK171" i="5"/>
  <c r="BI171" i="5"/>
  <c r="BH171" i="5"/>
  <c r="BF171" i="5"/>
  <c r="BB171" i="5"/>
  <c r="BA171" i="5"/>
  <c r="AZ171" i="5"/>
  <c r="BS171" i="5" s="1"/>
  <c r="AY171" i="5"/>
  <c r="AV171" i="5"/>
  <c r="AU171" i="5"/>
  <c r="AX171" i="5" s="1"/>
  <c r="AT171" i="5"/>
  <c r="AO171" i="5"/>
  <c r="AN171" i="5"/>
  <c r="AM171" i="5"/>
  <c r="AL171" i="5"/>
  <c r="AI171" i="5"/>
  <c r="AK171" i="5" s="1"/>
  <c r="AH171" i="5"/>
  <c r="AG171" i="5"/>
  <c r="AB171" i="5"/>
  <c r="AA171" i="5"/>
  <c r="Z171" i="5"/>
  <c r="Y171" i="5"/>
  <c r="V171" i="5"/>
  <c r="X171" i="5" s="1"/>
  <c r="U171" i="5"/>
  <c r="T171" i="5"/>
  <c r="S171" i="5"/>
  <c r="O171" i="5"/>
  <c r="N171" i="5"/>
  <c r="M171" i="5"/>
  <c r="L171" i="5"/>
  <c r="K171" i="5"/>
  <c r="I171" i="5"/>
  <c r="H171" i="5"/>
  <c r="F171" i="5"/>
  <c r="CF170" i="5"/>
  <c r="BX170" i="5"/>
  <c r="BW170" i="5"/>
  <c r="BV170" i="5"/>
  <c r="BU170" i="5"/>
  <c r="BZ170" i="5" s="1"/>
  <c r="BQ170" i="5"/>
  <c r="BY170" i="5" s="1"/>
  <c r="BP170" i="5"/>
  <c r="CB170" i="5" s="1"/>
  <c r="BO170" i="5"/>
  <c r="BN170" i="5"/>
  <c r="BT170" i="5" s="1"/>
  <c r="BM170" i="5"/>
  <c r="BL170" i="5"/>
  <c r="BI170" i="5"/>
  <c r="BH170" i="5"/>
  <c r="BK170" i="5" s="1"/>
  <c r="BG170" i="5"/>
  <c r="BB170" i="5"/>
  <c r="BA170" i="5"/>
  <c r="AZ170" i="5"/>
  <c r="AY170" i="5"/>
  <c r="BR170" i="5" s="1"/>
  <c r="AW170" i="5"/>
  <c r="AV170" i="5"/>
  <c r="AX170" i="5" s="1"/>
  <c r="AU170" i="5"/>
  <c r="AT170" i="5"/>
  <c r="AO170" i="5"/>
  <c r="AN170" i="5"/>
  <c r="AM170" i="5"/>
  <c r="AL170" i="5"/>
  <c r="AJ170" i="5"/>
  <c r="AI170" i="5"/>
  <c r="AK170" i="5" s="1"/>
  <c r="AH170" i="5"/>
  <c r="AG170" i="5"/>
  <c r="AB170" i="5"/>
  <c r="AA170" i="5"/>
  <c r="Z170" i="5"/>
  <c r="Y170" i="5"/>
  <c r="X170" i="5"/>
  <c r="V170" i="5"/>
  <c r="U170" i="5"/>
  <c r="W170" i="5" s="1"/>
  <c r="T170" i="5"/>
  <c r="S170" i="5"/>
  <c r="O170" i="5"/>
  <c r="N170" i="5"/>
  <c r="M170" i="5"/>
  <c r="L170" i="5"/>
  <c r="I170" i="5"/>
  <c r="H170" i="5"/>
  <c r="K170" i="5" s="1"/>
  <c r="G170" i="5"/>
  <c r="CF169" i="5"/>
  <c r="CB169" i="5"/>
  <c r="BW169" i="5"/>
  <c r="BQ169" i="5"/>
  <c r="BV169" i="5" s="1"/>
  <c r="BP169" i="5"/>
  <c r="BF169" i="5" s="1"/>
  <c r="BO169" i="5"/>
  <c r="BN169" i="5"/>
  <c r="BM169" i="5"/>
  <c r="BL169" i="5"/>
  <c r="BI169" i="5"/>
  <c r="BK169" i="5" s="1"/>
  <c r="BH169" i="5"/>
  <c r="BG169" i="5"/>
  <c r="BB169" i="5"/>
  <c r="BA169" i="5"/>
  <c r="BT169" i="5" s="1"/>
  <c r="AZ169" i="5"/>
  <c r="AY169" i="5"/>
  <c r="BR169" i="5" s="1"/>
  <c r="BU169" i="5" s="1"/>
  <c r="BZ169" i="5" s="1"/>
  <c r="AV169" i="5"/>
  <c r="AX169" i="5" s="1"/>
  <c r="AU169" i="5"/>
  <c r="AS169" i="5"/>
  <c r="AO169" i="5"/>
  <c r="AN169" i="5"/>
  <c r="AM169" i="5"/>
  <c r="AL169" i="5"/>
  <c r="AK169" i="5"/>
  <c r="AI169" i="5"/>
  <c r="AH169" i="5"/>
  <c r="AF169" i="5"/>
  <c r="AB169" i="5"/>
  <c r="AA169" i="5"/>
  <c r="Z169" i="5"/>
  <c r="Y169" i="5"/>
  <c r="V169" i="5"/>
  <c r="U169" i="5"/>
  <c r="X169" i="5" s="1"/>
  <c r="T169" i="5"/>
  <c r="S169" i="5"/>
  <c r="O169" i="5"/>
  <c r="N169" i="5"/>
  <c r="M169" i="5"/>
  <c r="L169" i="5"/>
  <c r="I169" i="5"/>
  <c r="K169" i="5" s="1"/>
  <c r="H169" i="5"/>
  <c r="G169" i="5"/>
  <c r="CF168" i="5"/>
  <c r="CB168" i="5"/>
  <c r="CA168" i="5"/>
  <c r="BY168" i="5"/>
  <c r="BQ168" i="5"/>
  <c r="T168" i="5" s="1"/>
  <c r="BP168" i="5"/>
  <c r="BO168" i="5"/>
  <c r="BN168" i="5"/>
  <c r="BM168" i="5"/>
  <c r="BL168" i="5"/>
  <c r="BR168" i="5" s="1"/>
  <c r="BU168" i="5" s="1"/>
  <c r="BZ168" i="5" s="1"/>
  <c r="BI168" i="5"/>
  <c r="BK168" i="5" s="1"/>
  <c r="BH168" i="5"/>
  <c r="BF168" i="5"/>
  <c r="BB168" i="5"/>
  <c r="BA168" i="5"/>
  <c r="BT168" i="5" s="1"/>
  <c r="AZ168" i="5"/>
  <c r="AY168" i="5"/>
  <c r="AX168" i="5"/>
  <c r="AV168" i="5"/>
  <c r="AU168" i="5"/>
  <c r="AS168" i="5"/>
  <c r="AO168" i="5"/>
  <c r="AN168" i="5"/>
  <c r="AM168" i="5"/>
  <c r="AL168" i="5"/>
  <c r="AI168" i="5"/>
  <c r="AH168" i="5"/>
  <c r="AK168" i="5" s="1"/>
  <c r="AF168" i="5"/>
  <c r="AB168" i="5"/>
  <c r="AA168" i="5"/>
  <c r="Z168" i="5"/>
  <c r="Y168" i="5"/>
  <c r="V168" i="5"/>
  <c r="X168" i="5" s="1"/>
  <c r="U168" i="5"/>
  <c r="S168" i="5"/>
  <c r="O168" i="5"/>
  <c r="N168" i="5"/>
  <c r="M168" i="5"/>
  <c r="L168" i="5"/>
  <c r="I168" i="5"/>
  <c r="K168" i="5" s="1"/>
  <c r="H168" i="5"/>
  <c r="F168" i="5"/>
  <c r="CF167" i="5"/>
  <c r="CA167" i="5"/>
  <c r="BX167" i="5"/>
  <c r="BV167" i="5"/>
  <c r="BQ167" i="5"/>
  <c r="BY167" i="5" s="1"/>
  <c r="BP167" i="5"/>
  <c r="AF167" i="5" s="1"/>
  <c r="BO167" i="5"/>
  <c r="BN167" i="5"/>
  <c r="BT167" i="5" s="1"/>
  <c r="BM167" i="5"/>
  <c r="BL167" i="5"/>
  <c r="BR167" i="5" s="1"/>
  <c r="BU167" i="5" s="1"/>
  <c r="BZ167" i="5" s="1"/>
  <c r="BK167" i="5"/>
  <c r="BI167" i="5"/>
  <c r="BH167" i="5"/>
  <c r="BF167" i="5"/>
  <c r="BB167" i="5"/>
  <c r="BA167" i="5"/>
  <c r="AZ167" i="5"/>
  <c r="BS167" i="5" s="1"/>
  <c r="AY167" i="5"/>
  <c r="AV167" i="5"/>
  <c r="AU167" i="5"/>
  <c r="AX167" i="5" s="1"/>
  <c r="AT167" i="5"/>
  <c r="AO167" i="5"/>
  <c r="AN167" i="5"/>
  <c r="AM167" i="5"/>
  <c r="AL167" i="5"/>
  <c r="AI167" i="5"/>
  <c r="AK167" i="5" s="1"/>
  <c r="AH167" i="5"/>
  <c r="AG167" i="5"/>
  <c r="AB167" i="5"/>
  <c r="AA167" i="5"/>
  <c r="Z167" i="5"/>
  <c r="Y167" i="5"/>
  <c r="V167" i="5"/>
  <c r="X167" i="5" s="1"/>
  <c r="U167" i="5"/>
  <c r="T167" i="5"/>
  <c r="S167" i="5"/>
  <c r="O167" i="5"/>
  <c r="N167" i="5"/>
  <c r="M167" i="5"/>
  <c r="L167" i="5"/>
  <c r="K167" i="5"/>
  <c r="I167" i="5"/>
  <c r="H167" i="5"/>
  <c r="F167" i="5"/>
  <c r="CF166" i="5"/>
  <c r="BX166" i="5"/>
  <c r="BW166" i="5"/>
  <c r="BV166" i="5"/>
  <c r="BU166" i="5"/>
  <c r="BZ166" i="5" s="1"/>
  <c r="BQ166" i="5"/>
  <c r="BY166" i="5" s="1"/>
  <c r="BP166" i="5"/>
  <c r="CB166" i="5" s="1"/>
  <c r="BO166" i="5"/>
  <c r="BN166" i="5"/>
  <c r="BT166" i="5" s="1"/>
  <c r="BM166" i="5"/>
  <c r="BL166" i="5"/>
  <c r="BI166" i="5"/>
  <c r="BH166" i="5"/>
  <c r="BK166" i="5" s="1"/>
  <c r="BG166" i="5"/>
  <c r="BB166" i="5"/>
  <c r="BA166" i="5"/>
  <c r="AZ166" i="5"/>
  <c r="AY166" i="5"/>
  <c r="BR166" i="5" s="1"/>
  <c r="AW166" i="5"/>
  <c r="AV166" i="5"/>
  <c r="AX166" i="5" s="1"/>
  <c r="AU166" i="5"/>
  <c r="AT166" i="5"/>
  <c r="AO166" i="5"/>
  <c r="AN166" i="5"/>
  <c r="AM166" i="5"/>
  <c r="AL166" i="5"/>
  <c r="AJ166" i="5"/>
  <c r="AI166" i="5"/>
  <c r="AK166" i="5" s="1"/>
  <c r="AH166" i="5"/>
  <c r="AG166" i="5"/>
  <c r="AB166" i="5"/>
  <c r="AA166" i="5"/>
  <c r="Z166" i="5"/>
  <c r="Y166" i="5"/>
  <c r="X166" i="5"/>
  <c r="V166" i="5"/>
  <c r="U166" i="5"/>
  <c r="W166" i="5" s="1"/>
  <c r="T166" i="5"/>
  <c r="S166" i="5"/>
  <c r="O166" i="5"/>
  <c r="N166" i="5"/>
  <c r="M166" i="5"/>
  <c r="L166" i="5"/>
  <c r="I166" i="5"/>
  <c r="H166" i="5"/>
  <c r="K166" i="5" s="1"/>
  <c r="G166" i="5"/>
  <c r="CF165" i="5"/>
  <c r="CB165" i="5"/>
  <c r="BW165" i="5"/>
  <c r="BQ165" i="5"/>
  <c r="BV165" i="5" s="1"/>
  <c r="BP165" i="5"/>
  <c r="BF165" i="5" s="1"/>
  <c r="BO165" i="5"/>
  <c r="BN165" i="5"/>
  <c r="BM165" i="5"/>
  <c r="BL165" i="5"/>
  <c r="BI165" i="5"/>
  <c r="BK165" i="5" s="1"/>
  <c r="BH165" i="5"/>
  <c r="BG165" i="5"/>
  <c r="BB165" i="5"/>
  <c r="BA165" i="5"/>
  <c r="BT165" i="5" s="1"/>
  <c r="AZ165" i="5"/>
  <c r="AY165" i="5"/>
  <c r="BR165" i="5" s="1"/>
  <c r="BU165" i="5" s="1"/>
  <c r="BZ165" i="5" s="1"/>
  <c r="AV165" i="5"/>
  <c r="AX165" i="5" s="1"/>
  <c r="AU165" i="5"/>
  <c r="AS165" i="5"/>
  <c r="AO165" i="5"/>
  <c r="AN165" i="5"/>
  <c r="AM165" i="5"/>
  <c r="AL165" i="5"/>
  <c r="AK165" i="5"/>
  <c r="AI165" i="5"/>
  <c r="AH165" i="5"/>
  <c r="AF165" i="5"/>
  <c r="AB165" i="5"/>
  <c r="AA165" i="5"/>
  <c r="Z165" i="5"/>
  <c r="Y165" i="5"/>
  <c r="V165" i="5"/>
  <c r="U165" i="5"/>
  <c r="X165" i="5" s="1"/>
  <c r="T165" i="5"/>
  <c r="S165" i="5"/>
  <c r="O165" i="5"/>
  <c r="N165" i="5"/>
  <c r="M165" i="5"/>
  <c r="L165" i="5"/>
  <c r="I165" i="5"/>
  <c r="K165" i="5" s="1"/>
  <c r="H165" i="5"/>
  <c r="G165" i="5"/>
  <c r="F165" i="5"/>
  <c r="CF164" i="5"/>
  <c r="CB164" i="5"/>
  <c r="CA164" i="5"/>
  <c r="BY164" i="5"/>
  <c r="BQ164" i="5"/>
  <c r="BP164" i="5"/>
  <c r="BO164" i="5"/>
  <c r="BN164" i="5"/>
  <c r="BM164" i="5"/>
  <c r="BL164" i="5"/>
  <c r="BR164" i="5" s="1"/>
  <c r="BU164" i="5" s="1"/>
  <c r="BZ164" i="5" s="1"/>
  <c r="BI164" i="5"/>
  <c r="BK164" i="5" s="1"/>
  <c r="BH164" i="5"/>
  <c r="BF164" i="5"/>
  <c r="BB164" i="5"/>
  <c r="BA164" i="5"/>
  <c r="BT164" i="5" s="1"/>
  <c r="AZ164" i="5"/>
  <c r="AY164" i="5"/>
  <c r="AX164" i="5"/>
  <c r="AV164" i="5"/>
  <c r="AU164" i="5"/>
  <c r="AS164" i="5"/>
  <c r="AO164" i="5"/>
  <c r="AN164" i="5"/>
  <c r="AM164" i="5"/>
  <c r="AL164" i="5"/>
  <c r="AI164" i="5"/>
  <c r="AH164" i="5"/>
  <c r="AK164" i="5" s="1"/>
  <c r="AF164" i="5"/>
  <c r="AB164" i="5"/>
  <c r="AA164" i="5"/>
  <c r="Z164" i="5"/>
  <c r="Y164" i="5"/>
  <c r="V164" i="5"/>
  <c r="X164" i="5" s="1"/>
  <c r="U164" i="5"/>
  <c r="T164" i="5"/>
  <c r="S164" i="5"/>
  <c r="O164" i="5"/>
  <c r="N164" i="5"/>
  <c r="M164" i="5"/>
  <c r="L164" i="5"/>
  <c r="I164" i="5"/>
  <c r="K164" i="5" s="1"/>
  <c r="H164" i="5"/>
  <c r="F164" i="5"/>
  <c r="CF163" i="5"/>
  <c r="CA163" i="5"/>
  <c r="BX163" i="5"/>
  <c r="BV163" i="5"/>
  <c r="BS163" i="5"/>
  <c r="BQ163" i="5"/>
  <c r="BY163" i="5" s="1"/>
  <c r="BP163" i="5"/>
  <c r="AF163" i="5" s="1"/>
  <c r="BO163" i="5"/>
  <c r="BN163" i="5"/>
  <c r="BT163" i="5" s="1"/>
  <c r="BM163" i="5"/>
  <c r="BL163" i="5"/>
  <c r="BR163" i="5" s="1"/>
  <c r="BU163" i="5" s="1"/>
  <c r="BZ163" i="5" s="1"/>
  <c r="BK163" i="5"/>
  <c r="BI163" i="5"/>
  <c r="BH163" i="5"/>
  <c r="BF163" i="5"/>
  <c r="BB163" i="5"/>
  <c r="BA163" i="5"/>
  <c r="AZ163" i="5"/>
  <c r="AY163" i="5"/>
  <c r="AV163" i="5"/>
  <c r="AU163" i="5"/>
  <c r="AX163" i="5" s="1"/>
  <c r="AT163" i="5"/>
  <c r="AO163" i="5"/>
  <c r="AN163" i="5"/>
  <c r="AM163" i="5"/>
  <c r="AL163" i="5"/>
  <c r="AI163" i="5"/>
  <c r="AK163" i="5" s="1"/>
  <c r="AH163" i="5"/>
  <c r="AG163" i="5"/>
  <c r="AB163" i="5"/>
  <c r="AA163" i="5"/>
  <c r="Z163" i="5"/>
  <c r="Y163" i="5"/>
  <c r="V163" i="5"/>
  <c r="X163" i="5" s="1"/>
  <c r="U163" i="5"/>
  <c r="T163" i="5"/>
  <c r="S163" i="5"/>
  <c r="O163" i="5"/>
  <c r="N163" i="5"/>
  <c r="M163" i="5"/>
  <c r="L163" i="5"/>
  <c r="K163" i="5"/>
  <c r="I163" i="5"/>
  <c r="H163" i="5"/>
  <c r="F163" i="5"/>
  <c r="CF162" i="5"/>
  <c r="BX162" i="5"/>
  <c r="BW162" i="5"/>
  <c r="BV162" i="5"/>
  <c r="BQ162" i="5"/>
  <c r="BY162" i="5" s="1"/>
  <c r="BP162" i="5"/>
  <c r="CB162" i="5" s="1"/>
  <c r="BO162" i="5"/>
  <c r="BN162" i="5"/>
  <c r="BM162" i="5"/>
  <c r="BL162" i="5"/>
  <c r="BI162" i="5"/>
  <c r="BH162" i="5"/>
  <c r="BK162" i="5" s="1"/>
  <c r="BG162" i="5"/>
  <c r="BB162" i="5"/>
  <c r="BA162" i="5"/>
  <c r="BT162" i="5" s="1"/>
  <c r="AZ162" i="5"/>
  <c r="AY162" i="5"/>
  <c r="BR162" i="5" s="1"/>
  <c r="BU162" i="5" s="1"/>
  <c r="BZ162" i="5" s="1"/>
  <c r="AW162" i="5"/>
  <c r="AV162" i="5"/>
  <c r="AX162" i="5" s="1"/>
  <c r="AU162" i="5"/>
  <c r="AT162" i="5"/>
  <c r="AO162" i="5"/>
  <c r="AN162" i="5"/>
  <c r="AM162" i="5"/>
  <c r="AL162" i="5"/>
  <c r="AI162" i="5"/>
  <c r="AK162" i="5" s="1"/>
  <c r="AH162" i="5"/>
  <c r="AJ162" i="5" s="1"/>
  <c r="AG162" i="5"/>
  <c r="AB162" i="5"/>
  <c r="AA162" i="5"/>
  <c r="Z162" i="5"/>
  <c r="Y162" i="5"/>
  <c r="X162" i="5"/>
  <c r="V162" i="5"/>
  <c r="U162" i="5"/>
  <c r="W162" i="5" s="1"/>
  <c r="T162" i="5"/>
  <c r="S162" i="5"/>
  <c r="O162" i="5"/>
  <c r="N162" i="5"/>
  <c r="M162" i="5"/>
  <c r="L162" i="5"/>
  <c r="I162" i="5"/>
  <c r="H162" i="5"/>
  <c r="K162" i="5" s="1"/>
  <c r="G162" i="5"/>
  <c r="CF161" i="5"/>
  <c r="CB161" i="5"/>
  <c r="BW161" i="5"/>
  <c r="BQ161" i="5"/>
  <c r="BV161" i="5" s="1"/>
  <c r="BP161" i="5"/>
  <c r="CA161" i="5" s="1"/>
  <c r="BO161" i="5"/>
  <c r="BN161" i="5"/>
  <c r="BM161" i="5"/>
  <c r="BL161" i="5"/>
  <c r="BI161" i="5"/>
  <c r="BK161" i="5" s="1"/>
  <c r="BH161" i="5"/>
  <c r="BG161" i="5"/>
  <c r="BF161" i="5"/>
  <c r="BB161" i="5"/>
  <c r="BA161" i="5"/>
  <c r="BT161" i="5" s="1"/>
  <c r="AZ161" i="5"/>
  <c r="AY161" i="5"/>
  <c r="BR161" i="5" s="1"/>
  <c r="BU161" i="5" s="1"/>
  <c r="BZ161" i="5" s="1"/>
  <c r="AX161" i="5"/>
  <c r="AV161" i="5"/>
  <c r="AU161" i="5"/>
  <c r="AS161" i="5"/>
  <c r="AO161" i="5"/>
  <c r="AN161" i="5"/>
  <c r="AM161" i="5"/>
  <c r="AL161" i="5"/>
  <c r="AK161" i="5"/>
  <c r="AI161" i="5"/>
  <c r="AH161" i="5"/>
  <c r="AF161" i="5"/>
  <c r="AB161" i="5"/>
  <c r="AA161" i="5"/>
  <c r="Z161" i="5"/>
  <c r="Y161" i="5"/>
  <c r="V161" i="5"/>
  <c r="U161" i="5"/>
  <c r="X161" i="5" s="1"/>
  <c r="T161" i="5"/>
  <c r="S161" i="5"/>
  <c r="O161" i="5"/>
  <c r="N161" i="5"/>
  <c r="M161" i="5"/>
  <c r="L161" i="5"/>
  <c r="I161" i="5"/>
  <c r="K161" i="5" s="1"/>
  <c r="H161" i="5"/>
  <c r="G161" i="5"/>
  <c r="F161" i="5"/>
  <c r="CF160" i="5"/>
  <c r="CB160" i="5"/>
  <c r="CA160" i="5"/>
  <c r="BY160" i="5"/>
  <c r="BS160" i="5"/>
  <c r="BQ160" i="5"/>
  <c r="BP160" i="5"/>
  <c r="AF160" i="5" s="1"/>
  <c r="BO160" i="5"/>
  <c r="BN160" i="5"/>
  <c r="BM160" i="5"/>
  <c r="BL160" i="5"/>
  <c r="BR160" i="5" s="1"/>
  <c r="BU160" i="5" s="1"/>
  <c r="BZ160" i="5" s="1"/>
  <c r="BK160" i="5"/>
  <c r="BI160" i="5"/>
  <c r="BH160" i="5"/>
  <c r="BF160" i="5"/>
  <c r="BB160" i="5"/>
  <c r="BA160" i="5"/>
  <c r="BT160" i="5" s="1"/>
  <c r="AZ160" i="5"/>
  <c r="AY160" i="5"/>
  <c r="AX160" i="5"/>
  <c r="AV160" i="5"/>
  <c r="AU160" i="5"/>
  <c r="AS160" i="5"/>
  <c r="AO160" i="5"/>
  <c r="AN160" i="5"/>
  <c r="AM160" i="5"/>
  <c r="AL160" i="5"/>
  <c r="AI160" i="5"/>
  <c r="AH160" i="5"/>
  <c r="AK160" i="5" s="1"/>
  <c r="AG160" i="5"/>
  <c r="AB160" i="5"/>
  <c r="AA160" i="5"/>
  <c r="Z160" i="5"/>
  <c r="Y160" i="5"/>
  <c r="V160" i="5"/>
  <c r="X160" i="5" s="1"/>
  <c r="U160" i="5"/>
  <c r="T160" i="5"/>
  <c r="S160" i="5"/>
  <c r="O160" i="5"/>
  <c r="N160" i="5"/>
  <c r="M160" i="5"/>
  <c r="L160" i="5"/>
  <c r="I160" i="5"/>
  <c r="K160" i="5" s="1"/>
  <c r="H160" i="5"/>
  <c r="F160" i="5"/>
  <c r="CF159" i="5"/>
  <c r="CA159" i="5"/>
  <c r="BX159" i="5"/>
  <c r="BV159" i="5"/>
  <c r="BU159" i="5"/>
  <c r="BZ159" i="5" s="1"/>
  <c r="BQ159" i="5"/>
  <c r="BY159" i="5" s="1"/>
  <c r="BP159" i="5"/>
  <c r="AF159" i="5" s="1"/>
  <c r="BO159" i="5"/>
  <c r="BN159" i="5"/>
  <c r="BT159" i="5" s="1"/>
  <c r="BM159" i="5"/>
  <c r="BL159" i="5"/>
  <c r="BK159" i="5"/>
  <c r="BI159" i="5"/>
  <c r="BH159" i="5"/>
  <c r="BF159" i="5"/>
  <c r="BB159" i="5"/>
  <c r="BA159" i="5"/>
  <c r="AZ159" i="5"/>
  <c r="AY159" i="5"/>
  <c r="BR159" i="5" s="1"/>
  <c r="AV159" i="5"/>
  <c r="AU159" i="5"/>
  <c r="AX159" i="5" s="1"/>
  <c r="AT159" i="5"/>
  <c r="AO159" i="5"/>
  <c r="AN159" i="5"/>
  <c r="AM159" i="5"/>
  <c r="AL159" i="5"/>
  <c r="AI159" i="5"/>
  <c r="AK159" i="5" s="1"/>
  <c r="AH159" i="5"/>
  <c r="AG159" i="5"/>
  <c r="AB159" i="5"/>
  <c r="AA159" i="5"/>
  <c r="Z159" i="5"/>
  <c r="Y159" i="5"/>
  <c r="V159" i="5"/>
  <c r="X159" i="5" s="1"/>
  <c r="U159" i="5"/>
  <c r="T159" i="5"/>
  <c r="S159" i="5"/>
  <c r="O159" i="5"/>
  <c r="N159" i="5"/>
  <c r="M159" i="5"/>
  <c r="BS159" i="5" s="1"/>
  <c r="L159" i="5"/>
  <c r="K159" i="5"/>
  <c r="I159" i="5"/>
  <c r="H159" i="5"/>
  <c r="G159" i="5"/>
  <c r="F159" i="5"/>
  <c r="CF158" i="5"/>
  <c r="BX158" i="5"/>
  <c r="BW158" i="5"/>
  <c r="BV158" i="5"/>
  <c r="BU158" i="5"/>
  <c r="BZ158" i="5" s="1"/>
  <c r="BQ158" i="5"/>
  <c r="BY158" i="5" s="1"/>
  <c r="BP158" i="5"/>
  <c r="CB158" i="5" s="1"/>
  <c r="BO158" i="5"/>
  <c r="BN158" i="5"/>
  <c r="BM158" i="5"/>
  <c r="BL158" i="5"/>
  <c r="BI158" i="5"/>
  <c r="BH158" i="5"/>
  <c r="BK158" i="5" s="1"/>
  <c r="BG158" i="5"/>
  <c r="BB158" i="5"/>
  <c r="BA158" i="5"/>
  <c r="BT158" i="5" s="1"/>
  <c r="AZ158" i="5"/>
  <c r="AY158" i="5"/>
  <c r="BR158" i="5" s="1"/>
  <c r="AW158" i="5"/>
  <c r="AV158" i="5"/>
  <c r="AX158" i="5" s="1"/>
  <c r="AU158" i="5"/>
  <c r="AT158" i="5"/>
  <c r="AO158" i="5"/>
  <c r="AN158" i="5"/>
  <c r="AM158" i="5"/>
  <c r="AL158" i="5"/>
  <c r="AI158" i="5"/>
  <c r="AK158" i="5" s="1"/>
  <c r="AH158" i="5"/>
  <c r="AJ158" i="5" s="1"/>
  <c r="AG158" i="5"/>
  <c r="AB158" i="5"/>
  <c r="AA158" i="5"/>
  <c r="Z158" i="5"/>
  <c r="Y158" i="5"/>
  <c r="X158" i="5"/>
  <c r="V158" i="5"/>
  <c r="U158" i="5"/>
  <c r="W158" i="5" s="1"/>
  <c r="T158" i="5"/>
  <c r="S158" i="5"/>
  <c r="O158" i="5"/>
  <c r="N158" i="5"/>
  <c r="M158" i="5"/>
  <c r="L158" i="5"/>
  <c r="I158" i="5"/>
  <c r="H158" i="5"/>
  <c r="K158" i="5" s="1"/>
  <c r="G158" i="5"/>
  <c r="CF157" i="5"/>
  <c r="CB157" i="5"/>
  <c r="BQ157" i="5"/>
  <c r="BP157" i="5"/>
  <c r="CA157" i="5" s="1"/>
  <c r="BO157" i="5"/>
  <c r="BN157" i="5"/>
  <c r="BM157" i="5"/>
  <c r="BL157" i="5"/>
  <c r="BI157" i="5"/>
  <c r="BK157" i="5" s="1"/>
  <c r="BH157" i="5"/>
  <c r="BG157" i="5"/>
  <c r="BF157" i="5"/>
  <c r="BB157" i="5"/>
  <c r="BA157" i="5"/>
  <c r="BT157" i="5" s="1"/>
  <c r="AZ157" i="5"/>
  <c r="AY157" i="5"/>
  <c r="BR157" i="5" s="1"/>
  <c r="BU157" i="5" s="1"/>
  <c r="BZ157" i="5" s="1"/>
  <c r="AX157" i="5"/>
  <c r="AV157" i="5"/>
  <c r="AU157" i="5"/>
  <c r="AS157" i="5"/>
  <c r="AO157" i="5"/>
  <c r="AN157" i="5"/>
  <c r="AM157" i="5"/>
  <c r="AL157" i="5"/>
  <c r="AK157" i="5"/>
  <c r="AI157" i="5"/>
  <c r="AH157" i="5"/>
  <c r="AF157" i="5"/>
  <c r="AB157" i="5"/>
  <c r="AA157" i="5"/>
  <c r="Z157" i="5"/>
  <c r="Y157" i="5"/>
  <c r="V157" i="5"/>
  <c r="X157" i="5" s="1"/>
  <c r="U157" i="5"/>
  <c r="T157" i="5"/>
  <c r="S157" i="5"/>
  <c r="O157" i="5"/>
  <c r="N157" i="5"/>
  <c r="M157" i="5"/>
  <c r="L157" i="5"/>
  <c r="I157" i="5"/>
  <c r="K157" i="5" s="1"/>
  <c r="H157" i="5"/>
  <c r="G157" i="5"/>
  <c r="F157" i="5"/>
  <c r="CF156" i="5"/>
  <c r="CB156" i="5"/>
  <c r="CA156" i="5"/>
  <c r="BY156" i="5"/>
  <c r="BS156" i="5"/>
  <c r="BQ156" i="5"/>
  <c r="BP156" i="5"/>
  <c r="AF156" i="5" s="1"/>
  <c r="BO156" i="5"/>
  <c r="BN156" i="5"/>
  <c r="BM156" i="5"/>
  <c r="BL156" i="5"/>
  <c r="BR156" i="5" s="1"/>
  <c r="BU156" i="5" s="1"/>
  <c r="BZ156" i="5" s="1"/>
  <c r="BK156" i="5"/>
  <c r="BI156" i="5"/>
  <c r="BH156" i="5"/>
  <c r="BF156" i="5"/>
  <c r="BB156" i="5"/>
  <c r="BA156" i="5"/>
  <c r="BT156" i="5" s="1"/>
  <c r="AZ156" i="5"/>
  <c r="AY156" i="5"/>
  <c r="AX156" i="5"/>
  <c r="AV156" i="5"/>
  <c r="AU156" i="5"/>
  <c r="AS156" i="5"/>
  <c r="AO156" i="5"/>
  <c r="AN156" i="5"/>
  <c r="AM156" i="5"/>
  <c r="AL156" i="5"/>
  <c r="AI156" i="5"/>
  <c r="AK156" i="5" s="1"/>
  <c r="AH156" i="5"/>
  <c r="AG156" i="5"/>
  <c r="AB156" i="5"/>
  <c r="AA156" i="5"/>
  <c r="Z156" i="5"/>
  <c r="Y156" i="5"/>
  <c r="V156" i="5"/>
  <c r="X156" i="5" s="1"/>
  <c r="U156" i="5"/>
  <c r="T156" i="5"/>
  <c r="S156" i="5"/>
  <c r="O156" i="5"/>
  <c r="N156" i="5"/>
  <c r="M156" i="5"/>
  <c r="L156" i="5"/>
  <c r="K156" i="5"/>
  <c r="I156" i="5"/>
  <c r="H156" i="5"/>
  <c r="F156" i="5"/>
  <c r="CF155" i="5"/>
  <c r="CA155" i="5"/>
  <c r="BX155" i="5"/>
  <c r="BW155" i="5"/>
  <c r="BV155" i="5"/>
  <c r="BQ155" i="5"/>
  <c r="BY155" i="5" s="1"/>
  <c r="BP155" i="5"/>
  <c r="AF155" i="5" s="1"/>
  <c r="BO155" i="5"/>
  <c r="BN155" i="5"/>
  <c r="BT155" i="5" s="1"/>
  <c r="BM155" i="5"/>
  <c r="BL155" i="5"/>
  <c r="BK155" i="5"/>
  <c r="BI155" i="5"/>
  <c r="BH155" i="5"/>
  <c r="BG155" i="5"/>
  <c r="BF155" i="5"/>
  <c r="BB155" i="5"/>
  <c r="BA155" i="5"/>
  <c r="AZ155" i="5"/>
  <c r="AY155" i="5"/>
  <c r="BR155" i="5" s="1"/>
  <c r="BU155" i="5" s="1"/>
  <c r="BZ155" i="5" s="1"/>
  <c r="AV155" i="5"/>
  <c r="AX155" i="5" s="1"/>
  <c r="AU155" i="5"/>
  <c r="AT155" i="5"/>
  <c r="AO155" i="5"/>
  <c r="AN155" i="5"/>
  <c r="AM155" i="5"/>
  <c r="AL155" i="5"/>
  <c r="AI155" i="5"/>
  <c r="AK155" i="5" s="1"/>
  <c r="AH155" i="5"/>
  <c r="AG155" i="5"/>
  <c r="AB155" i="5"/>
  <c r="AA155" i="5"/>
  <c r="Z155" i="5"/>
  <c r="Y155" i="5"/>
  <c r="X155" i="5"/>
  <c r="V155" i="5"/>
  <c r="U155" i="5"/>
  <c r="T155" i="5"/>
  <c r="S155" i="5"/>
  <c r="O155" i="5"/>
  <c r="N155" i="5"/>
  <c r="M155" i="5"/>
  <c r="L155" i="5"/>
  <c r="K155" i="5"/>
  <c r="I155" i="5"/>
  <c r="H155" i="5"/>
  <c r="G155" i="5"/>
  <c r="F155" i="5"/>
  <c r="CF154" i="5"/>
  <c r="BX154" i="5"/>
  <c r="BW154" i="5"/>
  <c r="BQ154" i="5"/>
  <c r="AG154" i="5" s="1"/>
  <c r="BP154" i="5"/>
  <c r="CB154" i="5" s="1"/>
  <c r="BO154" i="5"/>
  <c r="BN154" i="5"/>
  <c r="BM154" i="5"/>
  <c r="BS154" i="5" s="1"/>
  <c r="BL154" i="5"/>
  <c r="BI154" i="5"/>
  <c r="BK154" i="5" s="1"/>
  <c r="BH154" i="5"/>
  <c r="BJ154" i="5" s="1"/>
  <c r="BG154" i="5"/>
  <c r="BB154" i="5"/>
  <c r="BA154" i="5"/>
  <c r="BT154" i="5" s="1"/>
  <c r="AZ154" i="5"/>
  <c r="AY154" i="5"/>
  <c r="BR154" i="5" s="1"/>
  <c r="BU154" i="5" s="1"/>
  <c r="BZ154" i="5" s="1"/>
  <c r="AW154" i="5"/>
  <c r="AV154" i="5"/>
  <c r="AX154" i="5" s="1"/>
  <c r="AU154" i="5"/>
  <c r="AT154" i="5"/>
  <c r="AO154" i="5"/>
  <c r="AN154" i="5"/>
  <c r="AM154" i="5"/>
  <c r="AL154" i="5"/>
  <c r="AK154" i="5"/>
  <c r="AI154" i="5"/>
  <c r="AH154" i="5"/>
  <c r="AB154" i="5"/>
  <c r="AA154" i="5"/>
  <c r="Z154" i="5"/>
  <c r="Y154" i="5"/>
  <c r="X154" i="5"/>
  <c r="V154" i="5"/>
  <c r="U154" i="5"/>
  <c r="W154" i="5" s="1"/>
  <c r="T154" i="5"/>
  <c r="S154" i="5"/>
  <c r="O154" i="5"/>
  <c r="N154" i="5"/>
  <c r="M154" i="5"/>
  <c r="L154" i="5"/>
  <c r="I154" i="5"/>
  <c r="K154" i="5" s="1"/>
  <c r="H154" i="5"/>
  <c r="J154" i="5" s="1"/>
  <c r="G154" i="5"/>
  <c r="CF153" i="5"/>
  <c r="CB153" i="5"/>
  <c r="CA153" i="5"/>
  <c r="BW153" i="5"/>
  <c r="BQ153" i="5"/>
  <c r="BY153" i="5" s="1"/>
  <c r="BP153" i="5"/>
  <c r="BO153" i="5"/>
  <c r="BN153" i="5"/>
  <c r="BM153" i="5"/>
  <c r="BL153" i="5"/>
  <c r="BI153" i="5"/>
  <c r="BK153" i="5" s="1"/>
  <c r="BH153" i="5"/>
  <c r="BG153" i="5"/>
  <c r="BF153" i="5"/>
  <c r="BB153" i="5"/>
  <c r="BA153" i="5"/>
  <c r="BT153" i="5" s="1"/>
  <c r="AZ153" i="5"/>
  <c r="AY153" i="5"/>
  <c r="BR153" i="5" s="1"/>
  <c r="BU153" i="5" s="1"/>
  <c r="BZ153" i="5" s="1"/>
  <c r="AV153" i="5"/>
  <c r="AX153" i="5" s="1"/>
  <c r="AU153" i="5"/>
  <c r="AS153" i="5"/>
  <c r="AO153" i="5"/>
  <c r="AN153" i="5"/>
  <c r="AM153" i="5"/>
  <c r="AL153" i="5"/>
  <c r="AK153" i="5"/>
  <c r="AI153" i="5"/>
  <c r="AH153" i="5"/>
  <c r="AF153" i="5"/>
  <c r="AB153" i="5"/>
  <c r="AA153" i="5"/>
  <c r="Z153" i="5"/>
  <c r="Y153" i="5"/>
  <c r="V153" i="5"/>
  <c r="X153" i="5" s="1"/>
  <c r="U153" i="5"/>
  <c r="T153" i="5"/>
  <c r="S153" i="5"/>
  <c r="O153" i="5"/>
  <c r="N153" i="5"/>
  <c r="M153" i="5"/>
  <c r="L153" i="5"/>
  <c r="I153" i="5"/>
  <c r="K153" i="5" s="1"/>
  <c r="H153" i="5"/>
  <c r="G153" i="5"/>
  <c r="F153" i="5"/>
  <c r="CF152" i="5"/>
  <c r="CB152" i="5"/>
  <c r="CA152" i="5"/>
  <c r="BQ152" i="5"/>
  <c r="BP152" i="5"/>
  <c r="AF152" i="5" s="1"/>
  <c r="BO152" i="5"/>
  <c r="BN152" i="5"/>
  <c r="BM152" i="5"/>
  <c r="BL152" i="5"/>
  <c r="BR152" i="5" s="1"/>
  <c r="BU152" i="5" s="1"/>
  <c r="BZ152" i="5" s="1"/>
  <c r="BK152" i="5"/>
  <c r="BI152" i="5"/>
  <c r="BH152" i="5"/>
  <c r="BF152" i="5"/>
  <c r="BB152" i="5"/>
  <c r="BA152" i="5"/>
  <c r="BT152" i="5" s="1"/>
  <c r="AZ152" i="5"/>
  <c r="BS152" i="5" s="1"/>
  <c r="AY152" i="5"/>
  <c r="AX152" i="5"/>
  <c r="AV152" i="5"/>
  <c r="AU152" i="5"/>
  <c r="AS152" i="5"/>
  <c r="AO152" i="5"/>
  <c r="AN152" i="5"/>
  <c r="AM152" i="5"/>
  <c r="AL152" i="5"/>
  <c r="AI152" i="5"/>
  <c r="AK152" i="5" s="1"/>
  <c r="AH152" i="5"/>
  <c r="AG152" i="5"/>
  <c r="AB152" i="5"/>
  <c r="AA152" i="5"/>
  <c r="Z152" i="5"/>
  <c r="Y152" i="5"/>
  <c r="V152" i="5"/>
  <c r="X152" i="5" s="1"/>
  <c r="U152" i="5"/>
  <c r="S152" i="5"/>
  <c r="O152" i="5"/>
  <c r="N152" i="5"/>
  <c r="M152" i="5"/>
  <c r="L152" i="5"/>
  <c r="K152" i="5"/>
  <c r="I152" i="5"/>
  <c r="H152" i="5"/>
  <c r="F152" i="5"/>
  <c r="CF151" i="5"/>
  <c r="CA151" i="5"/>
  <c r="BX151" i="5"/>
  <c r="BW151" i="5"/>
  <c r="BV151" i="5"/>
  <c r="BS151" i="5"/>
  <c r="BQ151" i="5"/>
  <c r="BY151" i="5" s="1"/>
  <c r="BP151" i="5"/>
  <c r="AF151" i="5" s="1"/>
  <c r="BO151" i="5"/>
  <c r="BN151" i="5"/>
  <c r="BM151" i="5"/>
  <c r="BL151" i="5"/>
  <c r="BK151" i="5"/>
  <c r="BI151" i="5"/>
  <c r="BH151" i="5"/>
  <c r="BG151" i="5"/>
  <c r="BF151" i="5"/>
  <c r="BB151" i="5"/>
  <c r="BA151" i="5"/>
  <c r="AZ151" i="5"/>
  <c r="AY151" i="5"/>
  <c r="BR151" i="5" s="1"/>
  <c r="BU151" i="5" s="1"/>
  <c r="BZ151" i="5" s="1"/>
  <c r="AV151" i="5"/>
  <c r="AX151" i="5" s="1"/>
  <c r="AU151" i="5"/>
  <c r="AT151" i="5"/>
  <c r="AO151" i="5"/>
  <c r="AN151" i="5"/>
  <c r="AM151" i="5"/>
  <c r="AL151" i="5"/>
  <c r="AJ151" i="5"/>
  <c r="AI151" i="5"/>
  <c r="AK151" i="5" s="1"/>
  <c r="AH151" i="5"/>
  <c r="AG151" i="5"/>
  <c r="AB151" i="5"/>
  <c r="AA151" i="5"/>
  <c r="Z151" i="5"/>
  <c r="Y151" i="5"/>
  <c r="X151" i="5"/>
  <c r="V151" i="5"/>
  <c r="U151" i="5"/>
  <c r="T151" i="5"/>
  <c r="S151" i="5"/>
  <c r="O151" i="5"/>
  <c r="N151" i="5"/>
  <c r="M151" i="5"/>
  <c r="L151" i="5"/>
  <c r="K151" i="5"/>
  <c r="I151" i="5"/>
  <c r="H151" i="5"/>
  <c r="G151" i="5"/>
  <c r="F151" i="5"/>
  <c r="CF150" i="5"/>
  <c r="BZ150" i="5"/>
  <c r="BX150" i="5"/>
  <c r="BW150" i="5"/>
  <c r="BQ150" i="5"/>
  <c r="AG150" i="5" s="1"/>
  <c r="BP150" i="5"/>
  <c r="S150" i="5" s="1"/>
  <c r="BO150" i="5"/>
  <c r="BN150" i="5"/>
  <c r="BM150" i="5"/>
  <c r="BL150" i="5"/>
  <c r="BI150" i="5"/>
  <c r="BH150" i="5"/>
  <c r="BJ150" i="5" s="1"/>
  <c r="BG150" i="5"/>
  <c r="BB150" i="5"/>
  <c r="BA150" i="5"/>
  <c r="AZ150" i="5"/>
  <c r="AY150" i="5"/>
  <c r="BR150" i="5" s="1"/>
  <c r="BU150" i="5" s="1"/>
  <c r="AW150" i="5"/>
  <c r="AV150" i="5"/>
  <c r="AX150" i="5" s="1"/>
  <c r="AU150" i="5"/>
  <c r="AT150" i="5"/>
  <c r="AO150" i="5"/>
  <c r="AN150" i="5"/>
  <c r="AM150" i="5"/>
  <c r="AL150" i="5"/>
  <c r="AI150" i="5"/>
  <c r="AK150" i="5" s="1"/>
  <c r="AH150" i="5"/>
  <c r="AF150" i="5"/>
  <c r="AB150" i="5"/>
  <c r="AA150" i="5"/>
  <c r="Z150" i="5"/>
  <c r="Y150" i="5"/>
  <c r="V150" i="5"/>
  <c r="U150" i="5"/>
  <c r="W150" i="5" s="1"/>
  <c r="T150" i="5"/>
  <c r="O150" i="5"/>
  <c r="N150" i="5"/>
  <c r="M150" i="5"/>
  <c r="L150" i="5"/>
  <c r="J150" i="5"/>
  <c r="I150" i="5"/>
  <c r="K150" i="5" s="1"/>
  <c r="H150" i="5"/>
  <c r="G150" i="5"/>
  <c r="CF149" i="5"/>
  <c r="CB149" i="5"/>
  <c r="CA149" i="5"/>
  <c r="BQ149" i="5"/>
  <c r="J149" i="5" s="1"/>
  <c r="BP149" i="5"/>
  <c r="BO149" i="5"/>
  <c r="BN149" i="5"/>
  <c r="BM149" i="5"/>
  <c r="BL149" i="5"/>
  <c r="BR149" i="5" s="1"/>
  <c r="BU149" i="5" s="1"/>
  <c r="BZ149" i="5" s="1"/>
  <c r="BI149" i="5"/>
  <c r="BK149" i="5" s="1"/>
  <c r="BH149" i="5"/>
  <c r="BF149" i="5"/>
  <c r="BB149" i="5"/>
  <c r="BA149" i="5"/>
  <c r="BT149" i="5" s="1"/>
  <c r="AZ149" i="5"/>
  <c r="AY149" i="5"/>
  <c r="AV149" i="5"/>
  <c r="AX149" i="5" s="1"/>
  <c r="AU149" i="5"/>
  <c r="AS149" i="5"/>
  <c r="AO149" i="5"/>
  <c r="AN149" i="5"/>
  <c r="AM149" i="5"/>
  <c r="AL149" i="5"/>
  <c r="AI149" i="5"/>
  <c r="AH149" i="5"/>
  <c r="AK149" i="5" s="1"/>
  <c r="AF149" i="5"/>
  <c r="AB149" i="5"/>
  <c r="AA149" i="5"/>
  <c r="Z149" i="5"/>
  <c r="Y149" i="5"/>
  <c r="V149" i="5"/>
  <c r="X149" i="5" s="1"/>
  <c r="U149" i="5"/>
  <c r="S149" i="5"/>
  <c r="O149" i="5"/>
  <c r="N149" i="5"/>
  <c r="M149" i="5"/>
  <c r="L149" i="5"/>
  <c r="I149" i="5"/>
  <c r="K149" i="5" s="1"/>
  <c r="H149" i="5"/>
  <c r="F149" i="5"/>
  <c r="CF148" i="5"/>
  <c r="CB148" i="5"/>
  <c r="CA148" i="5"/>
  <c r="BQ148" i="5"/>
  <c r="AG148" i="5" s="1"/>
  <c r="BP148" i="5"/>
  <c r="AF148" i="5" s="1"/>
  <c r="BO148" i="5"/>
  <c r="BN148" i="5"/>
  <c r="BM148" i="5"/>
  <c r="BL148" i="5"/>
  <c r="BI148" i="5"/>
  <c r="BK148" i="5" s="1"/>
  <c r="BH148" i="5"/>
  <c r="BF148" i="5"/>
  <c r="BB148" i="5"/>
  <c r="BA148" i="5"/>
  <c r="AZ148" i="5"/>
  <c r="BS148" i="5" s="1"/>
  <c r="AY148" i="5"/>
  <c r="AV148" i="5"/>
  <c r="AU148" i="5"/>
  <c r="AX148" i="5" s="1"/>
  <c r="AS148" i="5"/>
  <c r="AO148" i="5"/>
  <c r="AN148" i="5"/>
  <c r="AM148" i="5"/>
  <c r="AL148" i="5"/>
  <c r="AI148" i="5"/>
  <c r="AH148" i="5"/>
  <c r="AB148" i="5"/>
  <c r="AA148" i="5"/>
  <c r="Z148" i="5"/>
  <c r="Y148" i="5"/>
  <c r="V148" i="5"/>
  <c r="X148" i="5" s="1"/>
  <c r="U148" i="5"/>
  <c r="S148" i="5"/>
  <c r="O148" i="5"/>
  <c r="N148" i="5"/>
  <c r="M148" i="5"/>
  <c r="L148" i="5"/>
  <c r="I148" i="5"/>
  <c r="K148" i="5" s="1"/>
  <c r="H148" i="5"/>
  <c r="F148" i="5"/>
  <c r="CF147" i="5"/>
  <c r="BX147" i="5"/>
  <c r="BW147" i="5"/>
  <c r="BV147" i="5"/>
  <c r="BS147" i="5"/>
  <c r="BQ147" i="5"/>
  <c r="BY147" i="5" s="1"/>
  <c r="BP147" i="5"/>
  <c r="CA147" i="5" s="1"/>
  <c r="BO147" i="5"/>
  <c r="BN147" i="5"/>
  <c r="BM147" i="5"/>
  <c r="BL147" i="5"/>
  <c r="BI147" i="5"/>
  <c r="BH147" i="5"/>
  <c r="BK147" i="5" s="1"/>
  <c r="BG147" i="5"/>
  <c r="BB147" i="5"/>
  <c r="BA147" i="5"/>
  <c r="AZ147" i="5"/>
  <c r="AY147" i="5"/>
  <c r="AW147" i="5"/>
  <c r="AV147" i="5"/>
  <c r="AX147" i="5" s="1"/>
  <c r="AU147" i="5"/>
  <c r="AT147" i="5"/>
  <c r="AO147" i="5"/>
  <c r="AN147" i="5"/>
  <c r="AM147" i="5"/>
  <c r="AL147" i="5"/>
  <c r="AJ147" i="5"/>
  <c r="AI147" i="5"/>
  <c r="AK147" i="5" s="1"/>
  <c r="AH147" i="5"/>
  <c r="AG147" i="5"/>
  <c r="AB147" i="5"/>
  <c r="AA147" i="5"/>
  <c r="Z147" i="5"/>
  <c r="Y147" i="5"/>
  <c r="X147" i="5"/>
  <c r="V147" i="5"/>
  <c r="U147" i="5"/>
  <c r="T147" i="5"/>
  <c r="O147" i="5"/>
  <c r="N147" i="5"/>
  <c r="M147" i="5"/>
  <c r="L147" i="5"/>
  <c r="K147" i="5"/>
  <c r="I147" i="5"/>
  <c r="H147" i="5"/>
  <c r="G147" i="5"/>
  <c r="CF146" i="5"/>
  <c r="BX146" i="5"/>
  <c r="BW146" i="5"/>
  <c r="BQ146" i="5"/>
  <c r="AG146" i="5" s="1"/>
  <c r="BP146" i="5"/>
  <c r="AS146" i="5" s="1"/>
  <c r="BO146" i="5"/>
  <c r="BN146" i="5"/>
  <c r="BM146" i="5"/>
  <c r="BL146" i="5"/>
  <c r="BR146" i="5" s="1"/>
  <c r="BU146" i="5" s="1"/>
  <c r="BZ146" i="5" s="1"/>
  <c r="BI146" i="5"/>
  <c r="BH146" i="5"/>
  <c r="BJ146" i="5" s="1"/>
  <c r="BG146" i="5"/>
  <c r="BB146" i="5"/>
  <c r="BA146" i="5"/>
  <c r="AZ146" i="5"/>
  <c r="AY146" i="5"/>
  <c r="AW146" i="5"/>
  <c r="AV146" i="5"/>
  <c r="AX146" i="5" s="1"/>
  <c r="AU146" i="5"/>
  <c r="AT146" i="5"/>
  <c r="AO146" i="5"/>
  <c r="AN146" i="5"/>
  <c r="BT146" i="5" s="1"/>
  <c r="AM146" i="5"/>
  <c r="AL146" i="5"/>
  <c r="AI146" i="5"/>
  <c r="AK146" i="5" s="1"/>
  <c r="AH146" i="5"/>
  <c r="AB146" i="5"/>
  <c r="AA146" i="5"/>
  <c r="Z146" i="5"/>
  <c r="Y146" i="5"/>
  <c r="W146" i="5"/>
  <c r="V146" i="5"/>
  <c r="U146" i="5"/>
  <c r="X146" i="5" s="1"/>
  <c r="T146" i="5"/>
  <c r="O146" i="5"/>
  <c r="N146" i="5"/>
  <c r="M146" i="5"/>
  <c r="L146" i="5"/>
  <c r="J146" i="5"/>
  <c r="I146" i="5"/>
  <c r="K146" i="5" s="1"/>
  <c r="H146" i="5"/>
  <c r="G146" i="5"/>
  <c r="CF145" i="5"/>
  <c r="CB145" i="5"/>
  <c r="CA145" i="5"/>
  <c r="BQ145" i="5"/>
  <c r="BP145" i="5"/>
  <c r="BO145" i="5"/>
  <c r="BN145" i="5"/>
  <c r="BM145" i="5"/>
  <c r="BL145" i="5"/>
  <c r="BR145" i="5" s="1"/>
  <c r="BU145" i="5" s="1"/>
  <c r="BZ145" i="5" s="1"/>
  <c r="BI145" i="5"/>
  <c r="BK145" i="5" s="1"/>
  <c r="BH145" i="5"/>
  <c r="BF145" i="5"/>
  <c r="BB145" i="5"/>
  <c r="BA145" i="5"/>
  <c r="BT145" i="5" s="1"/>
  <c r="AZ145" i="5"/>
  <c r="AY145" i="5"/>
  <c r="AX145" i="5"/>
  <c r="AV145" i="5"/>
  <c r="AU145" i="5"/>
  <c r="AS145" i="5"/>
  <c r="AO145" i="5"/>
  <c r="AN145" i="5"/>
  <c r="AM145" i="5"/>
  <c r="AL145" i="5"/>
  <c r="AK145" i="5"/>
  <c r="AI145" i="5"/>
  <c r="AH145" i="5"/>
  <c r="AF145" i="5"/>
  <c r="AB145" i="5"/>
  <c r="AA145" i="5"/>
  <c r="Z145" i="5"/>
  <c r="Y145" i="5"/>
  <c r="V145" i="5"/>
  <c r="U145" i="5"/>
  <c r="S145" i="5"/>
  <c r="O145" i="5"/>
  <c r="N145" i="5"/>
  <c r="M145" i="5"/>
  <c r="L145" i="5"/>
  <c r="I145" i="5"/>
  <c r="K145" i="5" s="1"/>
  <c r="H145" i="5"/>
  <c r="F145" i="5"/>
  <c r="CF144" i="5"/>
  <c r="CB144" i="5"/>
  <c r="CA144" i="5"/>
  <c r="BV144" i="5"/>
  <c r="BQ144" i="5"/>
  <c r="BW144" i="5" s="1"/>
  <c r="BP144" i="5"/>
  <c r="BO144" i="5"/>
  <c r="BN144" i="5"/>
  <c r="BT144" i="5" s="1"/>
  <c r="BM144" i="5"/>
  <c r="BS144" i="5" s="1"/>
  <c r="BL144" i="5"/>
  <c r="BI144" i="5"/>
  <c r="BK144" i="5" s="1"/>
  <c r="BH144" i="5"/>
  <c r="BF144" i="5"/>
  <c r="BB144" i="5"/>
  <c r="BA144" i="5"/>
  <c r="AZ144" i="5"/>
  <c r="AY144" i="5"/>
  <c r="AV144" i="5"/>
  <c r="AU144" i="5"/>
  <c r="AX144" i="5" s="1"/>
  <c r="AS144" i="5"/>
  <c r="AO144" i="5"/>
  <c r="AN144" i="5"/>
  <c r="AM144" i="5"/>
  <c r="AL144" i="5"/>
  <c r="AJ144" i="5"/>
  <c r="AI144" i="5"/>
  <c r="AK144" i="5" s="1"/>
  <c r="AH144" i="5"/>
  <c r="AF144" i="5"/>
  <c r="AB144" i="5"/>
  <c r="AA144" i="5"/>
  <c r="Z144" i="5"/>
  <c r="Y144" i="5"/>
  <c r="X144" i="5"/>
  <c r="V144" i="5"/>
  <c r="U144" i="5"/>
  <c r="T144" i="5"/>
  <c r="S144" i="5"/>
  <c r="O144" i="5"/>
  <c r="N144" i="5"/>
  <c r="M144" i="5"/>
  <c r="L144" i="5"/>
  <c r="I144" i="5"/>
  <c r="K144" i="5" s="1"/>
  <c r="H144" i="5"/>
  <c r="F144" i="5"/>
  <c r="CF143" i="5"/>
  <c r="BX143" i="5"/>
  <c r="BW143" i="5"/>
  <c r="BV143" i="5"/>
  <c r="BQ143" i="5"/>
  <c r="BY143" i="5" s="1"/>
  <c r="BP143" i="5"/>
  <c r="BO143" i="5"/>
  <c r="BN143" i="5"/>
  <c r="BT143" i="5" s="1"/>
  <c r="BM143" i="5"/>
  <c r="BL143" i="5"/>
  <c r="BI143" i="5"/>
  <c r="BH143" i="5"/>
  <c r="BK143" i="5" s="1"/>
  <c r="BG143" i="5"/>
  <c r="BB143" i="5"/>
  <c r="BA143" i="5"/>
  <c r="AZ143" i="5"/>
  <c r="BS143" i="5" s="1"/>
  <c r="AY143" i="5"/>
  <c r="AW143" i="5"/>
  <c r="AV143" i="5"/>
  <c r="AX143" i="5" s="1"/>
  <c r="AU143" i="5"/>
  <c r="AT143" i="5"/>
  <c r="AO143" i="5"/>
  <c r="AN143" i="5"/>
  <c r="AM143" i="5"/>
  <c r="AL143" i="5"/>
  <c r="AK143" i="5"/>
  <c r="AI143" i="5"/>
  <c r="AH143" i="5"/>
  <c r="AG143" i="5"/>
  <c r="AB143" i="5"/>
  <c r="AA143" i="5"/>
  <c r="Z143" i="5"/>
  <c r="Y143" i="5"/>
  <c r="V143" i="5"/>
  <c r="X143" i="5" s="1"/>
  <c r="U143" i="5"/>
  <c r="T143" i="5"/>
  <c r="S143" i="5"/>
  <c r="O143" i="5"/>
  <c r="N143" i="5"/>
  <c r="M143" i="5"/>
  <c r="L143" i="5"/>
  <c r="I143" i="5"/>
  <c r="H143" i="5"/>
  <c r="K143" i="5" s="1"/>
  <c r="G143" i="5"/>
  <c r="CF142" i="5"/>
  <c r="BQ142" i="5"/>
  <c r="BY142" i="5" s="1"/>
  <c r="BP142" i="5"/>
  <c r="BF142" i="5" s="1"/>
  <c r="BO142" i="5"/>
  <c r="BN142" i="5"/>
  <c r="BT142" i="5" s="1"/>
  <c r="BM142" i="5"/>
  <c r="BS142" i="5" s="1"/>
  <c r="BL142" i="5"/>
  <c r="BJ142" i="5"/>
  <c r="BI142" i="5"/>
  <c r="BK142" i="5" s="1"/>
  <c r="BH142" i="5"/>
  <c r="BB142" i="5"/>
  <c r="BA142" i="5"/>
  <c r="AZ142" i="5"/>
  <c r="AY142" i="5"/>
  <c r="BR142" i="5" s="1"/>
  <c r="BU142" i="5" s="1"/>
  <c r="BZ142" i="5" s="1"/>
  <c r="AX142" i="5"/>
  <c r="AV142" i="5"/>
  <c r="AU142" i="5"/>
  <c r="AT142" i="5"/>
  <c r="AO142" i="5"/>
  <c r="AN142" i="5"/>
  <c r="AM142" i="5"/>
  <c r="AL142" i="5"/>
  <c r="AI142" i="5"/>
  <c r="AK142" i="5" s="1"/>
  <c r="AH142" i="5"/>
  <c r="AF142" i="5"/>
  <c r="AB142" i="5"/>
  <c r="AA142" i="5"/>
  <c r="Z142" i="5"/>
  <c r="Y142" i="5"/>
  <c r="V142" i="5"/>
  <c r="U142" i="5"/>
  <c r="X142" i="5" s="1"/>
  <c r="T142" i="5"/>
  <c r="S142" i="5"/>
  <c r="O142" i="5"/>
  <c r="N142" i="5"/>
  <c r="M142" i="5"/>
  <c r="L142" i="5"/>
  <c r="J142" i="5"/>
  <c r="I142" i="5"/>
  <c r="K142" i="5" s="1"/>
  <c r="H142" i="5"/>
  <c r="CF141" i="5"/>
  <c r="CB141" i="5"/>
  <c r="CA141" i="5"/>
  <c r="BX141" i="5"/>
  <c r="BW141" i="5"/>
  <c r="BV141" i="5"/>
  <c r="BT141" i="5"/>
  <c r="BQ141" i="5"/>
  <c r="BY141" i="5" s="1"/>
  <c r="BP141" i="5"/>
  <c r="BF141" i="5" s="1"/>
  <c r="BO141" i="5"/>
  <c r="BN141" i="5"/>
  <c r="BM141" i="5"/>
  <c r="BL141" i="5"/>
  <c r="BK141" i="5"/>
  <c r="BI141" i="5"/>
  <c r="BH141" i="5"/>
  <c r="BG141" i="5"/>
  <c r="BB141" i="5"/>
  <c r="BA141" i="5"/>
  <c r="AZ141" i="5"/>
  <c r="BS141" i="5" s="1"/>
  <c r="AY141" i="5"/>
  <c r="AV141" i="5"/>
  <c r="AX141" i="5" s="1"/>
  <c r="AU141" i="5"/>
  <c r="AS141" i="5"/>
  <c r="AO141" i="5"/>
  <c r="AN141" i="5"/>
  <c r="AM141" i="5"/>
  <c r="AL141" i="5"/>
  <c r="AI141" i="5"/>
  <c r="AH141" i="5"/>
  <c r="AK141" i="5" s="1"/>
  <c r="AG141" i="5"/>
  <c r="AF141" i="5"/>
  <c r="AB141" i="5"/>
  <c r="AA141" i="5"/>
  <c r="Z141" i="5"/>
  <c r="Y141" i="5"/>
  <c r="W141" i="5"/>
  <c r="V141" i="5"/>
  <c r="X141" i="5" s="1"/>
  <c r="U141" i="5"/>
  <c r="T141" i="5"/>
  <c r="S141" i="5"/>
  <c r="O141" i="5"/>
  <c r="N141" i="5"/>
  <c r="M141" i="5"/>
  <c r="L141" i="5"/>
  <c r="K141" i="5"/>
  <c r="I141" i="5"/>
  <c r="H141" i="5"/>
  <c r="G141" i="5"/>
  <c r="CF140" i="5"/>
  <c r="CB140" i="5"/>
  <c r="BV140" i="5"/>
  <c r="BQ140" i="5"/>
  <c r="AT140" i="5" s="1"/>
  <c r="BP140" i="5"/>
  <c r="CA140" i="5" s="1"/>
  <c r="BO140" i="5"/>
  <c r="BN140" i="5"/>
  <c r="BT140" i="5" s="1"/>
  <c r="BM140" i="5"/>
  <c r="BS140" i="5" s="1"/>
  <c r="BL140" i="5"/>
  <c r="BR140" i="5" s="1"/>
  <c r="BU140" i="5" s="1"/>
  <c r="BZ140" i="5" s="1"/>
  <c r="BI140" i="5"/>
  <c r="BK140" i="5" s="1"/>
  <c r="BH140" i="5"/>
  <c r="BF140" i="5"/>
  <c r="BB140" i="5"/>
  <c r="BA140" i="5"/>
  <c r="AZ140" i="5"/>
  <c r="AY140" i="5"/>
  <c r="AV140" i="5"/>
  <c r="AU140" i="5"/>
  <c r="AX140" i="5" s="1"/>
  <c r="AS140" i="5"/>
  <c r="AO140" i="5"/>
  <c r="AN140" i="5"/>
  <c r="AM140" i="5"/>
  <c r="AL140" i="5"/>
  <c r="AJ140" i="5"/>
  <c r="AI140" i="5"/>
  <c r="AK140" i="5" s="1"/>
  <c r="AH140" i="5"/>
  <c r="AF140" i="5"/>
  <c r="AB140" i="5"/>
  <c r="AA140" i="5"/>
  <c r="Z140" i="5"/>
  <c r="Y140" i="5"/>
  <c r="X140" i="5"/>
  <c r="V140" i="5"/>
  <c r="U140" i="5"/>
  <c r="T140" i="5"/>
  <c r="S140" i="5"/>
  <c r="O140" i="5"/>
  <c r="N140" i="5"/>
  <c r="M140" i="5"/>
  <c r="L140" i="5"/>
  <c r="I140" i="5"/>
  <c r="K140" i="5" s="1"/>
  <c r="H140" i="5"/>
  <c r="F140" i="5"/>
  <c r="CF139" i="5"/>
  <c r="BX139" i="5"/>
  <c r="BW139" i="5"/>
  <c r="BV139" i="5"/>
  <c r="BQ139" i="5"/>
  <c r="BY139" i="5" s="1"/>
  <c r="BP139" i="5"/>
  <c r="BO139" i="5"/>
  <c r="BN139" i="5"/>
  <c r="BT139" i="5" s="1"/>
  <c r="BM139" i="5"/>
  <c r="BL139" i="5"/>
  <c r="BI139" i="5"/>
  <c r="BH139" i="5"/>
  <c r="BK139" i="5" s="1"/>
  <c r="BG139" i="5"/>
  <c r="BB139" i="5"/>
  <c r="BA139" i="5"/>
  <c r="AZ139" i="5"/>
  <c r="BS139" i="5" s="1"/>
  <c r="AY139" i="5"/>
  <c r="AW139" i="5"/>
  <c r="AV139" i="5"/>
  <c r="AX139" i="5" s="1"/>
  <c r="AU139" i="5"/>
  <c r="AT139" i="5"/>
  <c r="AO139" i="5"/>
  <c r="AN139" i="5"/>
  <c r="AM139" i="5"/>
  <c r="AL139" i="5"/>
  <c r="AK139" i="5"/>
  <c r="AI139" i="5"/>
  <c r="AH139" i="5"/>
  <c r="AG139" i="5"/>
  <c r="AB139" i="5"/>
  <c r="AA139" i="5"/>
  <c r="Z139" i="5"/>
  <c r="Y139" i="5"/>
  <c r="V139" i="5"/>
  <c r="X139" i="5" s="1"/>
  <c r="U139" i="5"/>
  <c r="T139" i="5"/>
  <c r="S139" i="5"/>
  <c r="O139" i="5"/>
  <c r="N139" i="5"/>
  <c r="M139" i="5"/>
  <c r="L139" i="5"/>
  <c r="I139" i="5"/>
  <c r="H139" i="5"/>
  <c r="K139" i="5" s="1"/>
  <c r="G139" i="5"/>
  <c r="CF138" i="5"/>
  <c r="BQ138" i="5"/>
  <c r="BY138" i="5" s="1"/>
  <c r="BP138" i="5"/>
  <c r="BF138" i="5" s="1"/>
  <c r="BO138" i="5"/>
  <c r="BN138" i="5"/>
  <c r="BM138" i="5"/>
  <c r="BS138" i="5" s="1"/>
  <c r="BL138" i="5"/>
  <c r="BJ138" i="5"/>
  <c r="BI138" i="5"/>
  <c r="BK138" i="5" s="1"/>
  <c r="BH138" i="5"/>
  <c r="BB138" i="5"/>
  <c r="BA138" i="5"/>
  <c r="AZ138" i="5"/>
  <c r="AY138" i="5"/>
  <c r="BR138" i="5" s="1"/>
  <c r="BU138" i="5" s="1"/>
  <c r="BZ138" i="5" s="1"/>
  <c r="AX138" i="5"/>
  <c r="AV138" i="5"/>
  <c r="AU138" i="5"/>
  <c r="AT138" i="5"/>
  <c r="AO138" i="5"/>
  <c r="AN138" i="5"/>
  <c r="AM138" i="5"/>
  <c r="AL138" i="5"/>
  <c r="AI138" i="5"/>
  <c r="AK138" i="5" s="1"/>
  <c r="AH138" i="5"/>
  <c r="AF138" i="5"/>
  <c r="AB138" i="5"/>
  <c r="AA138" i="5"/>
  <c r="Z138" i="5"/>
  <c r="Y138" i="5"/>
  <c r="V138" i="5"/>
  <c r="U138" i="5"/>
  <c r="X138" i="5" s="1"/>
  <c r="T138" i="5"/>
  <c r="S138" i="5"/>
  <c r="O138" i="5"/>
  <c r="N138" i="5"/>
  <c r="M138" i="5"/>
  <c r="L138" i="5"/>
  <c r="J138" i="5"/>
  <c r="I138" i="5"/>
  <c r="K138" i="5" s="1"/>
  <c r="H138" i="5"/>
  <c r="CF137" i="5"/>
  <c r="CB137" i="5"/>
  <c r="CA137" i="5"/>
  <c r="BX137" i="5"/>
  <c r="BW137" i="5"/>
  <c r="BV137" i="5"/>
  <c r="BT137" i="5"/>
  <c r="BQ137" i="5"/>
  <c r="BY137" i="5" s="1"/>
  <c r="BP137" i="5"/>
  <c r="BF137" i="5" s="1"/>
  <c r="BO137" i="5"/>
  <c r="BN137" i="5"/>
  <c r="BM137" i="5"/>
  <c r="BL137" i="5"/>
  <c r="BK137" i="5"/>
  <c r="BI137" i="5"/>
  <c r="BH137" i="5"/>
  <c r="BG137" i="5"/>
  <c r="BB137" i="5"/>
  <c r="BA137" i="5"/>
  <c r="AZ137" i="5"/>
  <c r="BS137" i="5" s="1"/>
  <c r="AY137" i="5"/>
  <c r="AV137" i="5"/>
  <c r="AX137" i="5" s="1"/>
  <c r="AU137" i="5"/>
  <c r="AS137" i="5"/>
  <c r="AO137" i="5"/>
  <c r="AN137" i="5"/>
  <c r="AM137" i="5"/>
  <c r="AL137" i="5"/>
  <c r="AI137" i="5"/>
  <c r="AH137" i="5"/>
  <c r="AK137" i="5" s="1"/>
  <c r="AG137" i="5"/>
  <c r="AF137" i="5"/>
  <c r="AB137" i="5"/>
  <c r="AA137" i="5"/>
  <c r="Z137" i="5"/>
  <c r="Y137" i="5"/>
  <c r="W137" i="5"/>
  <c r="V137" i="5"/>
  <c r="X137" i="5" s="1"/>
  <c r="U137" i="5"/>
  <c r="T137" i="5"/>
  <c r="S137" i="5"/>
  <c r="O137" i="5"/>
  <c r="N137" i="5"/>
  <c r="M137" i="5"/>
  <c r="L137" i="5"/>
  <c r="K137" i="5"/>
  <c r="I137" i="5"/>
  <c r="H137" i="5"/>
  <c r="G137" i="5"/>
  <c r="CF136" i="5"/>
  <c r="CB136" i="5"/>
  <c r="BV136" i="5"/>
  <c r="BQ136" i="5"/>
  <c r="AT136" i="5" s="1"/>
  <c r="BP136" i="5"/>
  <c r="CA136" i="5" s="1"/>
  <c r="BO136" i="5"/>
  <c r="BN136" i="5"/>
  <c r="BM136" i="5"/>
  <c r="BS136" i="5" s="1"/>
  <c r="BL136" i="5"/>
  <c r="BR136" i="5" s="1"/>
  <c r="BU136" i="5" s="1"/>
  <c r="BZ136" i="5" s="1"/>
  <c r="BI136" i="5"/>
  <c r="BK136" i="5" s="1"/>
  <c r="BH136" i="5"/>
  <c r="BF136" i="5"/>
  <c r="BB136" i="5"/>
  <c r="BA136" i="5"/>
  <c r="AZ136" i="5"/>
  <c r="AY136" i="5"/>
  <c r="AV136" i="5"/>
  <c r="AU136" i="5"/>
  <c r="AX136" i="5" s="1"/>
  <c r="AS136" i="5"/>
  <c r="AO136" i="5"/>
  <c r="AN136" i="5"/>
  <c r="AM136" i="5"/>
  <c r="AL136" i="5"/>
  <c r="AJ136" i="5"/>
  <c r="AI136" i="5"/>
  <c r="AK136" i="5" s="1"/>
  <c r="AH136" i="5"/>
  <c r="AF136" i="5"/>
  <c r="AB136" i="5"/>
  <c r="AA136" i="5"/>
  <c r="Z136" i="5"/>
  <c r="Y136" i="5"/>
  <c r="X136" i="5"/>
  <c r="V136" i="5"/>
  <c r="U136" i="5"/>
  <c r="T136" i="5"/>
  <c r="S136" i="5"/>
  <c r="O136" i="5"/>
  <c r="N136" i="5"/>
  <c r="M136" i="5"/>
  <c r="L136" i="5"/>
  <c r="I136" i="5"/>
  <c r="K136" i="5" s="1"/>
  <c r="H136" i="5"/>
  <c r="F136" i="5"/>
  <c r="CF135" i="5"/>
  <c r="BX135" i="5"/>
  <c r="BW135" i="5"/>
  <c r="BV135" i="5"/>
  <c r="BQ135" i="5"/>
  <c r="BY135" i="5" s="1"/>
  <c r="BP135" i="5"/>
  <c r="BO135" i="5"/>
  <c r="BN135" i="5"/>
  <c r="BM135" i="5"/>
  <c r="BL135" i="5"/>
  <c r="BR135" i="5" s="1"/>
  <c r="BU135" i="5" s="1"/>
  <c r="BZ135" i="5" s="1"/>
  <c r="BI135" i="5"/>
  <c r="BH135" i="5"/>
  <c r="BK135" i="5" s="1"/>
  <c r="BG135" i="5"/>
  <c r="BB135" i="5"/>
  <c r="BA135" i="5"/>
  <c r="AZ135" i="5"/>
  <c r="BS135" i="5" s="1"/>
  <c r="AY135" i="5"/>
  <c r="AW135" i="5"/>
  <c r="AV135" i="5"/>
  <c r="AX135" i="5" s="1"/>
  <c r="AU135" i="5"/>
  <c r="AT135" i="5"/>
  <c r="AO135" i="5"/>
  <c r="AN135" i="5"/>
  <c r="AM135" i="5"/>
  <c r="AL135" i="5"/>
  <c r="AK135" i="5"/>
  <c r="AI135" i="5"/>
  <c r="AH135" i="5"/>
  <c r="AG135" i="5"/>
  <c r="AB135" i="5"/>
  <c r="AA135" i="5"/>
  <c r="Z135" i="5"/>
  <c r="Y135" i="5"/>
  <c r="V135" i="5"/>
  <c r="X135" i="5" s="1"/>
  <c r="U135" i="5"/>
  <c r="T135" i="5"/>
  <c r="O135" i="5"/>
  <c r="N135" i="5"/>
  <c r="M135" i="5"/>
  <c r="L135" i="5"/>
  <c r="I135" i="5"/>
  <c r="H135" i="5"/>
  <c r="K135" i="5" s="1"/>
  <c r="G135" i="5"/>
  <c r="CF134" i="5"/>
  <c r="BR134" i="5"/>
  <c r="BU134" i="5" s="1"/>
  <c r="BZ134" i="5" s="1"/>
  <c r="BQ134" i="5"/>
  <c r="BY134" i="5" s="1"/>
  <c r="BP134" i="5"/>
  <c r="BF134" i="5" s="1"/>
  <c r="BO134" i="5"/>
  <c r="BN134" i="5"/>
  <c r="BM134" i="5"/>
  <c r="BS134" i="5" s="1"/>
  <c r="BL134" i="5"/>
  <c r="BJ134" i="5"/>
  <c r="BI134" i="5"/>
  <c r="BK134" i="5" s="1"/>
  <c r="BH134" i="5"/>
  <c r="BB134" i="5"/>
  <c r="BA134" i="5"/>
  <c r="AZ134" i="5"/>
  <c r="AY134" i="5"/>
  <c r="AX134" i="5"/>
  <c r="AV134" i="5"/>
  <c r="AU134" i="5"/>
  <c r="AT134" i="5"/>
  <c r="AO134" i="5"/>
  <c r="AN134" i="5"/>
  <c r="AM134" i="5"/>
  <c r="AL134" i="5"/>
  <c r="AI134" i="5"/>
  <c r="AK134" i="5" s="1"/>
  <c r="AH134" i="5"/>
  <c r="AF134" i="5"/>
  <c r="AB134" i="5"/>
  <c r="AA134" i="5"/>
  <c r="Z134" i="5"/>
  <c r="Y134" i="5"/>
  <c r="V134" i="5"/>
  <c r="U134" i="5"/>
  <c r="X134" i="5" s="1"/>
  <c r="T134" i="5"/>
  <c r="S134" i="5"/>
  <c r="O134" i="5"/>
  <c r="N134" i="5"/>
  <c r="M134" i="5"/>
  <c r="L134" i="5"/>
  <c r="J134" i="5"/>
  <c r="I134" i="5"/>
  <c r="K134" i="5" s="1"/>
  <c r="H134" i="5"/>
  <c r="CF133" i="5"/>
  <c r="CB133" i="5"/>
  <c r="CA133" i="5"/>
  <c r="BX133" i="5"/>
  <c r="BW133" i="5"/>
  <c r="BV133" i="5"/>
  <c r="BT133" i="5"/>
  <c r="BQ133" i="5"/>
  <c r="BY133" i="5" s="1"/>
  <c r="BP133" i="5"/>
  <c r="BF133" i="5" s="1"/>
  <c r="BO133" i="5"/>
  <c r="BN133" i="5"/>
  <c r="BM133" i="5"/>
  <c r="BL133" i="5"/>
  <c r="BK133" i="5"/>
  <c r="BI133" i="5"/>
  <c r="BH133" i="5"/>
  <c r="BG133" i="5"/>
  <c r="BB133" i="5"/>
  <c r="BA133" i="5"/>
  <c r="AZ133" i="5"/>
  <c r="BS133" i="5" s="1"/>
  <c r="AY133" i="5"/>
  <c r="AV133" i="5"/>
  <c r="AX133" i="5" s="1"/>
  <c r="AU133" i="5"/>
  <c r="AS133" i="5"/>
  <c r="AO133" i="5"/>
  <c r="AN133" i="5"/>
  <c r="AM133" i="5"/>
  <c r="AL133" i="5"/>
  <c r="AI133" i="5"/>
  <c r="AH133" i="5"/>
  <c r="AK133" i="5" s="1"/>
  <c r="AG133" i="5"/>
  <c r="AF133" i="5"/>
  <c r="AB133" i="5"/>
  <c r="AA133" i="5"/>
  <c r="Z133" i="5"/>
  <c r="Y133" i="5"/>
  <c r="W133" i="5"/>
  <c r="V133" i="5"/>
  <c r="X133" i="5" s="1"/>
  <c r="U133" i="5"/>
  <c r="T133" i="5"/>
  <c r="S133" i="5"/>
  <c r="O133" i="5"/>
  <c r="N133" i="5"/>
  <c r="M133" i="5"/>
  <c r="L133" i="5"/>
  <c r="K133" i="5"/>
  <c r="I133" i="5"/>
  <c r="H133" i="5"/>
  <c r="G133" i="5"/>
  <c r="CF132" i="5"/>
  <c r="CB132" i="5"/>
  <c r="BV132" i="5"/>
  <c r="BQ132" i="5"/>
  <c r="W132" i="5" s="1"/>
  <c r="BP132" i="5"/>
  <c r="CA132" i="5" s="1"/>
  <c r="BO132" i="5"/>
  <c r="BN132" i="5"/>
  <c r="BM132" i="5"/>
  <c r="BS132" i="5" s="1"/>
  <c r="BL132" i="5"/>
  <c r="BR132" i="5" s="1"/>
  <c r="BU132" i="5" s="1"/>
  <c r="BZ132" i="5" s="1"/>
  <c r="BI132" i="5"/>
  <c r="BK132" i="5" s="1"/>
  <c r="BH132" i="5"/>
  <c r="BF132" i="5"/>
  <c r="BB132" i="5"/>
  <c r="BA132" i="5"/>
  <c r="AZ132" i="5"/>
  <c r="AY132" i="5"/>
  <c r="AV132" i="5"/>
  <c r="AU132" i="5"/>
  <c r="AX132" i="5" s="1"/>
  <c r="AT132" i="5"/>
  <c r="AS132" i="5"/>
  <c r="AO132" i="5"/>
  <c r="AN132" i="5"/>
  <c r="AM132" i="5"/>
  <c r="AL132" i="5"/>
  <c r="AJ132" i="5"/>
  <c r="AI132" i="5"/>
  <c r="AK132" i="5" s="1"/>
  <c r="AH132" i="5"/>
  <c r="AF132" i="5"/>
  <c r="AB132" i="5"/>
  <c r="AA132" i="5"/>
  <c r="Z132" i="5"/>
  <c r="Y132" i="5"/>
  <c r="X132" i="5"/>
  <c r="V132" i="5"/>
  <c r="U132" i="5"/>
  <c r="T132" i="5"/>
  <c r="S132" i="5"/>
  <c r="O132" i="5"/>
  <c r="N132" i="5"/>
  <c r="M132" i="5"/>
  <c r="L132" i="5"/>
  <c r="I132" i="5"/>
  <c r="K132" i="5" s="1"/>
  <c r="H132" i="5"/>
  <c r="F132" i="5"/>
  <c r="CF131" i="5"/>
  <c r="BX131" i="5"/>
  <c r="BW131" i="5"/>
  <c r="BV131" i="5"/>
  <c r="BQ131" i="5"/>
  <c r="BY131" i="5" s="1"/>
  <c r="BP131" i="5"/>
  <c r="BO131" i="5"/>
  <c r="BN131" i="5"/>
  <c r="BM131" i="5"/>
  <c r="BL131" i="5"/>
  <c r="BR131" i="5" s="1"/>
  <c r="BI131" i="5"/>
  <c r="BH131" i="5"/>
  <c r="BK131" i="5" s="1"/>
  <c r="BG131" i="5"/>
  <c r="BB131" i="5"/>
  <c r="BA131" i="5"/>
  <c r="AZ131" i="5"/>
  <c r="BS131" i="5" s="1"/>
  <c r="AY131" i="5"/>
  <c r="AW131" i="5"/>
  <c r="AV131" i="5"/>
  <c r="AX131" i="5" s="1"/>
  <c r="AU131" i="5"/>
  <c r="AT131" i="5"/>
  <c r="AO131" i="5"/>
  <c r="AN131" i="5"/>
  <c r="AM131" i="5"/>
  <c r="AL131" i="5"/>
  <c r="AK131" i="5"/>
  <c r="AI131" i="5"/>
  <c r="AH131" i="5"/>
  <c r="AG131" i="5"/>
  <c r="AB131" i="5"/>
  <c r="AA131" i="5"/>
  <c r="Z131" i="5"/>
  <c r="Y131" i="5"/>
  <c r="V131" i="5"/>
  <c r="X131" i="5" s="1"/>
  <c r="U131" i="5"/>
  <c r="T131" i="5"/>
  <c r="O131" i="5"/>
  <c r="N131" i="5"/>
  <c r="M131" i="5"/>
  <c r="L131" i="5"/>
  <c r="I131" i="5"/>
  <c r="H131" i="5"/>
  <c r="K131" i="5" s="1"/>
  <c r="G131" i="5"/>
  <c r="CF130" i="5"/>
  <c r="BZ130" i="5"/>
  <c r="BR130" i="5"/>
  <c r="BU130" i="5" s="1"/>
  <c r="BQ130" i="5"/>
  <c r="BY130" i="5" s="1"/>
  <c r="BP130" i="5"/>
  <c r="BF130" i="5" s="1"/>
  <c r="BO130" i="5"/>
  <c r="BN130" i="5"/>
  <c r="BT130" i="5" s="1"/>
  <c r="BM130" i="5"/>
  <c r="BS130" i="5" s="1"/>
  <c r="BL130" i="5"/>
  <c r="BJ130" i="5"/>
  <c r="BI130" i="5"/>
  <c r="BK130" i="5" s="1"/>
  <c r="BH130" i="5"/>
  <c r="BB130" i="5"/>
  <c r="BA130" i="5"/>
  <c r="AZ130" i="5"/>
  <c r="AY130" i="5"/>
  <c r="AX130" i="5"/>
  <c r="AV130" i="5"/>
  <c r="AU130" i="5"/>
  <c r="AO130" i="5"/>
  <c r="AN130" i="5"/>
  <c r="AM130" i="5"/>
  <c r="AL130" i="5"/>
  <c r="AI130" i="5"/>
  <c r="AK130" i="5" s="1"/>
  <c r="AH130" i="5"/>
  <c r="AF130" i="5"/>
  <c r="AB130" i="5"/>
  <c r="AA130" i="5"/>
  <c r="Z130" i="5"/>
  <c r="Y130" i="5"/>
  <c r="V130" i="5"/>
  <c r="U130" i="5"/>
  <c r="X130" i="5" s="1"/>
  <c r="T130" i="5"/>
  <c r="S130" i="5"/>
  <c r="O130" i="5"/>
  <c r="N130" i="5"/>
  <c r="M130" i="5"/>
  <c r="L130" i="5"/>
  <c r="J130" i="5"/>
  <c r="I130" i="5"/>
  <c r="K130" i="5" s="1"/>
  <c r="H130" i="5"/>
  <c r="CF129" i="5"/>
  <c r="CB129" i="5"/>
  <c r="CA129" i="5"/>
  <c r="BX129" i="5"/>
  <c r="BW129" i="5"/>
  <c r="BV129" i="5"/>
  <c r="BQ129" i="5"/>
  <c r="BY129" i="5" s="1"/>
  <c r="BP129" i="5"/>
  <c r="BF129" i="5" s="1"/>
  <c r="BO129" i="5"/>
  <c r="BN129" i="5"/>
  <c r="BM129" i="5"/>
  <c r="BL129" i="5"/>
  <c r="BK129" i="5"/>
  <c r="BI129" i="5"/>
  <c r="BH129" i="5"/>
  <c r="BG129" i="5"/>
  <c r="BB129" i="5"/>
  <c r="BA129" i="5"/>
  <c r="BT129" i="5" s="1"/>
  <c r="AZ129" i="5"/>
  <c r="BS129" i="5" s="1"/>
  <c r="AY129" i="5"/>
  <c r="AV129" i="5"/>
  <c r="AX129" i="5" s="1"/>
  <c r="AU129" i="5"/>
  <c r="AS129" i="5"/>
  <c r="AO129" i="5"/>
  <c r="AN129" i="5"/>
  <c r="AM129" i="5"/>
  <c r="AL129" i="5"/>
  <c r="AI129" i="5"/>
  <c r="AH129" i="5"/>
  <c r="AK129" i="5" s="1"/>
  <c r="AG129" i="5"/>
  <c r="AF129" i="5"/>
  <c r="AB129" i="5"/>
  <c r="AA129" i="5"/>
  <c r="Z129" i="5"/>
  <c r="Y129" i="5"/>
  <c r="W129" i="5"/>
  <c r="V129" i="5"/>
  <c r="X129" i="5" s="1"/>
  <c r="U129" i="5"/>
  <c r="T129" i="5"/>
  <c r="S129" i="5"/>
  <c r="O129" i="5"/>
  <c r="N129" i="5"/>
  <c r="M129" i="5"/>
  <c r="L129" i="5"/>
  <c r="K129" i="5"/>
  <c r="I129" i="5"/>
  <c r="H129" i="5"/>
  <c r="G129" i="5"/>
  <c r="CF128" i="5"/>
  <c r="CB128" i="5"/>
  <c r="BV128" i="5"/>
  <c r="BQ128" i="5"/>
  <c r="W128" i="5" s="1"/>
  <c r="BP128" i="5"/>
  <c r="CA128" i="5" s="1"/>
  <c r="BO128" i="5"/>
  <c r="BN128" i="5"/>
  <c r="BM128" i="5"/>
  <c r="BS128" i="5" s="1"/>
  <c r="BL128" i="5"/>
  <c r="BI128" i="5"/>
  <c r="BK128" i="5" s="1"/>
  <c r="BH128" i="5"/>
  <c r="BF128" i="5"/>
  <c r="BB128" i="5"/>
  <c r="BA128" i="5"/>
  <c r="AZ128" i="5"/>
  <c r="AY128" i="5"/>
  <c r="AV128" i="5"/>
  <c r="AU128" i="5"/>
  <c r="AX128" i="5" s="1"/>
  <c r="AT128" i="5"/>
  <c r="AS128" i="5"/>
  <c r="AO128" i="5"/>
  <c r="AN128" i="5"/>
  <c r="AM128" i="5"/>
  <c r="AL128" i="5"/>
  <c r="AJ128" i="5"/>
  <c r="AI128" i="5"/>
  <c r="AK128" i="5" s="1"/>
  <c r="AH128" i="5"/>
  <c r="AF128" i="5"/>
  <c r="AB128" i="5"/>
  <c r="AA128" i="5"/>
  <c r="Z128" i="5"/>
  <c r="Y128" i="5"/>
  <c r="X128" i="5"/>
  <c r="V128" i="5"/>
  <c r="U128" i="5"/>
  <c r="T128" i="5"/>
  <c r="S128" i="5"/>
  <c r="O128" i="5"/>
  <c r="N128" i="5"/>
  <c r="M128" i="5"/>
  <c r="L128" i="5"/>
  <c r="I128" i="5"/>
  <c r="K128" i="5" s="1"/>
  <c r="H128" i="5"/>
  <c r="F128" i="5"/>
  <c r="CF127" i="5"/>
  <c r="BX127" i="5"/>
  <c r="BW127" i="5"/>
  <c r="BV127" i="5"/>
  <c r="BQ127" i="5"/>
  <c r="BY127" i="5" s="1"/>
  <c r="BP127" i="5"/>
  <c r="BO127" i="5"/>
  <c r="BN127" i="5"/>
  <c r="BT127" i="5" s="1"/>
  <c r="BM127" i="5"/>
  <c r="BL127" i="5"/>
  <c r="BR127" i="5" s="1"/>
  <c r="BI127" i="5"/>
  <c r="BH127" i="5"/>
  <c r="BK127" i="5" s="1"/>
  <c r="BG127" i="5"/>
  <c r="BB127" i="5"/>
  <c r="BA127" i="5"/>
  <c r="AZ127" i="5"/>
  <c r="BS127" i="5" s="1"/>
  <c r="AY127" i="5"/>
  <c r="AW127" i="5"/>
  <c r="AV127" i="5"/>
  <c r="AX127" i="5" s="1"/>
  <c r="AU127" i="5"/>
  <c r="AT127" i="5"/>
  <c r="AO127" i="5"/>
  <c r="AN127" i="5"/>
  <c r="AM127" i="5"/>
  <c r="AL127" i="5"/>
  <c r="AK127" i="5"/>
  <c r="AI127" i="5"/>
  <c r="AH127" i="5"/>
  <c r="AG127" i="5"/>
  <c r="AB127" i="5"/>
  <c r="AA127" i="5"/>
  <c r="Z127" i="5"/>
  <c r="Y127" i="5"/>
  <c r="V127" i="5"/>
  <c r="X127" i="5" s="1"/>
  <c r="U127" i="5"/>
  <c r="T127" i="5"/>
  <c r="O127" i="5"/>
  <c r="N127" i="5"/>
  <c r="M127" i="5"/>
  <c r="L127" i="5"/>
  <c r="I127" i="5"/>
  <c r="H127" i="5"/>
  <c r="K127" i="5" s="1"/>
  <c r="G127" i="5"/>
  <c r="CF126" i="5"/>
  <c r="BR126" i="5"/>
  <c r="BU126" i="5" s="1"/>
  <c r="BZ126" i="5" s="1"/>
  <c r="BQ126" i="5"/>
  <c r="BY126" i="5" s="1"/>
  <c r="BP126" i="5"/>
  <c r="BF126" i="5" s="1"/>
  <c r="BO126" i="5"/>
  <c r="BN126" i="5"/>
  <c r="BT126" i="5" s="1"/>
  <c r="BM126" i="5"/>
  <c r="BS126" i="5" s="1"/>
  <c r="BL126" i="5"/>
  <c r="BJ126" i="5"/>
  <c r="BI126" i="5"/>
  <c r="BK126" i="5" s="1"/>
  <c r="BH126" i="5"/>
  <c r="BB126" i="5"/>
  <c r="BA126" i="5"/>
  <c r="AZ126" i="5"/>
  <c r="AY126" i="5"/>
  <c r="AX126" i="5"/>
  <c r="AV126" i="5"/>
  <c r="AU126" i="5"/>
  <c r="AO126" i="5"/>
  <c r="AN126" i="5"/>
  <c r="AM126" i="5"/>
  <c r="AL126" i="5"/>
  <c r="AI126" i="5"/>
  <c r="AK126" i="5" s="1"/>
  <c r="AH126" i="5"/>
  <c r="AF126" i="5"/>
  <c r="AB126" i="5"/>
  <c r="AA126" i="5"/>
  <c r="Z126" i="5"/>
  <c r="Y126" i="5"/>
  <c r="V126" i="5"/>
  <c r="U126" i="5"/>
  <c r="X126" i="5" s="1"/>
  <c r="T126" i="5"/>
  <c r="S126" i="5"/>
  <c r="O126" i="5"/>
  <c r="N126" i="5"/>
  <c r="M126" i="5"/>
  <c r="L126" i="5"/>
  <c r="J126" i="5"/>
  <c r="I126" i="5"/>
  <c r="K126" i="5" s="1"/>
  <c r="H126" i="5"/>
  <c r="CF125" i="5"/>
  <c r="CB125" i="5"/>
  <c r="CA125" i="5"/>
  <c r="BX125" i="5"/>
  <c r="BW125" i="5"/>
  <c r="BV125" i="5"/>
  <c r="BQ125" i="5"/>
  <c r="BY125" i="5" s="1"/>
  <c r="BP125" i="5"/>
  <c r="BF125" i="5" s="1"/>
  <c r="BO125" i="5"/>
  <c r="BN125" i="5"/>
  <c r="BM125" i="5"/>
  <c r="BL125" i="5"/>
  <c r="BK125" i="5"/>
  <c r="BI125" i="5"/>
  <c r="BH125" i="5"/>
  <c r="BG125" i="5"/>
  <c r="BB125" i="5"/>
  <c r="BA125" i="5"/>
  <c r="BT125" i="5" s="1"/>
  <c r="CC125" i="5" s="1"/>
  <c r="CE125" i="5" s="1"/>
  <c r="AZ125" i="5"/>
  <c r="BS125" i="5" s="1"/>
  <c r="AY125" i="5"/>
  <c r="AV125" i="5"/>
  <c r="AX125" i="5" s="1"/>
  <c r="AU125" i="5"/>
  <c r="AS125" i="5"/>
  <c r="AO125" i="5"/>
  <c r="AN125" i="5"/>
  <c r="AM125" i="5"/>
  <c r="AL125" i="5"/>
  <c r="AI125" i="5"/>
  <c r="AH125" i="5"/>
  <c r="AK125" i="5" s="1"/>
  <c r="AG125" i="5"/>
  <c r="AF125" i="5"/>
  <c r="AB125" i="5"/>
  <c r="AA125" i="5"/>
  <c r="Z125" i="5"/>
  <c r="Y125" i="5"/>
  <c r="W125" i="5"/>
  <c r="V125" i="5"/>
  <c r="X125" i="5" s="1"/>
  <c r="U125" i="5"/>
  <c r="T125" i="5"/>
  <c r="S125" i="5"/>
  <c r="O125" i="5"/>
  <c r="N125" i="5"/>
  <c r="M125" i="5"/>
  <c r="L125" i="5"/>
  <c r="K125" i="5"/>
  <c r="I125" i="5"/>
  <c r="H125" i="5"/>
  <c r="G125" i="5"/>
  <c r="CF124" i="5"/>
  <c r="CB124" i="5"/>
  <c r="BV124" i="5"/>
  <c r="BQ124" i="5"/>
  <c r="W124" i="5" s="1"/>
  <c r="BP124" i="5"/>
  <c r="CA124" i="5" s="1"/>
  <c r="BO124" i="5"/>
  <c r="BN124" i="5"/>
  <c r="BM124" i="5"/>
  <c r="BS124" i="5" s="1"/>
  <c r="BL124" i="5"/>
  <c r="BR124" i="5" s="1"/>
  <c r="BU124" i="5" s="1"/>
  <c r="BZ124" i="5" s="1"/>
  <c r="BI124" i="5"/>
  <c r="BK124" i="5" s="1"/>
  <c r="BH124" i="5"/>
  <c r="BF124" i="5"/>
  <c r="BB124" i="5"/>
  <c r="BA124" i="5"/>
  <c r="AZ124" i="5"/>
  <c r="AY124" i="5"/>
  <c r="AV124" i="5"/>
  <c r="AU124" i="5"/>
  <c r="AX124" i="5" s="1"/>
  <c r="AT124" i="5"/>
  <c r="AS124" i="5"/>
  <c r="AO124" i="5"/>
  <c r="AN124" i="5"/>
  <c r="AM124" i="5"/>
  <c r="AL124" i="5"/>
  <c r="AJ124" i="5"/>
  <c r="AI124" i="5"/>
  <c r="AK124" i="5" s="1"/>
  <c r="AH124" i="5"/>
  <c r="AF124" i="5"/>
  <c r="AB124" i="5"/>
  <c r="AA124" i="5"/>
  <c r="Z124" i="5"/>
  <c r="Y124" i="5"/>
  <c r="X124" i="5"/>
  <c r="V124" i="5"/>
  <c r="U124" i="5"/>
  <c r="T124" i="5"/>
  <c r="S124" i="5"/>
  <c r="O124" i="5"/>
  <c r="N124" i="5"/>
  <c r="M124" i="5"/>
  <c r="L124" i="5"/>
  <c r="I124" i="5"/>
  <c r="K124" i="5" s="1"/>
  <c r="H124" i="5"/>
  <c r="F124" i="5"/>
  <c r="CF123" i="5"/>
  <c r="BX123" i="5"/>
  <c r="BW123" i="5"/>
  <c r="BV123" i="5"/>
  <c r="BQ123" i="5"/>
  <c r="BY123" i="5" s="1"/>
  <c r="BP123" i="5"/>
  <c r="BO123" i="5"/>
  <c r="BN123" i="5"/>
  <c r="BT123" i="5" s="1"/>
  <c r="BM123" i="5"/>
  <c r="BL123" i="5"/>
  <c r="BI123" i="5"/>
  <c r="BH123" i="5"/>
  <c r="BK123" i="5" s="1"/>
  <c r="BG123" i="5"/>
  <c r="BB123" i="5"/>
  <c r="BA123" i="5"/>
  <c r="AZ123" i="5"/>
  <c r="BS123" i="5" s="1"/>
  <c r="AY123" i="5"/>
  <c r="AW123" i="5"/>
  <c r="AV123" i="5"/>
  <c r="AX123" i="5" s="1"/>
  <c r="AU123" i="5"/>
  <c r="AT123" i="5"/>
  <c r="AO123" i="5"/>
  <c r="AN123" i="5"/>
  <c r="AM123" i="5"/>
  <c r="AL123" i="5"/>
  <c r="AK123" i="5"/>
  <c r="AI123" i="5"/>
  <c r="AH123" i="5"/>
  <c r="AG123" i="5"/>
  <c r="AB123" i="5"/>
  <c r="AA123" i="5"/>
  <c r="Z123" i="5"/>
  <c r="Y123" i="5"/>
  <c r="V123" i="5"/>
  <c r="X123" i="5" s="1"/>
  <c r="U123" i="5"/>
  <c r="T123" i="5"/>
  <c r="S123" i="5"/>
  <c r="O123" i="5"/>
  <c r="N123" i="5"/>
  <c r="M123" i="5"/>
  <c r="L123" i="5"/>
  <c r="I123" i="5"/>
  <c r="H123" i="5"/>
  <c r="K123" i="5" s="1"/>
  <c r="G123" i="5"/>
  <c r="CF122" i="5"/>
  <c r="BQ122" i="5"/>
  <c r="BY122" i="5" s="1"/>
  <c r="BP122" i="5"/>
  <c r="BF122" i="5" s="1"/>
  <c r="BO122" i="5"/>
  <c r="BN122" i="5"/>
  <c r="BM122" i="5"/>
  <c r="BS122" i="5" s="1"/>
  <c r="BL122" i="5"/>
  <c r="BJ122" i="5"/>
  <c r="BI122" i="5"/>
  <c r="BK122" i="5" s="1"/>
  <c r="BH122" i="5"/>
  <c r="BB122" i="5"/>
  <c r="BA122" i="5"/>
  <c r="AZ122" i="5"/>
  <c r="AY122" i="5"/>
  <c r="BR122" i="5" s="1"/>
  <c r="BU122" i="5" s="1"/>
  <c r="BZ122" i="5" s="1"/>
  <c r="AX122" i="5"/>
  <c r="AV122" i="5"/>
  <c r="AU122" i="5"/>
  <c r="AO122" i="5"/>
  <c r="AN122" i="5"/>
  <c r="AM122" i="5"/>
  <c r="AL122" i="5"/>
  <c r="AI122" i="5"/>
  <c r="AK122" i="5" s="1"/>
  <c r="AH122" i="5"/>
  <c r="AF122" i="5"/>
  <c r="AB122" i="5"/>
  <c r="AA122" i="5"/>
  <c r="Z122" i="5"/>
  <c r="Y122" i="5"/>
  <c r="V122" i="5"/>
  <c r="U122" i="5"/>
  <c r="X122" i="5" s="1"/>
  <c r="T122" i="5"/>
  <c r="S122" i="5"/>
  <c r="O122" i="5"/>
  <c r="N122" i="5"/>
  <c r="M122" i="5"/>
  <c r="L122" i="5"/>
  <c r="J122" i="5"/>
  <c r="I122" i="5"/>
  <c r="K122" i="5" s="1"/>
  <c r="H122" i="5"/>
  <c r="CF121" i="5"/>
  <c r="CB121" i="5"/>
  <c r="CA121" i="5"/>
  <c r="BX121" i="5"/>
  <c r="BW121" i="5"/>
  <c r="BV121" i="5"/>
  <c r="BQ121" i="5"/>
  <c r="BY121" i="5" s="1"/>
  <c r="BP121" i="5"/>
  <c r="BF121" i="5" s="1"/>
  <c r="BO121" i="5"/>
  <c r="BN121" i="5"/>
  <c r="BM121" i="5"/>
  <c r="BL121" i="5"/>
  <c r="BK121" i="5"/>
  <c r="BI121" i="5"/>
  <c r="BH121" i="5"/>
  <c r="BG121" i="5"/>
  <c r="BB121" i="5"/>
  <c r="BA121" i="5"/>
  <c r="BT121" i="5" s="1"/>
  <c r="AZ121" i="5"/>
  <c r="BS121" i="5" s="1"/>
  <c r="AY121" i="5"/>
  <c r="AV121" i="5"/>
  <c r="AX121" i="5" s="1"/>
  <c r="AU121" i="5"/>
  <c r="AS121" i="5"/>
  <c r="AO121" i="5"/>
  <c r="AN121" i="5"/>
  <c r="AM121" i="5"/>
  <c r="AL121" i="5"/>
  <c r="AI121" i="5"/>
  <c r="AH121" i="5"/>
  <c r="AK121" i="5" s="1"/>
  <c r="AG121" i="5"/>
  <c r="AF121" i="5"/>
  <c r="AB121" i="5"/>
  <c r="AA121" i="5"/>
  <c r="Z121" i="5"/>
  <c r="Y121" i="5"/>
  <c r="W121" i="5"/>
  <c r="V121" i="5"/>
  <c r="X121" i="5" s="1"/>
  <c r="U121" i="5"/>
  <c r="T121" i="5"/>
  <c r="S121" i="5"/>
  <c r="O121" i="5"/>
  <c r="N121" i="5"/>
  <c r="M121" i="5"/>
  <c r="L121" i="5"/>
  <c r="K121" i="5"/>
  <c r="I121" i="5"/>
  <c r="H121" i="5"/>
  <c r="G121" i="5"/>
  <c r="CF120" i="5"/>
  <c r="CB120" i="5"/>
  <c r="BV120" i="5"/>
  <c r="BQ120" i="5"/>
  <c r="W120" i="5" s="1"/>
  <c r="BP120" i="5"/>
  <c r="CA120" i="5" s="1"/>
  <c r="BO120" i="5"/>
  <c r="BN120" i="5"/>
  <c r="BM120" i="5"/>
  <c r="BS120" i="5" s="1"/>
  <c r="BL120" i="5"/>
  <c r="BR120" i="5" s="1"/>
  <c r="BU120" i="5" s="1"/>
  <c r="BZ120" i="5" s="1"/>
  <c r="BI120" i="5"/>
  <c r="BK120" i="5" s="1"/>
  <c r="BH120" i="5"/>
  <c r="BF120" i="5"/>
  <c r="BB120" i="5"/>
  <c r="BA120" i="5"/>
  <c r="AZ120" i="5"/>
  <c r="AY120" i="5"/>
  <c r="AV120" i="5"/>
  <c r="AU120" i="5"/>
  <c r="AX120" i="5" s="1"/>
  <c r="AT120" i="5"/>
  <c r="AS120" i="5"/>
  <c r="AO120" i="5"/>
  <c r="AN120" i="5"/>
  <c r="AM120" i="5"/>
  <c r="AL120" i="5"/>
  <c r="AJ120" i="5"/>
  <c r="AI120" i="5"/>
  <c r="AK120" i="5" s="1"/>
  <c r="AH120" i="5"/>
  <c r="AF120" i="5"/>
  <c r="AB120" i="5"/>
  <c r="AA120" i="5"/>
  <c r="Z120" i="5"/>
  <c r="Y120" i="5"/>
  <c r="X120" i="5"/>
  <c r="V120" i="5"/>
  <c r="U120" i="5"/>
  <c r="T120" i="5"/>
  <c r="S120" i="5"/>
  <c r="O120" i="5"/>
  <c r="N120" i="5"/>
  <c r="M120" i="5"/>
  <c r="L120" i="5"/>
  <c r="I120" i="5"/>
  <c r="K120" i="5" s="1"/>
  <c r="H120" i="5"/>
  <c r="F120" i="5"/>
  <c r="CF119" i="5"/>
  <c r="BX119" i="5"/>
  <c r="BW119" i="5"/>
  <c r="BV119" i="5"/>
  <c r="BQ119" i="5"/>
  <c r="BY119" i="5" s="1"/>
  <c r="BP119" i="5"/>
  <c r="BO119" i="5"/>
  <c r="BN119" i="5"/>
  <c r="BT119" i="5" s="1"/>
  <c r="BM119" i="5"/>
  <c r="BL119" i="5"/>
  <c r="BR119" i="5" s="1"/>
  <c r="BU119" i="5" s="1"/>
  <c r="BZ119" i="5" s="1"/>
  <c r="BI119" i="5"/>
  <c r="BH119" i="5"/>
  <c r="BK119" i="5" s="1"/>
  <c r="BG119" i="5"/>
  <c r="BB119" i="5"/>
  <c r="BA119" i="5"/>
  <c r="AZ119" i="5"/>
  <c r="BS119" i="5" s="1"/>
  <c r="AY119" i="5"/>
  <c r="AW119" i="5"/>
  <c r="AV119" i="5"/>
  <c r="AX119" i="5" s="1"/>
  <c r="AU119" i="5"/>
  <c r="AT119" i="5"/>
  <c r="AO119" i="5"/>
  <c r="AN119" i="5"/>
  <c r="AM119" i="5"/>
  <c r="AL119" i="5"/>
  <c r="AK119" i="5"/>
  <c r="AI119" i="5"/>
  <c r="AH119" i="5"/>
  <c r="AG119" i="5"/>
  <c r="AB119" i="5"/>
  <c r="AA119" i="5"/>
  <c r="Z119" i="5"/>
  <c r="Y119" i="5"/>
  <c r="V119" i="5"/>
  <c r="X119" i="5" s="1"/>
  <c r="U119" i="5"/>
  <c r="T119" i="5"/>
  <c r="S119" i="5"/>
  <c r="O119" i="5"/>
  <c r="N119" i="5"/>
  <c r="M119" i="5"/>
  <c r="L119" i="5"/>
  <c r="I119" i="5"/>
  <c r="H119" i="5"/>
  <c r="K119" i="5" s="1"/>
  <c r="G119" i="5"/>
  <c r="CF118" i="5"/>
  <c r="BQ118" i="5"/>
  <c r="BY118" i="5" s="1"/>
  <c r="BP118" i="5"/>
  <c r="BF118" i="5" s="1"/>
  <c r="BO118" i="5"/>
  <c r="BN118" i="5"/>
  <c r="BM118" i="5"/>
  <c r="BS118" i="5" s="1"/>
  <c r="BL118" i="5"/>
  <c r="BJ118" i="5"/>
  <c r="BI118" i="5"/>
  <c r="BK118" i="5" s="1"/>
  <c r="BH118" i="5"/>
  <c r="BB118" i="5"/>
  <c r="BA118" i="5"/>
  <c r="AZ118" i="5"/>
  <c r="AY118" i="5"/>
  <c r="BR118" i="5" s="1"/>
  <c r="BU118" i="5" s="1"/>
  <c r="BZ118" i="5" s="1"/>
  <c r="AX118" i="5"/>
  <c r="AV118" i="5"/>
  <c r="AU118" i="5"/>
  <c r="AO118" i="5"/>
  <c r="AN118" i="5"/>
  <c r="AM118" i="5"/>
  <c r="AL118" i="5"/>
  <c r="AI118" i="5"/>
  <c r="AK118" i="5" s="1"/>
  <c r="AH118" i="5"/>
  <c r="AF118" i="5"/>
  <c r="AB118" i="5"/>
  <c r="AA118" i="5"/>
  <c r="Z118" i="5"/>
  <c r="Y118" i="5"/>
  <c r="V118" i="5"/>
  <c r="U118" i="5"/>
  <c r="X118" i="5" s="1"/>
  <c r="T118" i="5"/>
  <c r="S118" i="5"/>
  <c r="O118" i="5"/>
  <c r="N118" i="5"/>
  <c r="M118" i="5"/>
  <c r="L118" i="5"/>
  <c r="J118" i="5"/>
  <c r="I118" i="5"/>
  <c r="K118" i="5" s="1"/>
  <c r="H118" i="5"/>
  <c r="CF117" i="5"/>
  <c r="CB117" i="5"/>
  <c r="CA117" i="5"/>
  <c r="BX117" i="5"/>
  <c r="BW117" i="5"/>
  <c r="BV117" i="5"/>
  <c r="BS117" i="5"/>
  <c r="BQ117" i="5"/>
  <c r="BY117" i="5" s="1"/>
  <c r="BP117" i="5"/>
  <c r="BF117" i="5" s="1"/>
  <c r="BO117" i="5"/>
  <c r="BN117" i="5"/>
  <c r="BM117" i="5"/>
  <c r="BL117" i="5"/>
  <c r="BK117" i="5"/>
  <c r="BI117" i="5"/>
  <c r="BH117" i="5"/>
  <c r="BG117" i="5"/>
  <c r="BB117" i="5"/>
  <c r="BA117" i="5"/>
  <c r="BT117" i="5" s="1"/>
  <c r="CC117" i="5" s="1"/>
  <c r="CE117" i="5" s="1"/>
  <c r="AZ117" i="5"/>
  <c r="AY117" i="5"/>
  <c r="AV117" i="5"/>
  <c r="AX117" i="5" s="1"/>
  <c r="AU117" i="5"/>
  <c r="AS117" i="5"/>
  <c r="AO117" i="5"/>
  <c r="AN117" i="5"/>
  <c r="AM117" i="5"/>
  <c r="AL117" i="5"/>
  <c r="AI117" i="5"/>
  <c r="AH117" i="5"/>
  <c r="AK117" i="5" s="1"/>
  <c r="AG117" i="5"/>
  <c r="AF117" i="5"/>
  <c r="AB117" i="5"/>
  <c r="AA117" i="5"/>
  <c r="Z117" i="5"/>
  <c r="Y117" i="5"/>
  <c r="W117" i="5"/>
  <c r="V117" i="5"/>
  <c r="X117" i="5" s="1"/>
  <c r="U117" i="5"/>
  <c r="T117" i="5"/>
  <c r="S117" i="5"/>
  <c r="O117" i="5"/>
  <c r="N117" i="5"/>
  <c r="M117" i="5"/>
  <c r="L117" i="5"/>
  <c r="K117" i="5"/>
  <c r="I117" i="5"/>
  <c r="H117" i="5"/>
  <c r="G117" i="5"/>
  <c r="CF116" i="5"/>
  <c r="CB116" i="5"/>
  <c r="BY116" i="5"/>
  <c r="BV116" i="5"/>
  <c r="BQ116" i="5"/>
  <c r="BP116" i="5"/>
  <c r="CA116" i="5" s="1"/>
  <c r="BO116" i="5"/>
  <c r="BN116" i="5"/>
  <c r="BT116" i="5" s="1"/>
  <c r="BM116" i="5"/>
  <c r="BL116" i="5"/>
  <c r="BI116" i="5"/>
  <c r="BK116" i="5" s="1"/>
  <c r="BH116" i="5"/>
  <c r="BF116" i="5"/>
  <c r="BB116" i="5"/>
  <c r="BA116" i="5"/>
  <c r="AZ116" i="5"/>
  <c r="AY116" i="5"/>
  <c r="AV116" i="5"/>
  <c r="AU116" i="5"/>
  <c r="AX116" i="5" s="1"/>
  <c r="AT116" i="5"/>
  <c r="AS116" i="5"/>
  <c r="AO116" i="5"/>
  <c r="AN116" i="5"/>
  <c r="AM116" i="5"/>
  <c r="AL116" i="5"/>
  <c r="AJ116" i="5"/>
  <c r="AI116" i="5"/>
  <c r="AK116" i="5" s="1"/>
  <c r="AH116" i="5"/>
  <c r="AF116" i="5"/>
  <c r="AB116" i="5"/>
  <c r="AA116" i="5"/>
  <c r="Z116" i="5"/>
  <c r="Y116" i="5"/>
  <c r="X116" i="5"/>
  <c r="V116" i="5"/>
  <c r="U116" i="5"/>
  <c r="T116" i="5"/>
  <c r="S116" i="5"/>
  <c r="O116" i="5"/>
  <c r="N116" i="5"/>
  <c r="M116" i="5"/>
  <c r="L116" i="5"/>
  <c r="I116" i="5"/>
  <c r="K116" i="5" s="1"/>
  <c r="H116" i="5"/>
  <c r="F116" i="5"/>
  <c r="CF115" i="5"/>
  <c r="CA115" i="5"/>
  <c r="BX115" i="5"/>
  <c r="BW115" i="5"/>
  <c r="BV115" i="5"/>
  <c r="BS115" i="5"/>
  <c r="BQ115" i="5"/>
  <c r="BY115" i="5" s="1"/>
  <c r="BP115" i="5"/>
  <c r="BO115" i="5"/>
  <c r="BN115" i="5"/>
  <c r="BM115" i="5"/>
  <c r="BL115" i="5"/>
  <c r="BK115" i="5"/>
  <c r="BI115" i="5"/>
  <c r="BH115" i="5"/>
  <c r="BG115" i="5"/>
  <c r="BB115" i="5"/>
  <c r="BA115" i="5"/>
  <c r="AZ115" i="5"/>
  <c r="AY115" i="5"/>
  <c r="AW115" i="5"/>
  <c r="AV115" i="5"/>
  <c r="AX115" i="5" s="1"/>
  <c r="AU115" i="5"/>
  <c r="AT115" i="5"/>
  <c r="AO115" i="5"/>
  <c r="AN115" i="5"/>
  <c r="AM115" i="5"/>
  <c r="AL115" i="5"/>
  <c r="AK115" i="5"/>
  <c r="AI115" i="5"/>
  <c r="AH115" i="5"/>
  <c r="AG115" i="5"/>
  <c r="AB115" i="5"/>
  <c r="AA115" i="5"/>
  <c r="Z115" i="5"/>
  <c r="Y115" i="5"/>
  <c r="V115" i="5"/>
  <c r="X115" i="5" s="1"/>
  <c r="U115" i="5"/>
  <c r="T115" i="5"/>
  <c r="S115" i="5"/>
  <c r="O115" i="5"/>
  <c r="N115" i="5"/>
  <c r="M115" i="5"/>
  <c r="L115" i="5"/>
  <c r="K115" i="5"/>
  <c r="I115" i="5"/>
  <c r="H115" i="5"/>
  <c r="G115" i="5"/>
  <c r="CF114" i="5"/>
  <c r="BY114" i="5"/>
  <c r="BU114" i="5"/>
  <c r="BZ114" i="5" s="1"/>
  <c r="BR114" i="5"/>
  <c r="BQ114" i="5"/>
  <c r="BP114" i="5"/>
  <c r="BF114" i="5" s="1"/>
  <c r="BO114" i="5"/>
  <c r="BN114" i="5"/>
  <c r="BT114" i="5" s="1"/>
  <c r="BM114" i="5"/>
  <c r="BL114" i="5"/>
  <c r="BJ114" i="5"/>
  <c r="BI114" i="5"/>
  <c r="BK114" i="5" s="1"/>
  <c r="BH114" i="5"/>
  <c r="BB114" i="5"/>
  <c r="BA114" i="5"/>
  <c r="AZ114" i="5"/>
  <c r="AY114" i="5"/>
  <c r="AX114" i="5"/>
  <c r="AV114" i="5"/>
  <c r="AU114" i="5"/>
  <c r="AT114" i="5"/>
  <c r="AO114" i="5"/>
  <c r="AN114" i="5"/>
  <c r="AM114" i="5"/>
  <c r="AL114" i="5"/>
  <c r="AI114" i="5"/>
  <c r="AK114" i="5" s="1"/>
  <c r="AH114" i="5"/>
  <c r="AF114" i="5"/>
  <c r="AB114" i="5"/>
  <c r="AA114" i="5"/>
  <c r="Z114" i="5"/>
  <c r="Y114" i="5"/>
  <c r="V114" i="5"/>
  <c r="U114" i="5"/>
  <c r="X114" i="5" s="1"/>
  <c r="T114" i="5"/>
  <c r="S114" i="5"/>
  <c r="O114" i="5"/>
  <c r="N114" i="5"/>
  <c r="M114" i="5"/>
  <c r="L114" i="5"/>
  <c r="J114" i="5"/>
  <c r="I114" i="5"/>
  <c r="K114" i="5" s="1"/>
  <c r="H114" i="5"/>
  <c r="CF113" i="5"/>
  <c r="CB113" i="5"/>
  <c r="CA113" i="5"/>
  <c r="BX113" i="5"/>
  <c r="BW113" i="5"/>
  <c r="BV113" i="5"/>
  <c r="BT113" i="5"/>
  <c r="BS113" i="5"/>
  <c r="BQ113" i="5"/>
  <c r="BY113" i="5" s="1"/>
  <c r="BP113" i="5"/>
  <c r="BF113" i="5" s="1"/>
  <c r="BO113" i="5"/>
  <c r="BN113" i="5"/>
  <c r="BM113" i="5"/>
  <c r="BL113" i="5"/>
  <c r="BK113" i="5"/>
  <c r="BI113" i="5"/>
  <c r="BH113" i="5"/>
  <c r="BG113" i="5"/>
  <c r="BB113" i="5"/>
  <c r="BA113" i="5"/>
  <c r="AZ113" i="5"/>
  <c r="AY113" i="5"/>
  <c r="AV113" i="5"/>
  <c r="AX113" i="5" s="1"/>
  <c r="AU113" i="5"/>
  <c r="AS113" i="5"/>
  <c r="AO113" i="5"/>
  <c r="AN113" i="5"/>
  <c r="AM113" i="5"/>
  <c r="AL113" i="5"/>
  <c r="AI113" i="5"/>
  <c r="AH113" i="5"/>
  <c r="AK113" i="5" s="1"/>
  <c r="AG113" i="5"/>
  <c r="AF113" i="5"/>
  <c r="AB113" i="5"/>
  <c r="AA113" i="5"/>
  <c r="Z113" i="5"/>
  <c r="Y113" i="5"/>
  <c r="W113" i="5"/>
  <c r="V113" i="5"/>
  <c r="X113" i="5" s="1"/>
  <c r="U113" i="5"/>
  <c r="T113" i="5"/>
  <c r="S113" i="5"/>
  <c r="O113" i="5"/>
  <c r="N113" i="5"/>
  <c r="M113" i="5"/>
  <c r="L113" i="5"/>
  <c r="K113" i="5"/>
  <c r="I113" i="5"/>
  <c r="H113" i="5"/>
  <c r="G113" i="5"/>
  <c r="CF112" i="5"/>
  <c r="CB112" i="5"/>
  <c r="BY112" i="5"/>
  <c r="BQ112" i="5"/>
  <c r="BP112" i="5"/>
  <c r="CA112" i="5" s="1"/>
  <c r="BO112" i="5"/>
  <c r="BN112" i="5"/>
  <c r="BM112" i="5"/>
  <c r="BL112" i="5"/>
  <c r="BI112" i="5"/>
  <c r="BK112" i="5" s="1"/>
  <c r="BH112" i="5"/>
  <c r="BF112" i="5"/>
  <c r="BB112" i="5"/>
  <c r="BA112" i="5"/>
  <c r="AZ112" i="5"/>
  <c r="AY112" i="5"/>
  <c r="AX112" i="5"/>
  <c r="AV112" i="5"/>
  <c r="AU112" i="5"/>
  <c r="AT112" i="5"/>
  <c r="AS112" i="5"/>
  <c r="AO112" i="5"/>
  <c r="AN112" i="5"/>
  <c r="AM112" i="5"/>
  <c r="AL112" i="5"/>
  <c r="AI112" i="5"/>
  <c r="AK112" i="5" s="1"/>
  <c r="AH112" i="5"/>
  <c r="AF112" i="5"/>
  <c r="AB112" i="5"/>
  <c r="AA112" i="5"/>
  <c r="Z112" i="5"/>
  <c r="Y112" i="5"/>
  <c r="X112" i="5"/>
  <c r="V112" i="5"/>
  <c r="U112" i="5"/>
  <c r="T112" i="5"/>
  <c r="S112" i="5"/>
  <c r="O112" i="5"/>
  <c r="N112" i="5"/>
  <c r="M112" i="5"/>
  <c r="L112" i="5"/>
  <c r="I112" i="5"/>
  <c r="K112" i="5" s="1"/>
  <c r="H112" i="5"/>
  <c r="F112" i="5"/>
  <c r="CF111" i="5"/>
  <c r="BX111" i="5"/>
  <c r="BW111" i="5"/>
  <c r="BV111" i="5"/>
  <c r="BQ111" i="5"/>
  <c r="BY111" i="5" s="1"/>
  <c r="BP111" i="5"/>
  <c r="CA111" i="5" s="1"/>
  <c r="BO111" i="5"/>
  <c r="BN111" i="5"/>
  <c r="BM111" i="5"/>
  <c r="BL111" i="5"/>
  <c r="BI111" i="5"/>
  <c r="BH111" i="5"/>
  <c r="BK111" i="5" s="1"/>
  <c r="BG111" i="5"/>
  <c r="BB111" i="5"/>
  <c r="BA111" i="5"/>
  <c r="AZ111" i="5"/>
  <c r="BS111" i="5" s="1"/>
  <c r="AY111" i="5"/>
  <c r="AV111" i="5"/>
  <c r="AX111" i="5" s="1"/>
  <c r="AU111" i="5"/>
  <c r="AT111" i="5"/>
  <c r="AO111" i="5"/>
  <c r="AN111" i="5"/>
  <c r="AM111" i="5"/>
  <c r="AL111" i="5"/>
  <c r="AK111" i="5"/>
  <c r="AI111" i="5"/>
  <c r="AH111" i="5"/>
  <c r="AG111" i="5"/>
  <c r="AB111" i="5"/>
  <c r="AA111" i="5"/>
  <c r="Z111" i="5"/>
  <c r="Y111" i="5"/>
  <c r="V111" i="5"/>
  <c r="X111" i="5" s="1"/>
  <c r="U111" i="5"/>
  <c r="T111" i="5"/>
  <c r="S111" i="5"/>
  <c r="O111" i="5"/>
  <c r="N111" i="5"/>
  <c r="M111" i="5"/>
  <c r="L111" i="5"/>
  <c r="I111" i="5"/>
  <c r="H111" i="5"/>
  <c r="K111" i="5" s="1"/>
  <c r="G111" i="5"/>
  <c r="CF110" i="5"/>
  <c r="BY110" i="5"/>
  <c r="BQ110" i="5"/>
  <c r="BP110" i="5"/>
  <c r="BF110" i="5" s="1"/>
  <c r="BO110" i="5"/>
  <c r="BN110" i="5"/>
  <c r="BT110" i="5" s="1"/>
  <c r="BM110" i="5"/>
  <c r="BS110" i="5" s="1"/>
  <c r="BL110" i="5"/>
  <c r="BI110" i="5"/>
  <c r="BK110" i="5" s="1"/>
  <c r="BH110" i="5"/>
  <c r="BB110" i="5"/>
  <c r="BA110" i="5"/>
  <c r="AZ110" i="5"/>
  <c r="AY110" i="5"/>
  <c r="BR110" i="5" s="1"/>
  <c r="BU110" i="5" s="1"/>
  <c r="BZ110" i="5" s="1"/>
  <c r="AX110" i="5"/>
  <c r="AV110" i="5"/>
  <c r="AU110" i="5"/>
  <c r="AT110" i="5"/>
  <c r="AO110" i="5"/>
  <c r="AN110" i="5"/>
  <c r="AM110" i="5"/>
  <c r="AL110" i="5"/>
  <c r="AI110" i="5"/>
  <c r="AK110" i="5" s="1"/>
  <c r="AH110" i="5"/>
  <c r="AF110" i="5"/>
  <c r="AB110" i="5"/>
  <c r="AA110" i="5"/>
  <c r="Z110" i="5"/>
  <c r="Y110" i="5"/>
  <c r="X110" i="5"/>
  <c r="V110" i="5"/>
  <c r="U110" i="5"/>
  <c r="T110" i="5"/>
  <c r="S110" i="5"/>
  <c r="O110" i="5"/>
  <c r="N110" i="5"/>
  <c r="M110" i="5"/>
  <c r="L110" i="5"/>
  <c r="J110" i="5"/>
  <c r="I110" i="5"/>
  <c r="K110" i="5" s="1"/>
  <c r="H110" i="5"/>
  <c r="CF109" i="5"/>
  <c r="CB109" i="5"/>
  <c r="CA109" i="5"/>
  <c r="BX109" i="5"/>
  <c r="BW109" i="5"/>
  <c r="BV109" i="5"/>
  <c r="BQ109" i="5"/>
  <c r="BY109" i="5" s="1"/>
  <c r="BP109" i="5"/>
  <c r="BF109" i="5" s="1"/>
  <c r="BO109" i="5"/>
  <c r="BN109" i="5"/>
  <c r="BM109" i="5"/>
  <c r="BL109" i="5"/>
  <c r="BR109" i="5" s="1"/>
  <c r="BU109" i="5" s="1"/>
  <c r="BZ109" i="5" s="1"/>
  <c r="BK109" i="5"/>
  <c r="BI109" i="5"/>
  <c r="BH109" i="5"/>
  <c r="BG109" i="5"/>
  <c r="BB109" i="5"/>
  <c r="BA109" i="5"/>
  <c r="BT109" i="5" s="1"/>
  <c r="AZ109" i="5"/>
  <c r="AY109" i="5"/>
  <c r="AV109" i="5"/>
  <c r="AX109" i="5" s="1"/>
  <c r="AU109" i="5"/>
  <c r="AS109" i="5"/>
  <c r="AO109" i="5"/>
  <c r="AN109" i="5"/>
  <c r="AM109" i="5"/>
  <c r="AL109" i="5"/>
  <c r="AK109" i="5"/>
  <c r="AI109" i="5"/>
  <c r="AH109" i="5"/>
  <c r="AG109" i="5"/>
  <c r="AF109" i="5"/>
  <c r="AB109" i="5"/>
  <c r="AA109" i="5"/>
  <c r="Z109" i="5"/>
  <c r="Y109" i="5"/>
  <c r="V109" i="5"/>
  <c r="X109" i="5" s="1"/>
  <c r="U109" i="5"/>
  <c r="T109" i="5"/>
  <c r="S109" i="5"/>
  <c r="O109" i="5"/>
  <c r="N109" i="5"/>
  <c r="M109" i="5"/>
  <c r="L109" i="5"/>
  <c r="K109" i="5"/>
  <c r="I109" i="5"/>
  <c r="H109" i="5"/>
  <c r="G109" i="5"/>
  <c r="CF108" i="5"/>
  <c r="CB108" i="5"/>
  <c r="BY108" i="5"/>
  <c r="BV108" i="5"/>
  <c r="BQ108" i="5"/>
  <c r="BP108" i="5"/>
  <c r="CA108" i="5" s="1"/>
  <c r="BO108" i="5"/>
  <c r="BN108" i="5"/>
  <c r="BT108" i="5" s="1"/>
  <c r="BM108" i="5"/>
  <c r="BL108" i="5"/>
  <c r="BI108" i="5"/>
  <c r="BK108" i="5" s="1"/>
  <c r="BH108" i="5"/>
  <c r="BF108" i="5"/>
  <c r="BB108" i="5"/>
  <c r="BA108" i="5"/>
  <c r="AZ108" i="5"/>
  <c r="AY108" i="5"/>
  <c r="AV108" i="5"/>
  <c r="AU108" i="5"/>
  <c r="AX108" i="5" s="1"/>
  <c r="AT108" i="5"/>
  <c r="AS108" i="5"/>
  <c r="AO108" i="5"/>
  <c r="AN108" i="5"/>
  <c r="AM108" i="5"/>
  <c r="AL108" i="5"/>
  <c r="AJ108" i="5"/>
  <c r="AI108" i="5"/>
  <c r="AK108" i="5" s="1"/>
  <c r="AH108" i="5"/>
  <c r="AF108" i="5"/>
  <c r="AB108" i="5"/>
  <c r="AA108" i="5"/>
  <c r="Z108" i="5"/>
  <c r="Y108" i="5"/>
  <c r="X108" i="5"/>
  <c r="W108" i="5"/>
  <c r="V108" i="5"/>
  <c r="U108" i="5"/>
  <c r="T108" i="5"/>
  <c r="S108" i="5"/>
  <c r="O108" i="5"/>
  <c r="N108" i="5"/>
  <c r="M108" i="5"/>
  <c r="L108" i="5"/>
  <c r="I108" i="5"/>
  <c r="K108" i="5" s="1"/>
  <c r="H108" i="5"/>
  <c r="F108" i="5"/>
  <c r="CF107" i="5"/>
  <c r="BX107" i="5"/>
  <c r="BW107" i="5"/>
  <c r="BV107" i="5"/>
  <c r="BQ107" i="5"/>
  <c r="BY107" i="5" s="1"/>
  <c r="BP107" i="5"/>
  <c r="BO107" i="5"/>
  <c r="BN107" i="5"/>
  <c r="BM107" i="5"/>
  <c r="BL107" i="5"/>
  <c r="BR107" i="5" s="1"/>
  <c r="BU107" i="5" s="1"/>
  <c r="BZ107" i="5" s="1"/>
  <c r="BI107" i="5"/>
  <c r="BH107" i="5"/>
  <c r="BK107" i="5" s="1"/>
  <c r="BG107" i="5"/>
  <c r="BB107" i="5"/>
  <c r="BA107" i="5"/>
  <c r="AZ107" i="5"/>
  <c r="BS107" i="5" s="1"/>
  <c r="AY107" i="5"/>
  <c r="AV107" i="5"/>
  <c r="AX107" i="5" s="1"/>
  <c r="AU107" i="5"/>
  <c r="AW107" i="5" s="1"/>
  <c r="AT107" i="5"/>
  <c r="AO107" i="5"/>
  <c r="AN107" i="5"/>
  <c r="AM107" i="5"/>
  <c r="AL107" i="5"/>
  <c r="AK107" i="5"/>
  <c r="AJ107" i="5"/>
  <c r="AI107" i="5"/>
  <c r="AH107" i="5"/>
  <c r="AG107" i="5"/>
  <c r="AB107" i="5"/>
  <c r="AA107" i="5"/>
  <c r="Z107" i="5"/>
  <c r="Y107" i="5"/>
  <c r="V107" i="5"/>
  <c r="X107" i="5" s="1"/>
  <c r="U107" i="5"/>
  <c r="T107" i="5"/>
  <c r="S107" i="5"/>
  <c r="O107" i="5"/>
  <c r="N107" i="5"/>
  <c r="M107" i="5"/>
  <c r="L107" i="5"/>
  <c r="K107" i="5"/>
  <c r="I107" i="5"/>
  <c r="H107" i="5"/>
  <c r="G107" i="5"/>
  <c r="F107" i="5"/>
  <c r="CF106" i="5"/>
  <c r="BY106" i="5"/>
  <c r="BQ106" i="5"/>
  <c r="BJ105" i="5" s="1"/>
  <c r="BP106" i="5"/>
  <c r="BO106" i="5"/>
  <c r="BN106" i="5"/>
  <c r="BM106" i="5"/>
  <c r="BS106" i="5" s="1"/>
  <c r="BL106" i="5"/>
  <c r="BI106" i="5"/>
  <c r="BH106" i="5"/>
  <c r="BB106" i="5"/>
  <c r="BA106" i="5"/>
  <c r="AZ106" i="5"/>
  <c r="AY106" i="5"/>
  <c r="BR106" i="5" s="1"/>
  <c r="BU106" i="5" s="1"/>
  <c r="BZ106" i="5" s="1"/>
  <c r="AX106" i="5"/>
  <c r="AV106" i="5"/>
  <c r="AU106" i="5"/>
  <c r="AT106" i="5"/>
  <c r="AO106" i="5"/>
  <c r="AN106" i="5"/>
  <c r="AM106" i="5"/>
  <c r="AL106" i="5"/>
  <c r="AI106" i="5"/>
  <c r="AK106" i="5" s="1"/>
  <c r="AH106" i="5"/>
  <c r="AB106" i="5"/>
  <c r="AA106" i="5"/>
  <c r="Z106" i="5"/>
  <c r="Y106" i="5"/>
  <c r="V106" i="5"/>
  <c r="U106" i="5"/>
  <c r="X106" i="5" s="1"/>
  <c r="T106" i="5"/>
  <c r="S106" i="5"/>
  <c r="O106" i="5"/>
  <c r="N106" i="5"/>
  <c r="M106" i="5"/>
  <c r="L106" i="5"/>
  <c r="I106" i="5"/>
  <c r="H106" i="5"/>
  <c r="CF105" i="5"/>
  <c r="CB105" i="5"/>
  <c r="CA105" i="5"/>
  <c r="BZ105" i="5"/>
  <c r="BX105" i="5"/>
  <c r="BW105" i="5"/>
  <c r="BV105" i="5"/>
  <c r="BS105" i="5"/>
  <c r="BQ105" i="5"/>
  <c r="BY105" i="5" s="1"/>
  <c r="BP105" i="5"/>
  <c r="BF105" i="5" s="1"/>
  <c r="BO105" i="5"/>
  <c r="BN105" i="5"/>
  <c r="BM105" i="5"/>
  <c r="BL105" i="5"/>
  <c r="BR105" i="5" s="1"/>
  <c r="BU105" i="5" s="1"/>
  <c r="BK105" i="5"/>
  <c r="BI105" i="5"/>
  <c r="BH105" i="5"/>
  <c r="BG105" i="5"/>
  <c r="BB105" i="5"/>
  <c r="BA105" i="5"/>
  <c r="BT105" i="5" s="1"/>
  <c r="CC105" i="5" s="1"/>
  <c r="CE105" i="5" s="1"/>
  <c r="AZ105" i="5"/>
  <c r="AY105" i="5"/>
  <c r="AV105" i="5"/>
  <c r="AX105" i="5" s="1"/>
  <c r="AU105" i="5"/>
  <c r="AS105" i="5"/>
  <c r="AO105" i="5"/>
  <c r="AN105" i="5"/>
  <c r="AM105" i="5"/>
  <c r="AL105" i="5"/>
  <c r="AK105" i="5"/>
  <c r="AI105" i="5"/>
  <c r="AH105" i="5"/>
  <c r="AG105" i="5"/>
  <c r="AF105" i="5"/>
  <c r="AB105" i="5"/>
  <c r="AA105" i="5"/>
  <c r="Z105" i="5"/>
  <c r="Y105" i="5"/>
  <c r="V105" i="5"/>
  <c r="U105" i="5"/>
  <c r="T105" i="5"/>
  <c r="S105" i="5"/>
  <c r="O105" i="5"/>
  <c r="N105" i="5"/>
  <c r="M105" i="5"/>
  <c r="L105" i="5"/>
  <c r="K105" i="5"/>
  <c r="J105" i="5"/>
  <c r="I105" i="5"/>
  <c r="H105" i="5"/>
  <c r="G105" i="5"/>
  <c r="CF104" i="5"/>
  <c r="CB104" i="5"/>
  <c r="BY104" i="5"/>
  <c r="BT104" i="5"/>
  <c r="BQ104" i="5"/>
  <c r="T104" i="5" s="1"/>
  <c r="BP104" i="5"/>
  <c r="CA104" i="5" s="1"/>
  <c r="BO104" i="5"/>
  <c r="BN104" i="5"/>
  <c r="BM104" i="5"/>
  <c r="BS104" i="5" s="1"/>
  <c r="BL104" i="5"/>
  <c r="BI104" i="5"/>
  <c r="BK104" i="5" s="1"/>
  <c r="BH104" i="5"/>
  <c r="BF104" i="5"/>
  <c r="BB104" i="5"/>
  <c r="BA104" i="5"/>
  <c r="AZ104" i="5"/>
  <c r="AY104" i="5"/>
  <c r="AV104" i="5"/>
  <c r="AU104" i="5"/>
  <c r="AX104" i="5" s="1"/>
  <c r="AT104" i="5"/>
  <c r="AS104" i="5"/>
  <c r="AO104" i="5"/>
  <c r="AN104" i="5"/>
  <c r="AM104" i="5"/>
  <c r="AL104" i="5"/>
  <c r="AI104" i="5"/>
  <c r="AH104" i="5"/>
  <c r="AF104" i="5"/>
  <c r="AB104" i="5"/>
  <c r="AA104" i="5"/>
  <c r="Z104" i="5"/>
  <c r="Y104" i="5"/>
  <c r="X104" i="5"/>
  <c r="W104" i="5"/>
  <c r="V104" i="5"/>
  <c r="U104" i="5"/>
  <c r="S104" i="5"/>
  <c r="O104" i="5"/>
  <c r="N104" i="5"/>
  <c r="M104" i="5"/>
  <c r="L104" i="5"/>
  <c r="I104" i="5"/>
  <c r="K104" i="5" s="1"/>
  <c r="H104" i="5"/>
  <c r="F104" i="5"/>
  <c r="CF103" i="5"/>
  <c r="BX103" i="5"/>
  <c r="BW103" i="5"/>
  <c r="BV103" i="5"/>
  <c r="BQ103" i="5"/>
  <c r="BY103" i="5" s="1"/>
  <c r="BP103" i="5"/>
  <c r="AF103" i="5" s="1"/>
  <c r="BO103" i="5"/>
  <c r="BN103" i="5"/>
  <c r="BT103" i="5" s="1"/>
  <c r="CC103" i="5" s="1"/>
  <c r="CE103" i="5" s="1"/>
  <c r="BM103" i="5"/>
  <c r="BL103" i="5"/>
  <c r="BI103" i="5"/>
  <c r="BH103" i="5"/>
  <c r="BK103" i="5" s="1"/>
  <c r="BG103" i="5"/>
  <c r="BB103" i="5"/>
  <c r="BA103" i="5"/>
  <c r="AZ103" i="5"/>
  <c r="BS103" i="5" s="1"/>
  <c r="AY103" i="5"/>
  <c r="AV103" i="5"/>
  <c r="AX103" i="5" s="1"/>
  <c r="AU103" i="5"/>
  <c r="AT103" i="5"/>
  <c r="AS103" i="5"/>
  <c r="AO103" i="5"/>
  <c r="AN103" i="5"/>
  <c r="AM103" i="5"/>
  <c r="AL103" i="5"/>
  <c r="AK103" i="5"/>
  <c r="AI103" i="5"/>
  <c r="AH103" i="5"/>
  <c r="AJ103" i="5" s="1"/>
  <c r="AG103" i="5"/>
  <c r="AB103" i="5"/>
  <c r="AA103" i="5"/>
  <c r="Z103" i="5"/>
  <c r="Y103" i="5"/>
  <c r="W103" i="5"/>
  <c r="V103" i="5"/>
  <c r="X103" i="5" s="1"/>
  <c r="U103" i="5"/>
  <c r="T103" i="5"/>
  <c r="S103" i="5"/>
  <c r="O103" i="5"/>
  <c r="N103" i="5"/>
  <c r="M103" i="5"/>
  <c r="L103" i="5"/>
  <c r="I103" i="5"/>
  <c r="H103" i="5"/>
  <c r="K103" i="5" s="1"/>
  <c r="G103" i="5"/>
  <c r="CF102" i="5"/>
  <c r="BQ102" i="5"/>
  <c r="BP102" i="5"/>
  <c r="BO102" i="5"/>
  <c r="BN102" i="5"/>
  <c r="BM102" i="5"/>
  <c r="BL102" i="5"/>
  <c r="BI102" i="5"/>
  <c r="BH102" i="5"/>
  <c r="BF102" i="5"/>
  <c r="BB102" i="5"/>
  <c r="BA102" i="5"/>
  <c r="AZ102" i="5"/>
  <c r="AY102" i="5"/>
  <c r="BR102" i="5" s="1"/>
  <c r="BU102" i="5" s="1"/>
  <c r="BZ102" i="5" s="1"/>
  <c r="AV102" i="5"/>
  <c r="AU102" i="5"/>
  <c r="AX102" i="5" s="1"/>
  <c r="AS102" i="5"/>
  <c r="AO102" i="5"/>
  <c r="AN102" i="5"/>
  <c r="AM102" i="5"/>
  <c r="AL102" i="5"/>
  <c r="AJ102" i="5"/>
  <c r="AI102" i="5"/>
  <c r="AK102" i="5" s="1"/>
  <c r="AH102" i="5"/>
  <c r="AF102" i="5"/>
  <c r="AB102" i="5"/>
  <c r="AA102" i="5"/>
  <c r="Z102" i="5"/>
  <c r="Y102" i="5"/>
  <c r="X102" i="5"/>
  <c r="V102" i="5"/>
  <c r="U102" i="5"/>
  <c r="S102" i="5"/>
  <c r="O102" i="5"/>
  <c r="N102" i="5"/>
  <c r="M102" i="5"/>
  <c r="L102" i="5"/>
  <c r="I102" i="5"/>
  <c r="K102" i="5" s="1"/>
  <c r="H102" i="5"/>
  <c r="F102" i="5"/>
  <c r="CF101" i="5"/>
  <c r="CB101" i="5"/>
  <c r="CA101" i="5"/>
  <c r="BX101" i="5"/>
  <c r="BW101" i="5"/>
  <c r="BV101" i="5"/>
  <c r="BQ101" i="5"/>
  <c r="BY101" i="5" s="1"/>
  <c r="BP101" i="5"/>
  <c r="AF101" i="5" s="1"/>
  <c r="BO101" i="5"/>
  <c r="BN101" i="5"/>
  <c r="BM101" i="5"/>
  <c r="BL101" i="5"/>
  <c r="BK101" i="5"/>
  <c r="BI101" i="5"/>
  <c r="BH101" i="5"/>
  <c r="BG101" i="5"/>
  <c r="BF101" i="5"/>
  <c r="BB101" i="5"/>
  <c r="BA101" i="5"/>
  <c r="AZ101" i="5"/>
  <c r="BS101" i="5" s="1"/>
  <c r="AY101" i="5"/>
  <c r="AV101" i="5"/>
  <c r="AU101" i="5"/>
  <c r="AS101" i="5"/>
  <c r="AO101" i="5"/>
  <c r="AN101" i="5"/>
  <c r="AM101" i="5"/>
  <c r="AL101" i="5"/>
  <c r="AI101" i="5"/>
  <c r="AH101" i="5"/>
  <c r="AK101" i="5" s="1"/>
  <c r="AG101" i="5"/>
  <c r="AB101" i="5"/>
  <c r="AA101" i="5"/>
  <c r="Z101" i="5"/>
  <c r="Y101" i="5"/>
  <c r="V101" i="5"/>
  <c r="U101" i="5"/>
  <c r="T101" i="5"/>
  <c r="S101" i="5"/>
  <c r="O101" i="5"/>
  <c r="N101" i="5"/>
  <c r="M101" i="5"/>
  <c r="L101" i="5"/>
  <c r="K101" i="5"/>
  <c r="I101" i="5"/>
  <c r="H101" i="5"/>
  <c r="G101" i="5"/>
  <c r="F101" i="5"/>
  <c r="CF100" i="5"/>
  <c r="CB100" i="5"/>
  <c r="BX100" i="5"/>
  <c r="BQ100" i="5"/>
  <c r="W100" i="5" s="1"/>
  <c r="BP100" i="5"/>
  <c r="CA100" i="5" s="1"/>
  <c r="BO100" i="5"/>
  <c r="BN100" i="5"/>
  <c r="BM100" i="5"/>
  <c r="BL100" i="5"/>
  <c r="BI100" i="5"/>
  <c r="BH100" i="5"/>
  <c r="BF100" i="5"/>
  <c r="BB100" i="5"/>
  <c r="BA100" i="5"/>
  <c r="AZ100" i="5"/>
  <c r="AY100" i="5"/>
  <c r="AX100" i="5"/>
  <c r="AV100" i="5"/>
  <c r="AU100" i="5"/>
  <c r="AS100" i="5"/>
  <c r="AO100" i="5"/>
  <c r="AN100" i="5"/>
  <c r="AM100" i="5"/>
  <c r="AL100" i="5"/>
  <c r="BR100" i="5" s="1"/>
  <c r="BU100" i="5" s="1"/>
  <c r="BZ100" i="5" s="1"/>
  <c r="AJ100" i="5"/>
  <c r="AI100" i="5"/>
  <c r="AH100" i="5"/>
  <c r="AF100" i="5"/>
  <c r="AB100" i="5"/>
  <c r="AA100" i="5"/>
  <c r="Z100" i="5"/>
  <c r="Y100" i="5"/>
  <c r="V100" i="5"/>
  <c r="U100" i="5"/>
  <c r="X100" i="5" s="1"/>
  <c r="S100" i="5"/>
  <c r="O100" i="5"/>
  <c r="N100" i="5"/>
  <c r="M100" i="5"/>
  <c r="L100" i="5"/>
  <c r="I100" i="5"/>
  <c r="K100" i="5" s="1"/>
  <c r="H100" i="5"/>
  <c r="F100" i="5"/>
  <c r="CF99" i="5"/>
  <c r="CB99" i="5"/>
  <c r="BX99" i="5"/>
  <c r="BW99" i="5"/>
  <c r="BV99" i="5"/>
  <c r="BQ99" i="5"/>
  <c r="BY99" i="5" s="1"/>
  <c r="BP99" i="5"/>
  <c r="AS99" i="5" s="1"/>
  <c r="BO99" i="5"/>
  <c r="BN99" i="5"/>
  <c r="BM99" i="5"/>
  <c r="BL99" i="5"/>
  <c r="BK99" i="5"/>
  <c r="BJ99" i="5"/>
  <c r="BI99" i="5"/>
  <c r="BH99" i="5"/>
  <c r="BG99" i="5"/>
  <c r="BF99" i="5"/>
  <c r="BB99" i="5"/>
  <c r="BA99" i="5"/>
  <c r="BT99" i="5" s="1"/>
  <c r="AZ99" i="5"/>
  <c r="BS99" i="5" s="1"/>
  <c r="AY99" i="5"/>
  <c r="AV99" i="5"/>
  <c r="AU99" i="5"/>
  <c r="AT99" i="5"/>
  <c r="AO99" i="5"/>
  <c r="AN99" i="5"/>
  <c r="AM99" i="5"/>
  <c r="AL99" i="5"/>
  <c r="AK99" i="5"/>
  <c r="AJ99" i="5"/>
  <c r="AI99" i="5"/>
  <c r="AH99" i="5"/>
  <c r="AG99" i="5"/>
  <c r="AF99" i="5"/>
  <c r="AB99" i="5"/>
  <c r="AA99" i="5"/>
  <c r="Z99" i="5"/>
  <c r="Y99" i="5"/>
  <c r="V99" i="5"/>
  <c r="U99" i="5"/>
  <c r="T99" i="5"/>
  <c r="S99" i="5"/>
  <c r="O99" i="5"/>
  <c r="N99" i="5"/>
  <c r="M99" i="5"/>
  <c r="L99" i="5"/>
  <c r="I99" i="5"/>
  <c r="H99" i="5"/>
  <c r="K99" i="5" s="1"/>
  <c r="G99" i="5"/>
  <c r="F99" i="5"/>
  <c r="CF98" i="5"/>
  <c r="BY98" i="5"/>
  <c r="BQ98" i="5"/>
  <c r="BX98" i="5" s="1"/>
  <c r="BP98" i="5"/>
  <c r="CA98" i="5" s="1"/>
  <c r="BO98" i="5"/>
  <c r="BN98" i="5"/>
  <c r="BM98" i="5"/>
  <c r="BL98" i="5"/>
  <c r="BI98" i="5"/>
  <c r="BH98" i="5"/>
  <c r="BF98" i="5"/>
  <c r="BB98" i="5"/>
  <c r="BA98" i="5"/>
  <c r="AZ98" i="5"/>
  <c r="AY98" i="5"/>
  <c r="AV98" i="5"/>
  <c r="AU98" i="5"/>
  <c r="AX98" i="5" s="1"/>
  <c r="AT98" i="5"/>
  <c r="AO98" i="5"/>
  <c r="AN98" i="5"/>
  <c r="BT98" i="5" s="1"/>
  <c r="AM98" i="5"/>
  <c r="AL98" i="5"/>
  <c r="AI98" i="5"/>
  <c r="AH98" i="5"/>
  <c r="AJ98" i="5" s="1"/>
  <c r="AB98" i="5"/>
  <c r="AA98" i="5"/>
  <c r="Z98" i="5"/>
  <c r="Y98" i="5"/>
  <c r="X98" i="5"/>
  <c r="W98" i="5"/>
  <c r="V98" i="5"/>
  <c r="U98" i="5"/>
  <c r="S98" i="5"/>
  <c r="O98" i="5"/>
  <c r="N98" i="5"/>
  <c r="M98" i="5"/>
  <c r="L98" i="5"/>
  <c r="J98" i="5"/>
  <c r="I98" i="5"/>
  <c r="H98" i="5"/>
  <c r="F98" i="5"/>
  <c r="CF97" i="5"/>
  <c r="BX97" i="5"/>
  <c r="BW97" i="5"/>
  <c r="BV97" i="5"/>
  <c r="BQ97" i="5"/>
  <c r="BY97" i="5" s="1"/>
  <c r="BP97" i="5"/>
  <c r="S97" i="5" s="1"/>
  <c r="BO97" i="5"/>
  <c r="BN97" i="5"/>
  <c r="BM97" i="5"/>
  <c r="BL97" i="5"/>
  <c r="BI97" i="5"/>
  <c r="BH97" i="5"/>
  <c r="BK97" i="5" s="1"/>
  <c r="BG97" i="5"/>
  <c r="BB97" i="5"/>
  <c r="BA97" i="5"/>
  <c r="BT97" i="5" s="1"/>
  <c r="AZ97" i="5"/>
  <c r="BS97" i="5" s="1"/>
  <c r="AY97" i="5"/>
  <c r="BR97" i="5" s="1"/>
  <c r="BU97" i="5" s="1"/>
  <c r="BZ97" i="5" s="1"/>
  <c r="AW97" i="5"/>
  <c r="AV97" i="5"/>
  <c r="AX97" i="5" s="1"/>
  <c r="AU97" i="5"/>
  <c r="AO97" i="5"/>
  <c r="AN97" i="5"/>
  <c r="AM97" i="5"/>
  <c r="AL97" i="5"/>
  <c r="AK97" i="5"/>
  <c r="AJ97" i="5"/>
  <c r="AI97" i="5"/>
  <c r="AH97" i="5"/>
  <c r="AG97" i="5"/>
  <c r="AB97" i="5"/>
  <c r="AA97" i="5"/>
  <c r="Z97" i="5"/>
  <c r="Y97" i="5"/>
  <c r="V97" i="5"/>
  <c r="U97" i="5"/>
  <c r="T97" i="5"/>
  <c r="O97" i="5"/>
  <c r="N97" i="5"/>
  <c r="M97" i="5"/>
  <c r="L97" i="5"/>
  <c r="K97" i="5"/>
  <c r="J97" i="5"/>
  <c r="I97" i="5"/>
  <c r="H97" i="5"/>
  <c r="G97" i="5"/>
  <c r="CF96" i="5"/>
  <c r="CB96" i="5"/>
  <c r="BQ96" i="5"/>
  <c r="AJ96" i="5" s="1"/>
  <c r="BP96" i="5"/>
  <c r="CA96" i="5" s="1"/>
  <c r="BO96" i="5"/>
  <c r="BN96" i="5"/>
  <c r="BT96" i="5" s="1"/>
  <c r="CC96" i="5" s="1"/>
  <c r="CE96" i="5" s="1"/>
  <c r="BM96" i="5"/>
  <c r="BL96" i="5"/>
  <c r="BR96" i="5" s="1"/>
  <c r="BU96" i="5" s="1"/>
  <c r="BZ96" i="5" s="1"/>
  <c r="BI96" i="5"/>
  <c r="BH96" i="5"/>
  <c r="BF96" i="5"/>
  <c r="BB96" i="5"/>
  <c r="BA96" i="5"/>
  <c r="AZ96" i="5"/>
  <c r="AY96" i="5"/>
  <c r="AV96" i="5"/>
  <c r="AU96" i="5"/>
  <c r="AX96" i="5" s="1"/>
  <c r="AS96" i="5"/>
  <c r="AO96" i="5"/>
  <c r="AN96" i="5"/>
  <c r="AM96" i="5"/>
  <c r="AL96" i="5"/>
  <c r="AI96" i="5"/>
  <c r="AK96" i="5" s="1"/>
  <c r="AH96" i="5"/>
  <c r="AF96" i="5"/>
  <c r="AB96" i="5"/>
  <c r="AA96" i="5"/>
  <c r="Z96" i="5"/>
  <c r="Y96" i="5"/>
  <c r="X96" i="5"/>
  <c r="V96" i="5"/>
  <c r="U96" i="5"/>
  <c r="S96" i="5"/>
  <c r="O96" i="5"/>
  <c r="N96" i="5"/>
  <c r="M96" i="5"/>
  <c r="L96" i="5"/>
  <c r="I96" i="5"/>
  <c r="H96" i="5"/>
  <c r="F96" i="5"/>
  <c r="CF95" i="5"/>
  <c r="CB95" i="5"/>
  <c r="CA95" i="5"/>
  <c r="BX95" i="5"/>
  <c r="BW95" i="5"/>
  <c r="BV95" i="5"/>
  <c r="BQ95" i="5"/>
  <c r="BY95" i="5" s="1"/>
  <c r="BP95" i="5"/>
  <c r="BO95" i="5"/>
  <c r="BN95" i="5"/>
  <c r="BT95" i="5" s="1"/>
  <c r="BM95" i="5"/>
  <c r="BL95" i="5"/>
  <c r="BK95" i="5"/>
  <c r="BJ95" i="5"/>
  <c r="BI95" i="5"/>
  <c r="BH95" i="5"/>
  <c r="BG95" i="5"/>
  <c r="BF95" i="5"/>
  <c r="BB95" i="5"/>
  <c r="BA95" i="5"/>
  <c r="AZ95" i="5"/>
  <c r="BS95" i="5" s="1"/>
  <c r="AY95" i="5"/>
  <c r="BR95" i="5" s="1"/>
  <c r="BU95" i="5" s="1"/>
  <c r="BZ95" i="5" s="1"/>
  <c r="AV95" i="5"/>
  <c r="AU95" i="5"/>
  <c r="AT95" i="5"/>
  <c r="AS95" i="5"/>
  <c r="AO95" i="5"/>
  <c r="AN95" i="5"/>
  <c r="AM95" i="5"/>
  <c r="AL95" i="5"/>
  <c r="AI95" i="5"/>
  <c r="AH95" i="5"/>
  <c r="AK95" i="5" s="1"/>
  <c r="AG95" i="5"/>
  <c r="AF95" i="5"/>
  <c r="AB95" i="5"/>
  <c r="AA95" i="5"/>
  <c r="Z95" i="5"/>
  <c r="Y95" i="5"/>
  <c r="V95" i="5"/>
  <c r="X95" i="5" s="1"/>
  <c r="U95" i="5"/>
  <c r="T95" i="5"/>
  <c r="S95" i="5"/>
  <c r="O95" i="5"/>
  <c r="N95" i="5"/>
  <c r="M95" i="5"/>
  <c r="L95" i="5"/>
  <c r="I95" i="5"/>
  <c r="H95" i="5"/>
  <c r="K95" i="5" s="1"/>
  <c r="G95" i="5"/>
  <c r="F95" i="5"/>
  <c r="CF94" i="5"/>
  <c r="BY94" i="5"/>
  <c r="BX94" i="5"/>
  <c r="BV94" i="5"/>
  <c r="BQ94" i="5"/>
  <c r="BP94" i="5"/>
  <c r="CA94" i="5" s="1"/>
  <c r="BO94" i="5"/>
  <c r="BN94" i="5"/>
  <c r="BM94" i="5"/>
  <c r="BL94" i="5"/>
  <c r="BJ94" i="5"/>
  <c r="BI94" i="5"/>
  <c r="BK94" i="5" s="1"/>
  <c r="BH94" i="5"/>
  <c r="BF94" i="5"/>
  <c r="BB94" i="5"/>
  <c r="BA94" i="5"/>
  <c r="AZ94" i="5"/>
  <c r="AY94" i="5"/>
  <c r="AX94" i="5"/>
  <c r="AW94" i="5"/>
  <c r="AV94" i="5"/>
  <c r="AU94" i="5"/>
  <c r="AT94" i="5"/>
  <c r="AS94" i="5"/>
  <c r="AO94" i="5"/>
  <c r="AN94" i="5"/>
  <c r="AM94" i="5"/>
  <c r="AL94" i="5"/>
  <c r="BR94" i="5" s="1"/>
  <c r="BU94" i="5" s="1"/>
  <c r="BZ94" i="5" s="1"/>
  <c r="AI94" i="5"/>
  <c r="AH94" i="5"/>
  <c r="AJ94" i="5" s="1"/>
  <c r="AF94" i="5"/>
  <c r="AB94" i="5"/>
  <c r="AA94" i="5"/>
  <c r="Z94" i="5"/>
  <c r="Y94" i="5"/>
  <c r="V94" i="5"/>
  <c r="U94" i="5"/>
  <c r="X94" i="5" s="1"/>
  <c r="T94" i="5"/>
  <c r="S94" i="5"/>
  <c r="O94" i="5"/>
  <c r="N94" i="5"/>
  <c r="BT94" i="5" s="1"/>
  <c r="CC94" i="5" s="1"/>
  <c r="CE94" i="5" s="1"/>
  <c r="M94" i="5"/>
  <c r="L94" i="5"/>
  <c r="J94" i="5"/>
  <c r="I94" i="5"/>
  <c r="K94" i="5" s="1"/>
  <c r="H94" i="5"/>
  <c r="F94" i="5"/>
  <c r="CF93" i="5"/>
  <c r="BX93" i="5"/>
  <c r="BW93" i="5"/>
  <c r="BV93" i="5"/>
  <c r="BQ93" i="5"/>
  <c r="BY93" i="5" s="1"/>
  <c r="BP93" i="5"/>
  <c r="BO93" i="5"/>
  <c r="BN93" i="5"/>
  <c r="BM93" i="5"/>
  <c r="BL93" i="5"/>
  <c r="BR93" i="5" s="1"/>
  <c r="BI93" i="5"/>
  <c r="BH93" i="5"/>
  <c r="BG93" i="5"/>
  <c r="BB93" i="5"/>
  <c r="BA93" i="5"/>
  <c r="BT93" i="5" s="1"/>
  <c r="CC180" i="5" s="1"/>
  <c r="CE180" i="5" s="1"/>
  <c r="AZ93" i="5"/>
  <c r="BS93" i="5" s="1"/>
  <c r="AY93" i="5"/>
  <c r="AV93" i="5"/>
  <c r="AX93" i="5" s="1"/>
  <c r="AU93" i="5"/>
  <c r="AW93" i="5" s="1"/>
  <c r="AO93" i="5"/>
  <c r="AN93" i="5"/>
  <c r="AM93" i="5"/>
  <c r="AL93" i="5"/>
  <c r="AK93" i="5"/>
  <c r="AJ93" i="5"/>
  <c r="AI93" i="5"/>
  <c r="AH93" i="5"/>
  <c r="AG93" i="5"/>
  <c r="AB93" i="5"/>
  <c r="AA93" i="5"/>
  <c r="Z93" i="5"/>
  <c r="Y93" i="5"/>
  <c r="V93" i="5"/>
  <c r="U93" i="5"/>
  <c r="W93" i="5" s="1"/>
  <c r="T93" i="5"/>
  <c r="O93" i="5"/>
  <c r="N93" i="5"/>
  <c r="M93" i="5"/>
  <c r="L93" i="5"/>
  <c r="I93" i="5"/>
  <c r="H93" i="5"/>
  <c r="K93" i="5" s="1"/>
  <c r="G93" i="5"/>
  <c r="CF92" i="5"/>
  <c r="BY92" i="5"/>
  <c r="BQ92" i="5"/>
  <c r="BX92" i="5" s="1"/>
  <c r="BP92" i="5"/>
  <c r="CA92" i="5" s="1"/>
  <c r="BO92" i="5"/>
  <c r="BN92" i="5"/>
  <c r="BM92" i="5"/>
  <c r="BL92" i="5"/>
  <c r="BI92" i="5"/>
  <c r="BH92" i="5"/>
  <c r="BF92" i="5"/>
  <c r="BB92" i="5"/>
  <c r="BA92" i="5"/>
  <c r="AZ92" i="5"/>
  <c r="AY92" i="5"/>
  <c r="AV92" i="5"/>
  <c r="AU92" i="5"/>
  <c r="AX92" i="5" s="1"/>
  <c r="AT92" i="5"/>
  <c r="AO92" i="5"/>
  <c r="AN92" i="5"/>
  <c r="AM92" i="5"/>
  <c r="AL92" i="5"/>
  <c r="AI92" i="5"/>
  <c r="AH92" i="5"/>
  <c r="AJ92" i="5" s="1"/>
  <c r="AB92" i="5"/>
  <c r="AA92" i="5"/>
  <c r="Z92" i="5"/>
  <c r="Y92" i="5"/>
  <c r="X92" i="5"/>
  <c r="W92" i="5"/>
  <c r="V92" i="5"/>
  <c r="U92" i="5"/>
  <c r="S92" i="5"/>
  <c r="O92" i="5"/>
  <c r="N92" i="5"/>
  <c r="M92" i="5"/>
  <c r="L92" i="5"/>
  <c r="J92" i="5"/>
  <c r="I92" i="5"/>
  <c r="H92" i="5"/>
  <c r="F92" i="5"/>
  <c r="CF91" i="5"/>
  <c r="BX91" i="5"/>
  <c r="BW91" i="5"/>
  <c r="BV91" i="5"/>
  <c r="BQ91" i="5"/>
  <c r="BY91" i="5" s="1"/>
  <c r="BP91" i="5"/>
  <c r="AF91" i="5" s="1"/>
  <c r="BO91" i="5"/>
  <c r="BN91" i="5"/>
  <c r="BM91" i="5"/>
  <c r="BL91" i="5"/>
  <c r="BI91" i="5"/>
  <c r="BH91" i="5"/>
  <c r="BK91" i="5" s="1"/>
  <c r="BG91" i="5"/>
  <c r="BB91" i="5"/>
  <c r="BA91" i="5"/>
  <c r="BT91" i="5" s="1"/>
  <c r="CC91" i="5" s="1"/>
  <c r="CE91" i="5" s="1"/>
  <c r="AZ91" i="5"/>
  <c r="BS91" i="5" s="1"/>
  <c r="AY91" i="5"/>
  <c r="BR91" i="5" s="1"/>
  <c r="BU91" i="5" s="1"/>
  <c r="BZ91" i="5" s="1"/>
  <c r="AW91" i="5"/>
  <c r="AV91" i="5"/>
  <c r="AX91" i="5" s="1"/>
  <c r="AU91" i="5"/>
  <c r="AT91" i="5"/>
  <c r="AS91" i="5"/>
  <c r="AO91" i="5"/>
  <c r="AN91" i="5"/>
  <c r="AM91" i="5"/>
  <c r="AL91" i="5"/>
  <c r="AI91" i="5"/>
  <c r="AH91" i="5"/>
  <c r="AK91" i="5" s="1"/>
  <c r="AG91" i="5"/>
  <c r="AB91" i="5"/>
  <c r="AA91" i="5"/>
  <c r="Z91" i="5"/>
  <c r="Y91" i="5"/>
  <c r="V91" i="5"/>
  <c r="X91" i="5" s="1"/>
  <c r="U91" i="5"/>
  <c r="T91" i="5"/>
  <c r="O91" i="5"/>
  <c r="N91" i="5"/>
  <c r="M91" i="5"/>
  <c r="L91" i="5"/>
  <c r="K91" i="5"/>
  <c r="I91" i="5"/>
  <c r="H91" i="5"/>
  <c r="G91" i="5"/>
  <c r="F91" i="5"/>
  <c r="CF90" i="5"/>
  <c r="CB90" i="5"/>
  <c r="BY90" i="5"/>
  <c r="BX90" i="5"/>
  <c r="BV90" i="5"/>
  <c r="BQ90" i="5"/>
  <c r="BP90" i="5"/>
  <c r="CA90" i="5" s="1"/>
  <c r="BO90" i="5"/>
  <c r="BN90" i="5"/>
  <c r="BT90" i="5" s="1"/>
  <c r="CC90" i="5" s="1"/>
  <c r="CE90" i="5" s="1"/>
  <c r="BM90" i="5"/>
  <c r="BS90" i="5" s="1"/>
  <c r="BL90" i="5"/>
  <c r="BI90" i="5"/>
  <c r="BK90" i="5" s="1"/>
  <c r="BH90" i="5"/>
  <c r="BF90" i="5"/>
  <c r="BB90" i="5"/>
  <c r="BA90" i="5"/>
  <c r="AZ90" i="5"/>
  <c r="AY90" i="5"/>
  <c r="AX90" i="5"/>
  <c r="AW90" i="5"/>
  <c r="AV90" i="5"/>
  <c r="AU90" i="5"/>
  <c r="AT90" i="5"/>
  <c r="AS90" i="5"/>
  <c r="AO90" i="5"/>
  <c r="AN90" i="5"/>
  <c r="AM90" i="5"/>
  <c r="AL90" i="5"/>
  <c r="BR90" i="5" s="1"/>
  <c r="BU90" i="5" s="1"/>
  <c r="BZ90" i="5" s="1"/>
  <c r="AI90" i="5"/>
  <c r="AH90" i="5"/>
  <c r="AJ90" i="5" s="1"/>
  <c r="AF90" i="5"/>
  <c r="AB90" i="5"/>
  <c r="AA90" i="5"/>
  <c r="Z90" i="5"/>
  <c r="Y90" i="5"/>
  <c r="V90" i="5"/>
  <c r="U90" i="5"/>
  <c r="X90" i="5" s="1"/>
  <c r="T90" i="5"/>
  <c r="O90" i="5"/>
  <c r="N90" i="5"/>
  <c r="M90" i="5"/>
  <c r="L90" i="5"/>
  <c r="I90" i="5"/>
  <c r="H90" i="5"/>
  <c r="J90" i="5" s="1"/>
  <c r="CF89" i="5"/>
  <c r="BX89" i="5"/>
  <c r="BW89" i="5"/>
  <c r="BV89" i="5"/>
  <c r="BS89" i="5"/>
  <c r="BQ89" i="5"/>
  <c r="BY89" i="5" s="1"/>
  <c r="BP89" i="5"/>
  <c r="CA89" i="5" s="1"/>
  <c r="BO89" i="5"/>
  <c r="BN89" i="5"/>
  <c r="BT89" i="5" s="1"/>
  <c r="CC89" i="5" s="1"/>
  <c r="CE89" i="5" s="1"/>
  <c r="BM89" i="5"/>
  <c r="BL89" i="5"/>
  <c r="BK89" i="5"/>
  <c r="BI89" i="5"/>
  <c r="BH89" i="5"/>
  <c r="BJ89" i="5" s="1"/>
  <c r="BG89" i="5"/>
  <c r="BF89" i="5"/>
  <c r="BB89" i="5"/>
  <c r="BA89" i="5"/>
  <c r="AZ89" i="5"/>
  <c r="AY89" i="5"/>
  <c r="BR89" i="5" s="1"/>
  <c r="BU89" i="5" s="1"/>
  <c r="BZ89" i="5" s="1"/>
  <c r="AV89" i="5"/>
  <c r="AX89" i="5" s="1"/>
  <c r="AU89" i="5"/>
  <c r="AW89" i="5" s="1"/>
  <c r="AO89" i="5"/>
  <c r="AN89" i="5"/>
  <c r="AM89" i="5"/>
  <c r="AL89" i="5"/>
  <c r="AK89" i="5"/>
  <c r="AJ89" i="5"/>
  <c r="AI89" i="5"/>
  <c r="AH89" i="5"/>
  <c r="AG89" i="5"/>
  <c r="AF89" i="5"/>
  <c r="AB89" i="5"/>
  <c r="AA89" i="5"/>
  <c r="Z89" i="5"/>
  <c r="Y89" i="5"/>
  <c r="W89" i="5"/>
  <c r="V89" i="5"/>
  <c r="U89" i="5"/>
  <c r="T89" i="5"/>
  <c r="O89" i="5"/>
  <c r="N89" i="5"/>
  <c r="M89" i="5"/>
  <c r="L89" i="5"/>
  <c r="I89" i="5"/>
  <c r="K89" i="5" s="1"/>
  <c r="H89" i="5"/>
  <c r="G89" i="5"/>
  <c r="F89" i="5"/>
  <c r="CF88" i="5"/>
  <c r="CB88" i="5"/>
  <c r="CA88" i="5"/>
  <c r="BX88" i="5"/>
  <c r="BV88" i="5"/>
  <c r="BR88" i="5"/>
  <c r="BU88" i="5" s="1"/>
  <c r="BZ88" i="5" s="1"/>
  <c r="BQ88" i="5"/>
  <c r="BP88" i="5"/>
  <c r="AF88" i="5" s="1"/>
  <c r="BO88" i="5"/>
  <c r="BN88" i="5"/>
  <c r="BM88" i="5"/>
  <c r="BL88" i="5"/>
  <c r="BJ88" i="5"/>
  <c r="BI88" i="5"/>
  <c r="BK88" i="5" s="1"/>
  <c r="BH88" i="5"/>
  <c r="BF88" i="5"/>
  <c r="BB88" i="5"/>
  <c r="BA88" i="5"/>
  <c r="AZ88" i="5"/>
  <c r="AY88" i="5"/>
  <c r="AX88" i="5"/>
  <c r="AV88" i="5"/>
  <c r="AU88" i="5"/>
  <c r="AW88" i="5" s="1"/>
  <c r="AT88" i="5"/>
  <c r="AS88" i="5"/>
  <c r="AO88" i="5"/>
  <c r="AN88" i="5"/>
  <c r="AM88" i="5"/>
  <c r="AL88" i="5"/>
  <c r="AI88" i="5"/>
  <c r="AH88" i="5"/>
  <c r="AG88" i="5"/>
  <c r="AB88" i="5"/>
  <c r="AA88" i="5"/>
  <c r="Z88" i="5"/>
  <c r="Y88" i="5"/>
  <c r="W88" i="5"/>
  <c r="V88" i="5"/>
  <c r="X88" i="5" s="1"/>
  <c r="U88" i="5"/>
  <c r="S88" i="5"/>
  <c r="O88" i="5"/>
  <c r="N88" i="5"/>
  <c r="M88" i="5"/>
  <c r="L88" i="5"/>
  <c r="I88" i="5"/>
  <c r="H88" i="5"/>
  <c r="K88" i="5" s="1"/>
  <c r="F88" i="5"/>
  <c r="CF87" i="5"/>
  <c r="BX87" i="5"/>
  <c r="BW87" i="5"/>
  <c r="BV87" i="5"/>
  <c r="BQ87" i="5"/>
  <c r="BY87" i="5" s="1"/>
  <c r="BP87" i="5"/>
  <c r="BO87" i="5"/>
  <c r="BN87" i="5"/>
  <c r="BM87" i="5"/>
  <c r="BL87" i="5"/>
  <c r="BR87" i="5" s="1"/>
  <c r="BI87" i="5"/>
  <c r="BH87" i="5"/>
  <c r="BK87" i="5" s="1"/>
  <c r="BG87" i="5"/>
  <c r="BB87" i="5"/>
  <c r="BA87" i="5"/>
  <c r="BT87" i="5" s="1"/>
  <c r="CC87" i="5" s="1"/>
  <c r="CE87" i="5" s="1"/>
  <c r="AZ87" i="5"/>
  <c r="AY87" i="5"/>
  <c r="AV87" i="5"/>
  <c r="AX87" i="5" s="1"/>
  <c r="AU87" i="5"/>
  <c r="AT87" i="5"/>
  <c r="AO87" i="5"/>
  <c r="AN87" i="5"/>
  <c r="AM87" i="5"/>
  <c r="AL87" i="5"/>
  <c r="AK87" i="5"/>
  <c r="AI87" i="5"/>
  <c r="AH87" i="5"/>
  <c r="AJ87" i="5" s="1"/>
  <c r="AG87" i="5"/>
  <c r="AB87" i="5"/>
  <c r="AA87" i="5"/>
  <c r="Z87" i="5"/>
  <c r="Y87" i="5"/>
  <c r="V87" i="5"/>
  <c r="X87" i="5" s="1"/>
  <c r="U87" i="5"/>
  <c r="W87" i="5" s="1"/>
  <c r="T87" i="5"/>
  <c r="O87" i="5"/>
  <c r="N87" i="5"/>
  <c r="M87" i="5"/>
  <c r="L87" i="5"/>
  <c r="K87" i="5"/>
  <c r="J87" i="5"/>
  <c r="I87" i="5"/>
  <c r="H87" i="5"/>
  <c r="G87" i="5"/>
  <c r="CF86" i="5"/>
  <c r="CB86" i="5"/>
  <c r="BY86" i="5"/>
  <c r="BX86" i="5"/>
  <c r="BW86" i="5"/>
  <c r="BV86" i="5"/>
  <c r="BR86" i="5"/>
  <c r="BU86" i="5" s="1"/>
  <c r="BZ86" i="5" s="1"/>
  <c r="BQ86" i="5"/>
  <c r="AG86" i="5" s="1"/>
  <c r="BP86" i="5"/>
  <c r="CA86" i="5" s="1"/>
  <c r="BO86" i="5"/>
  <c r="BN86" i="5"/>
  <c r="BM86" i="5"/>
  <c r="BL86" i="5"/>
  <c r="BJ86" i="5"/>
  <c r="BI86" i="5"/>
  <c r="BK86" i="5" s="1"/>
  <c r="BH86" i="5"/>
  <c r="BG86" i="5"/>
  <c r="BF86" i="5"/>
  <c r="BB86" i="5"/>
  <c r="BA86" i="5"/>
  <c r="AZ86" i="5"/>
  <c r="AY86" i="5"/>
  <c r="AV86" i="5"/>
  <c r="AU86" i="5"/>
  <c r="AT86" i="5"/>
  <c r="AO86" i="5"/>
  <c r="AN86" i="5"/>
  <c r="BT86" i="5" s="1"/>
  <c r="CC86" i="5" s="1"/>
  <c r="CE86" i="5" s="1"/>
  <c r="AM86" i="5"/>
  <c r="AL86" i="5"/>
  <c r="AJ86" i="5"/>
  <c r="AI86" i="5"/>
  <c r="AK86" i="5" s="1"/>
  <c r="AH86" i="5"/>
  <c r="AF86" i="5"/>
  <c r="AB86" i="5"/>
  <c r="AA86" i="5"/>
  <c r="Z86" i="5"/>
  <c r="Y86" i="5"/>
  <c r="X86" i="5"/>
  <c r="V86" i="5"/>
  <c r="U86" i="5"/>
  <c r="W86" i="5" s="1"/>
  <c r="T86" i="5"/>
  <c r="S86" i="5"/>
  <c r="O86" i="5"/>
  <c r="N86" i="5"/>
  <c r="M86" i="5"/>
  <c r="L86" i="5"/>
  <c r="I86" i="5"/>
  <c r="H86" i="5"/>
  <c r="J86" i="5" s="1"/>
  <c r="G86" i="5"/>
  <c r="CF85" i="5"/>
  <c r="BY85" i="5"/>
  <c r="BX85" i="5"/>
  <c r="BT85" i="5"/>
  <c r="CC85" i="5" s="1"/>
  <c r="CE85" i="5" s="1"/>
  <c r="BQ85" i="5"/>
  <c r="AT85" i="5" s="1"/>
  <c r="BP85" i="5"/>
  <c r="CA85" i="5" s="1"/>
  <c r="BO85" i="5"/>
  <c r="BN85" i="5"/>
  <c r="BM85" i="5"/>
  <c r="BL85" i="5"/>
  <c r="BI85" i="5"/>
  <c r="BK85" i="5" s="1"/>
  <c r="BH85" i="5"/>
  <c r="BG85" i="5"/>
  <c r="BB85" i="5"/>
  <c r="BA85" i="5"/>
  <c r="AZ85" i="5"/>
  <c r="BS85" i="5" s="1"/>
  <c r="AY85" i="5"/>
  <c r="AW85" i="5"/>
  <c r="AV85" i="5"/>
  <c r="AX85" i="5" s="1"/>
  <c r="AU85" i="5"/>
  <c r="AO85" i="5"/>
  <c r="AN85" i="5"/>
  <c r="AM85" i="5"/>
  <c r="AL85" i="5"/>
  <c r="AK85" i="5"/>
  <c r="AJ85" i="5"/>
  <c r="AI85" i="5"/>
  <c r="AH85" i="5"/>
  <c r="AG85" i="5"/>
  <c r="AB85" i="5"/>
  <c r="AA85" i="5"/>
  <c r="Z85" i="5"/>
  <c r="Y85" i="5"/>
  <c r="V85" i="5"/>
  <c r="U85" i="5"/>
  <c r="O85" i="5"/>
  <c r="N85" i="5"/>
  <c r="M85" i="5"/>
  <c r="L85" i="5"/>
  <c r="J85" i="5"/>
  <c r="I85" i="5"/>
  <c r="K85" i="5" s="1"/>
  <c r="H85" i="5"/>
  <c r="G85" i="5"/>
  <c r="F85" i="5"/>
  <c r="CF84" i="5"/>
  <c r="CB84" i="5"/>
  <c r="BX84" i="5"/>
  <c r="BW84" i="5"/>
  <c r="BQ84" i="5"/>
  <c r="BJ84" i="5" s="1"/>
  <c r="BP84" i="5"/>
  <c r="AF84" i="5" s="1"/>
  <c r="BO84" i="5"/>
  <c r="BN84" i="5"/>
  <c r="BM84" i="5"/>
  <c r="BL84" i="5"/>
  <c r="BR84" i="5" s="1"/>
  <c r="BU84" i="5" s="1"/>
  <c r="BZ84" i="5" s="1"/>
  <c r="BI84" i="5"/>
  <c r="BK84" i="5" s="1"/>
  <c r="BH84" i="5"/>
  <c r="BG84" i="5"/>
  <c r="BB84" i="5"/>
  <c r="BA84" i="5"/>
  <c r="BT84" i="5" s="1"/>
  <c r="CC84" i="5" s="1"/>
  <c r="CE84" i="5" s="1"/>
  <c r="AZ84" i="5"/>
  <c r="AY84" i="5"/>
  <c r="AW84" i="5"/>
  <c r="AV84" i="5"/>
  <c r="AX84" i="5" s="1"/>
  <c r="AU84" i="5"/>
  <c r="AS84" i="5"/>
  <c r="AO84" i="5"/>
  <c r="AN84" i="5"/>
  <c r="AM84" i="5"/>
  <c r="AL84" i="5"/>
  <c r="AI84" i="5"/>
  <c r="AH84" i="5"/>
  <c r="AK84" i="5" s="1"/>
  <c r="AB84" i="5"/>
  <c r="AA84" i="5"/>
  <c r="Z84" i="5"/>
  <c r="Y84" i="5"/>
  <c r="W84" i="5"/>
  <c r="V84" i="5"/>
  <c r="X84" i="5" s="1"/>
  <c r="U84" i="5"/>
  <c r="T84" i="5"/>
  <c r="S84" i="5"/>
  <c r="O84" i="5"/>
  <c r="N84" i="5"/>
  <c r="M84" i="5"/>
  <c r="L84" i="5"/>
  <c r="I84" i="5"/>
  <c r="K84" i="5" s="1"/>
  <c r="H84" i="5"/>
  <c r="G84" i="5"/>
  <c r="CF83" i="5"/>
  <c r="CB83" i="5"/>
  <c r="CA83" i="5"/>
  <c r="BQ83" i="5"/>
  <c r="BP83" i="5"/>
  <c r="BO83" i="5"/>
  <c r="BN83" i="5"/>
  <c r="BM83" i="5"/>
  <c r="BL83" i="5"/>
  <c r="BI83" i="5"/>
  <c r="BK83" i="5" s="1"/>
  <c r="BH83" i="5"/>
  <c r="BF83" i="5"/>
  <c r="BB83" i="5"/>
  <c r="BA83" i="5"/>
  <c r="AZ83" i="5"/>
  <c r="AY83" i="5"/>
  <c r="AV83" i="5"/>
  <c r="AU83" i="5"/>
  <c r="AX83" i="5" s="1"/>
  <c r="AS83" i="5"/>
  <c r="AO83" i="5"/>
  <c r="AN83" i="5"/>
  <c r="AM83" i="5"/>
  <c r="AL83" i="5"/>
  <c r="AI83" i="5"/>
  <c r="AK83" i="5" s="1"/>
  <c r="AH83" i="5"/>
  <c r="AF83" i="5"/>
  <c r="AB83" i="5"/>
  <c r="AA83" i="5"/>
  <c r="Z83" i="5"/>
  <c r="Y83" i="5"/>
  <c r="V83" i="5"/>
  <c r="X83" i="5" s="1"/>
  <c r="U83" i="5"/>
  <c r="S83" i="5"/>
  <c r="O83" i="5"/>
  <c r="N83" i="5"/>
  <c r="M83" i="5"/>
  <c r="L83" i="5"/>
  <c r="I83" i="5"/>
  <c r="K83" i="5" s="1"/>
  <c r="H83" i="5"/>
  <c r="F83" i="5"/>
  <c r="CF82" i="5"/>
  <c r="CA82" i="5"/>
  <c r="BX82" i="5"/>
  <c r="BW82" i="5"/>
  <c r="BS82" i="5"/>
  <c r="BQ82" i="5"/>
  <c r="BV82" i="5" s="1"/>
  <c r="BP82" i="5"/>
  <c r="BO82" i="5"/>
  <c r="BN82" i="5"/>
  <c r="BM82" i="5"/>
  <c r="BL82" i="5"/>
  <c r="BI82" i="5"/>
  <c r="BH82" i="5"/>
  <c r="BK82" i="5" s="1"/>
  <c r="BG82" i="5"/>
  <c r="BB82" i="5"/>
  <c r="BA82" i="5"/>
  <c r="BT82" i="5" s="1"/>
  <c r="CC82" i="5" s="1"/>
  <c r="CE82" i="5" s="1"/>
  <c r="AZ82" i="5"/>
  <c r="AY82" i="5"/>
  <c r="AV82" i="5"/>
  <c r="AX82" i="5" s="1"/>
  <c r="AU82" i="5"/>
  <c r="AT82" i="5"/>
  <c r="AO82" i="5"/>
  <c r="AN82" i="5"/>
  <c r="AM82" i="5"/>
  <c r="AL82" i="5"/>
  <c r="AI82" i="5"/>
  <c r="AK82" i="5" s="1"/>
  <c r="AH82" i="5"/>
  <c r="AG82" i="5"/>
  <c r="AB82" i="5"/>
  <c r="AA82" i="5"/>
  <c r="Z82" i="5"/>
  <c r="Y82" i="5"/>
  <c r="V82" i="5"/>
  <c r="X82" i="5" s="1"/>
  <c r="U82" i="5"/>
  <c r="T82" i="5"/>
  <c r="S82" i="5"/>
  <c r="O82" i="5"/>
  <c r="N82" i="5"/>
  <c r="M82" i="5"/>
  <c r="L82" i="5"/>
  <c r="I82" i="5"/>
  <c r="H82" i="5"/>
  <c r="K82" i="5" s="1"/>
  <c r="G82" i="5"/>
  <c r="CF81" i="5"/>
  <c r="CA81" i="5"/>
  <c r="BW81" i="5"/>
  <c r="BV81" i="5"/>
  <c r="BQ81" i="5"/>
  <c r="BX81" i="5" s="1"/>
  <c r="BP81" i="5"/>
  <c r="CB81" i="5" s="1"/>
  <c r="BO81" i="5"/>
  <c r="BN81" i="5"/>
  <c r="BM81" i="5"/>
  <c r="BS81" i="5" s="1"/>
  <c r="BL81" i="5"/>
  <c r="BJ81" i="5"/>
  <c r="BI81" i="5"/>
  <c r="BK81" i="5" s="1"/>
  <c r="BH81" i="5"/>
  <c r="BG81" i="5"/>
  <c r="BF81" i="5"/>
  <c r="BB81" i="5"/>
  <c r="BA81" i="5"/>
  <c r="AZ81" i="5"/>
  <c r="AY81" i="5"/>
  <c r="BR81" i="5" s="1"/>
  <c r="BU81" i="5" s="1"/>
  <c r="BZ81" i="5" s="1"/>
  <c r="AV81" i="5"/>
  <c r="AX81" i="5" s="1"/>
  <c r="AU81" i="5"/>
  <c r="AT81" i="5"/>
  <c r="AO81" i="5"/>
  <c r="AN81" i="5"/>
  <c r="AM81" i="5"/>
  <c r="AL81" i="5"/>
  <c r="AJ81" i="5"/>
  <c r="AI81" i="5"/>
  <c r="AK81" i="5" s="1"/>
  <c r="AH81" i="5"/>
  <c r="AF81" i="5"/>
  <c r="AB81" i="5"/>
  <c r="AA81" i="5"/>
  <c r="Z81" i="5"/>
  <c r="Y81" i="5"/>
  <c r="X81" i="5"/>
  <c r="V81" i="5"/>
  <c r="U81" i="5"/>
  <c r="T81" i="5"/>
  <c r="S81" i="5"/>
  <c r="O81" i="5"/>
  <c r="N81" i="5"/>
  <c r="M81" i="5"/>
  <c r="L81" i="5"/>
  <c r="J81" i="5"/>
  <c r="I81" i="5"/>
  <c r="K81" i="5" s="1"/>
  <c r="H81" i="5"/>
  <c r="G81" i="5"/>
  <c r="F81" i="5"/>
  <c r="CF80" i="5"/>
  <c r="CB80" i="5"/>
  <c r="BX80" i="5"/>
  <c r="BW80" i="5"/>
  <c r="BQ80" i="5"/>
  <c r="BJ80" i="5" s="1"/>
  <c r="BP80" i="5"/>
  <c r="AF80" i="5" s="1"/>
  <c r="BO80" i="5"/>
  <c r="BN80" i="5"/>
  <c r="BM80" i="5"/>
  <c r="BL80" i="5"/>
  <c r="BR80" i="5" s="1"/>
  <c r="BU80" i="5" s="1"/>
  <c r="BZ80" i="5" s="1"/>
  <c r="BI80" i="5"/>
  <c r="BK80" i="5" s="1"/>
  <c r="BH80" i="5"/>
  <c r="BG80" i="5"/>
  <c r="BB80" i="5"/>
  <c r="BA80" i="5"/>
  <c r="BT80" i="5" s="1"/>
  <c r="CC80" i="5" s="1"/>
  <c r="CE80" i="5" s="1"/>
  <c r="AZ80" i="5"/>
  <c r="AY80" i="5"/>
  <c r="AW80" i="5"/>
  <c r="AV80" i="5"/>
  <c r="AX80" i="5" s="1"/>
  <c r="AU80" i="5"/>
  <c r="AS80" i="5"/>
  <c r="AO80" i="5"/>
  <c r="AN80" i="5"/>
  <c r="AM80" i="5"/>
  <c r="AL80" i="5"/>
  <c r="AK80" i="5"/>
  <c r="AI80" i="5"/>
  <c r="AH80" i="5"/>
  <c r="AB80" i="5"/>
  <c r="AA80" i="5"/>
  <c r="Z80" i="5"/>
  <c r="Y80" i="5"/>
  <c r="W80" i="5"/>
  <c r="V80" i="5"/>
  <c r="X80" i="5" s="1"/>
  <c r="U80" i="5"/>
  <c r="T80" i="5"/>
  <c r="S80" i="5"/>
  <c r="O80" i="5"/>
  <c r="N80" i="5"/>
  <c r="M80" i="5"/>
  <c r="L80" i="5"/>
  <c r="I80" i="5"/>
  <c r="K80" i="5" s="1"/>
  <c r="H80" i="5"/>
  <c r="G80" i="5"/>
  <c r="CF79" i="5"/>
  <c r="CE79" i="5"/>
  <c r="CB79" i="5"/>
  <c r="CA79" i="5"/>
  <c r="BV79" i="5"/>
  <c r="BQ79" i="5"/>
  <c r="BP79" i="5"/>
  <c r="BO79" i="5"/>
  <c r="BN79" i="5"/>
  <c r="BT79" i="5" s="1"/>
  <c r="CC79" i="5" s="1"/>
  <c r="BM79" i="5"/>
  <c r="BL79" i="5"/>
  <c r="BI79" i="5"/>
  <c r="BK79" i="5" s="1"/>
  <c r="BH79" i="5"/>
  <c r="BF79" i="5"/>
  <c r="BB79" i="5"/>
  <c r="BA79" i="5"/>
  <c r="AZ79" i="5"/>
  <c r="BS79" i="5" s="1"/>
  <c r="AY79" i="5"/>
  <c r="AV79" i="5"/>
  <c r="AU79" i="5"/>
  <c r="AX79" i="5" s="1"/>
  <c r="AS79" i="5"/>
  <c r="AO79" i="5"/>
  <c r="AN79" i="5"/>
  <c r="AM79" i="5"/>
  <c r="AL79" i="5"/>
  <c r="AI79" i="5"/>
  <c r="AK79" i="5" s="1"/>
  <c r="AH79" i="5"/>
  <c r="AF79" i="5"/>
  <c r="AB79" i="5"/>
  <c r="AA79" i="5"/>
  <c r="Z79" i="5"/>
  <c r="Y79" i="5"/>
  <c r="V79" i="5"/>
  <c r="X79" i="5" s="1"/>
  <c r="U79" i="5"/>
  <c r="T79" i="5"/>
  <c r="S79" i="5"/>
  <c r="O79" i="5"/>
  <c r="N79" i="5"/>
  <c r="M79" i="5"/>
  <c r="L79" i="5"/>
  <c r="I79" i="5"/>
  <c r="K79" i="5" s="1"/>
  <c r="H79" i="5"/>
  <c r="F79" i="5"/>
  <c r="CF78" i="5"/>
  <c r="BX78" i="5"/>
  <c r="BW78" i="5"/>
  <c r="BS78" i="5"/>
  <c r="BQ78" i="5"/>
  <c r="BV78" i="5" s="1"/>
  <c r="BP78" i="5"/>
  <c r="CA78" i="5" s="1"/>
  <c r="BO78" i="5"/>
  <c r="BN78" i="5"/>
  <c r="BM78" i="5"/>
  <c r="BL78" i="5"/>
  <c r="BK78" i="5"/>
  <c r="BI78" i="5"/>
  <c r="BH78" i="5"/>
  <c r="BG78" i="5"/>
  <c r="BB78" i="5"/>
  <c r="BA78" i="5"/>
  <c r="AZ78" i="5"/>
  <c r="AY78" i="5"/>
  <c r="AW78" i="5"/>
  <c r="AV78" i="5"/>
  <c r="AX78" i="5" s="1"/>
  <c r="AU78" i="5"/>
  <c r="AT78" i="5"/>
  <c r="AO78" i="5"/>
  <c r="AN78" i="5"/>
  <c r="AM78" i="5"/>
  <c r="AL78" i="5"/>
  <c r="AI78" i="5"/>
  <c r="AK78" i="5" s="1"/>
  <c r="AH78" i="5"/>
  <c r="AG78" i="5"/>
  <c r="AB78" i="5"/>
  <c r="AA78" i="5"/>
  <c r="Z78" i="5"/>
  <c r="Y78" i="5"/>
  <c r="V78" i="5"/>
  <c r="X78" i="5" s="1"/>
  <c r="U78" i="5"/>
  <c r="T78" i="5"/>
  <c r="O78" i="5"/>
  <c r="N78" i="5"/>
  <c r="M78" i="5"/>
  <c r="L78" i="5"/>
  <c r="K78" i="5"/>
  <c r="I78" i="5"/>
  <c r="H78" i="5"/>
  <c r="G78" i="5"/>
  <c r="CF77" i="5"/>
  <c r="CA77" i="5"/>
  <c r="BW77" i="5"/>
  <c r="BV77" i="5"/>
  <c r="BQ77" i="5"/>
  <c r="BX77" i="5" s="1"/>
  <c r="BP77" i="5"/>
  <c r="CB77" i="5" s="1"/>
  <c r="BO77" i="5"/>
  <c r="BN77" i="5"/>
  <c r="BM77" i="5"/>
  <c r="BL77" i="5"/>
  <c r="BJ77" i="5"/>
  <c r="BI77" i="5"/>
  <c r="BK77" i="5" s="1"/>
  <c r="BH77" i="5"/>
  <c r="BG77" i="5"/>
  <c r="BF77" i="5"/>
  <c r="BB77" i="5"/>
  <c r="BA77" i="5"/>
  <c r="AZ77" i="5"/>
  <c r="AY77" i="5"/>
  <c r="BR77" i="5" s="1"/>
  <c r="BU77" i="5" s="1"/>
  <c r="BZ77" i="5" s="1"/>
  <c r="AV77" i="5"/>
  <c r="AX77" i="5" s="1"/>
  <c r="AU77" i="5"/>
  <c r="AT77" i="5"/>
  <c r="AO77" i="5"/>
  <c r="AN77" i="5"/>
  <c r="AM77" i="5"/>
  <c r="AL77" i="5"/>
  <c r="AJ77" i="5"/>
  <c r="AI77" i="5"/>
  <c r="AK77" i="5" s="1"/>
  <c r="AH77" i="5"/>
  <c r="AF77" i="5"/>
  <c r="AB77" i="5"/>
  <c r="AA77" i="5"/>
  <c r="Z77" i="5"/>
  <c r="Y77" i="5"/>
  <c r="X77" i="5"/>
  <c r="V77" i="5"/>
  <c r="U77" i="5"/>
  <c r="T77" i="5"/>
  <c r="S77" i="5"/>
  <c r="O77" i="5"/>
  <c r="N77" i="5"/>
  <c r="M77" i="5"/>
  <c r="L77" i="5"/>
  <c r="J77" i="5"/>
  <c r="I77" i="5"/>
  <c r="K77" i="5" s="1"/>
  <c r="H77" i="5"/>
  <c r="G77" i="5"/>
  <c r="F77" i="5"/>
  <c r="CF76" i="5"/>
  <c r="CB76" i="5"/>
  <c r="BX76" i="5"/>
  <c r="BW76" i="5"/>
  <c r="BQ76" i="5"/>
  <c r="BJ76" i="5" s="1"/>
  <c r="BP76" i="5"/>
  <c r="BO76" i="5"/>
  <c r="BN76" i="5"/>
  <c r="BM76" i="5"/>
  <c r="BL76" i="5"/>
  <c r="BI76" i="5"/>
  <c r="BK76" i="5" s="1"/>
  <c r="BH76" i="5"/>
  <c r="BG76" i="5"/>
  <c r="BB76" i="5"/>
  <c r="BA76" i="5"/>
  <c r="AZ76" i="5"/>
  <c r="BS76" i="5" s="1"/>
  <c r="AY76" i="5"/>
  <c r="AW76" i="5"/>
  <c r="AV76" i="5"/>
  <c r="AX76" i="5" s="1"/>
  <c r="AU76" i="5"/>
  <c r="AS76" i="5"/>
  <c r="AO76" i="5"/>
  <c r="AN76" i="5"/>
  <c r="AM76" i="5"/>
  <c r="AL76" i="5"/>
  <c r="AK76" i="5"/>
  <c r="AI76" i="5"/>
  <c r="AH76" i="5"/>
  <c r="AB76" i="5"/>
  <c r="AA76" i="5"/>
  <c r="BT76" i="5" s="1"/>
  <c r="CC76" i="5" s="1"/>
  <c r="CE76" i="5" s="1"/>
  <c r="Z76" i="5"/>
  <c r="Y76" i="5"/>
  <c r="W76" i="5"/>
  <c r="V76" i="5"/>
  <c r="X76" i="5" s="1"/>
  <c r="U76" i="5"/>
  <c r="T76" i="5"/>
  <c r="S76" i="5"/>
  <c r="O76" i="5"/>
  <c r="N76" i="5"/>
  <c r="M76" i="5"/>
  <c r="L76" i="5"/>
  <c r="I76" i="5"/>
  <c r="K76" i="5" s="1"/>
  <c r="H76" i="5"/>
  <c r="G76" i="5"/>
  <c r="CF75" i="5"/>
  <c r="CB75" i="5"/>
  <c r="CA75" i="5"/>
  <c r="BQ75" i="5"/>
  <c r="BP75" i="5"/>
  <c r="BO75" i="5"/>
  <c r="BN75" i="5"/>
  <c r="BM75" i="5"/>
  <c r="BL75" i="5"/>
  <c r="BI75" i="5"/>
  <c r="BK75" i="5" s="1"/>
  <c r="BH75" i="5"/>
  <c r="BF75" i="5"/>
  <c r="BB75" i="5"/>
  <c r="BA75" i="5"/>
  <c r="AZ75" i="5"/>
  <c r="AY75" i="5"/>
  <c r="BR75" i="5" s="1"/>
  <c r="BU75" i="5" s="1"/>
  <c r="BZ75" i="5" s="1"/>
  <c r="AV75" i="5"/>
  <c r="AU75" i="5"/>
  <c r="AX75" i="5" s="1"/>
  <c r="AS75" i="5"/>
  <c r="AO75" i="5"/>
  <c r="AN75" i="5"/>
  <c r="AM75" i="5"/>
  <c r="AL75" i="5"/>
  <c r="AI75" i="5"/>
  <c r="AK75" i="5" s="1"/>
  <c r="AH75" i="5"/>
  <c r="AF75" i="5"/>
  <c r="AB75" i="5"/>
  <c r="AA75" i="5"/>
  <c r="Z75" i="5"/>
  <c r="Y75" i="5"/>
  <c r="V75" i="5"/>
  <c r="U75" i="5"/>
  <c r="T75" i="5"/>
  <c r="S75" i="5"/>
  <c r="O75" i="5"/>
  <c r="N75" i="5"/>
  <c r="M75" i="5"/>
  <c r="L75" i="5"/>
  <c r="I75" i="5"/>
  <c r="K75" i="5" s="1"/>
  <c r="H75" i="5"/>
  <c r="F75" i="5"/>
  <c r="CF74" i="5"/>
  <c r="CB74" i="5"/>
  <c r="CA74" i="5"/>
  <c r="BX74" i="5"/>
  <c r="BW74" i="5"/>
  <c r="BS74" i="5"/>
  <c r="BQ74" i="5"/>
  <c r="BV74" i="5" s="1"/>
  <c r="BP74" i="5"/>
  <c r="BO74" i="5"/>
  <c r="BN74" i="5"/>
  <c r="BM74" i="5"/>
  <c r="BL74" i="5"/>
  <c r="BK74" i="5"/>
  <c r="BI74" i="5"/>
  <c r="BH74" i="5"/>
  <c r="BG74" i="5"/>
  <c r="BB74" i="5"/>
  <c r="BA74" i="5"/>
  <c r="AZ74" i="5"/>
  <c r="AY74" i="5"/>
  <c r="AV74" i="5"/>
  <c r="AX74" i="5" s="1"/>
  <c r="AU74" i="5"/>
  <c r="AT74" i="5"/>
  <c r="AS74" i="5"/>
  <c r="AO74" i="5"/>
  <c r="AN74" i="5"/>
  <c r="AM74" i="5"/>
  <c r="AL74" i="5"/>
  <c r="AI74" i="5"/>
  <c r="AK74" i="5" s="1"/>
  <c r="AH74" i="5"/>
  <c r="AG74" i="5"/>
  <c r="AB74" i="5"/>
  <c r="AA74" i="5"/>
  <c r="Z74" i="5"/>
  <c r="Y74" i="5"/>
  <c r="V74" i="5"/>
  <c r="X74" i="5" s="1"/>
  <c r="U74" i="5"/>
  <c r="T74" i="5"/>
  <c r="S74" i="5"/>
  <c r="O74" i="5"/>
  <c r="N74" i="5"/>
  <c r="M74" i="5"/>
  <c r="L74" i="5"/>
  <c r="K74" i="5"/>
  <c r="I74" i="5"/>
  <c r="H74" i="5"/>
  <c r="G74" i="5"/>
  <c r="CF73" i="5"/>
  <c r="CA73" i="5"/>
  <c r="BW73" i="5"/>
  <c r="BV73" i="5"/>
  <c r="BR73" i="5"/>
  <c r="BU73" i="5" s="1"/>
  <c r="BZ73" i="5" s="1"/>
  <c r="BQ73" i="5"/>
  <c r="BX73" i="5" s="1"/>
  <c r="BP73" i="5"/>
  <c r="CB73" i="5" s="1"/>
  <c r="BO73" i="5"/>
  <c r="BN73" i="5"/>
  <c r="BM73" i="5"/>
  <c r="BS73" i="5" s="1"/>
  <c r="BL73" i="5"/>
  <c r="BJ73" i="5"/>
  <c r="BI73" i="5"/>
  <c r="BK73" i="5" s="1"/>
  <c r="BH73" i="5"/>
  <c r="BG73" i="5"/>
  <c r="BF73" i="5"/>
  <c r="BB73" i="5"/>
  <c r="BA73" i="5"/>
  <c r="AZ73" i="5"/>
  <c r="AY73" i="5"/>
  <c r="AV73" i="5"/>
  <c r="AX73" i="5" s="1"/>
  <c r="AU73" i="5"/>
  <c r="AT73" i="5"/>
  <c r="AO73" i="5"/>
  <c r="AN73" i="5"/>
  <c r="AM73" i="5"/>
  <c r="AL73" i="5"/>
  <c r="AJ73" i="5"/>
  <c r="AI73" i="5"/>
  <c r="AK73" i="5" s="1"/>
  <c r="AH73" i="5"/>
  <c r="AF73" i="5"/>
  <c r="AB73" i="5"/>
  <c r="AA73" i="5"/>
  <c r="Z73" i="5"/>
  <c r="Y73" i="5"/>
  <c r="X73" i="5"/>
  <c r="V73" i="5"/>
  <c r="U73" i="5"/>
  <c r="T73" i="5"/>
  <c r="S73" i="5"/>
  <c r="O73" i="5"/>
  <c r="N73" i="5"/>
  <c r="M73" i="5"/>
  <c r="L73" i="5"/>
  <c r="J73" i="5"/>
  <c r="I73" i="5"/>
  <c r="K73" i="5" s="1"/>
  <c r="H73" i="5"/>
  <c r="G73" i="5"/>
  <c r="F73" i="5"/>
  <c r="CF72" i="5"/>
  <c r="BX72" i="5"/>
  <c r="BW72" i="5"/>
  <c r="BQ72" i="5"/>
  <c r="BP72" i="5"/>
  <c r="CB72" i="5" s="1"/>
  <c r="BO72" i="5"/>
  <c r="BN72" i="5"/>
  <c r="BM72" i="5"/>
  <c r="BL72" i="5"/>
  <c r="BR72" i="5" s="1"/>
  <c r="BU72" i="5" s="1"/>
  <c r="BZ72" i="5" s="1"/>
  <c r="BI72" i="5"/>
  <c r="BK72" i="5" s="1"/>
  <c r="BH72" i="5"/>
  <c r="BG72" i="5"/>
  <c r="BB72" i="5"/>
  <c r="BA72" i="5"/>
  <c r="BT72" i="5" s="1"/>
  <c r="CC72" i="5" s="1"/>
  <c r="CE72" i="5" s="1"/>
  <c r="AZ72" i="5"/>
  <c r="AY72" i="5"/>
  <c r="AW72" i="5"/>
  <c r="AV72" i="5"/>
  <c r="AX72" i="5" s="1"/>
  <c r="AU72" i="5"/>
  <c r="AO72" i="5"/>
  <c r="AN72" i="5"/>
  <c r="AM72" i="5"/>
  <c r="AL72" i="5"/>
  <c r="AK72" i="5"/>
  <c r="AI72" i="5"/>
  <c r="AH72" i="5"/>
  <c r="AB72" i="5"/>
  <c r="AA72" i="5"/>
  <c r="Z72" i="5"/>
  <c r="Y72" i="5"/>
  <c r="W72" i="5"/>
  <c r="V72" i="5"/>
  <c r="X72" i="5" s="1"/>
  <c r="U72" i="5"/>
  <c r="T72" i="5"/>
  <c r="O72" i="5"/>
  <c r="N72" i="5"/>
  <c r="M72" i="5"/>
  <c r="L72" i="5"/>
  <c r="I72" i="5"/>
  <c r="H72" i="5"/>
  <c r="G72" i="5"/>
  <c r="CF71" i="5"/>
  <c r="CB71" i="5"/>
  <c r="CA71" i="5"/>
  <c r="BY71" i="5"/>
  <c r="BV71" i="5"/>
  <c r="BQ71" i="5"/>
  <c r="AG71" i="5" s="1"/>
  <c r="BP71" i="5"/>
  <c r="BO71" i="5"/>
  <c r="BN71" i="5"/>
  <c r="BM71" i="5"/>
  <c r="BL71" i="5"/>
  <c r="BI71" i="5"/>
  <c r="BK71" i="5" s="1"/>
  <c r="BH71" i="5"/>
  <c r="BF71" i="5"/>
  <c r="BB71" i="5"/>
  <c r="BA71" i="5"/>
  <c r="AZ71" i="5"/>
  <c r="AY71" i="5"/>
  <c r="BR71" i="5" s="1"/>
  <c r="BU71" i="5" s="1"/>
  <c r="BZ71" i="5" s="1"/>
  <c r="AV71" i="5"/>
  <c r="AU71" i="5"/>
  <c r="AX71" i="5" s="1"/>
  <c r="AS71" i="5"/>
  <c r="AO71" i="5"/>
  <c r="AN71" i="5"/>
  <c r="AM71" i="5"/>
  <c r="AL71" i="5"/>
  <c r="AI71" i="5"/>
  <c r="AK71" i="5" s="1"/>
  <c r="AH71" i="5"/>
  <c r="AF71" i="5"/>
  <c r="AB71" i="5"/>
  <c r="AA71" i="5"/>
  <c r="Z71" i="5"/>
  <c r="Y71" i="5"/>
  <c r="V71" i="5"/>
  <c r="U71" i="5"/>
  <c r="S71" i="5"/>
  <c r="O71" i="5"/>
  <c r="N71" i="5"/>
  <c r="M71" i="5"/>
  <c r="L71" i="5"/>
  <c r="K71" i="5"/>
  <c r="J71" i="5"/>
  <c r="I71" i="5"/>
  <c r="H71" i="5"/>
  <c r="F71" i="5"/>
  <c r="CF70" i="5"/>
  <c r="CA70" i="5"/>
  <c r="BX70" i="5"/>
  <c r="BW70" i="5"/>
  <c r="BS70" i="5"/>
  <c r="BQ70" i="5"/>
  <c r="BV70" i="5" s="1"/>
  <c r="BP70" i="5"/>
  <c r="BO70" i="5"/>
  <c r="BN70" i="5"/>
  <c r="BM70" i="5"/>
  <c r="BL70" i="5"/>
  <c r="BK70" i="5"/>
  <c r="BI70" i="5"/>
  <c r="BH70" i="5"/>
  <c r="BG70" i="5"/>
  <c r="BB70" i="5"/>
  <c r="BA70" i="5"/>
  <c r="BT70" i="5" s="1"/>
  <c r="CC70" i="5" s="1"/>
  <c r="CE70" i="5" s="1"/>
  <c r="AZ70" i="5"/>
  <c r="AY70" i="5"/>
  <c r="AW70" i="5"/>
  <c r="AV70" i="5"/>
  <c r="AX70" i="5" s="1"/>
  <c r="AU70" i="5"/>
  <c r="AT70" i="5"/>
  <c r="AS70" i="5"/>
  <c r="AO70" i="5"/>
  <c r="AN70" i="5"/>
  <c r="AM70" i="5"/>
  <c r="AL70" i="5"/>
  <c r="AI70" i="5"/>
  <c r="AK70" i="5" s="1"/>
  <c r="AH70" i="5"/>
  <c r="AG70" i="5"/>
  <c r="AB70" i="5"/>
  <c r="AA70" i="5"/>
  <c r="Z70" i="5"/>
  <c r="Y70" i="5"/>
  <c r="X70" i="5"/>
  <c r="W70" i="5"/>
  <c r="V70" i="5"/>
  <c r="U70" i="5"/>
  <c r="T70" i="5"/>
  <c r="S70" i="5"/>
  <c r="O70" i="5"/>
  <c r="N70" i="5"/>
  <c r="M70" i="5"/>
  <c r="L70" i="5"/>
  <c r="I70" i="5"/>
  <c r="H70" i="5"/>
  <c r="K70" i="5" s="1"/>
  <c r="G70" i="5"/>
  <c r="CF69" i="5"/>
  <c r="CA69" i="5"/>
  <c r="BW69" i="5"/>
  <c r="BV69" i="5"/>
  <c r="BQ69" i="5"/>
  <c r="BX69" i="5" s="1"/>
  <c r="BP69" i="5"/>
  <c r="CB69" i="5" s="1"/>
  <c r="BO69" i="5"/>
  <c r="BN69" i="5"/>
  <c r="BM69" i="5"/>
  <c r="BL69" i="5"/>
  <c r="BJ69" i="5"/>
  <c r="BI69" i="5"/>
  <c r="BK69" i="5" s="1"/>
  <c r="BH69" i="5"/>
  <c r="BG69" i="5"/>
  <c r="BF69" i="5"/>
  <c r="BB69" i="5"/>
  <c r="BA69" i="5"/>
  <c r="AZ69" i="5"/>
  <c r="AY69" i="5"/>
  <c r="BR69" i="5" s="1"/>
  <c r="BU69" i="5" s="1"/>
  <c r="BZ69" i="5" s="1"/>
  <c r="AV69" i="5"/>
  <c r="AX69" i="5" s="1"/>
  <c r="AU69" i="5"/>
  <c r="AT69" i="5"/>
  <c r="AO69" i="5"/>
  <c r="AN69" i="5"/>
  <c r="AM69" i="5"/>
  <c r="AL69" i="5"/>
  <c r="AK69" i="5"/>
  <c r="AJ69" i="5"/>
  <c r="AI69" i="5"/>
  <c r="AH69" i="5"/>
  <c r="AF69" i="5"/>
  <c r="AB69" i="5"/>
  <c r="AA69" i="5"/>
  <c r="Z69" i="5"/>
  <c r="Y69" i="5"/>
  <c r="V69" i="5"/>
  <c r="U69" i="5"/>
  <c r="X69" i="5" s="1"/>
  <c r="T69" i="5"/>
  <c r="S69" i="5"/>
  <c r="O69" i="5"/>
  <c r="N69" i="5"/>
  <c r="M69" i="5"/>
  <c r="L69" i="5"/>
  <c r="J69" i="5"/>
  <c r="I69" i="5"/>
  <c r="K69" i="5" s="1"/>
  <c r="H69" i="5"/>
  <c r="G69" i="5"/>
  <c r="F69" i="5"/>
  <c r="CF68" i="5"/>
  <c r="CB68" i="5"/>
  <c r="BW68" i="5"/>
  <c r="BT68" i="5"/>
  <c r="CC68" i="5" s="1"/>
  <c r="CE68" i="5" s="1"/>
  <c r="BQ68" i="5"/>
  <c r="BY68" i="5" s="1"/>
  <c r="BP68" i="5"/>
  <c r="BO68" i="5"/>
  <c r="BN68" i="5"/>
  <c r="BM68" i="5"/>
  <c r="BL68" i="5"/>
  <c r="BI68" i="5"/>
  <c r="BH68" i="5"/>
  <c r="BG68" i="5"/>
  <c r="BB68" i="5"/>
  <c r="BA68" i="5"/>
  <c r="AZ68" i="5"/>
  <c r="AY68" i="5"/>
  <c r="AW68" i="5"/>
  <c r="AV68" i="5"/>
  <c r="AX68" i="5" s="1"/>
  <c r="AU68" i="5"/>
  <c r="AS68" i="5"/>
  <c r="AO68" i="5"/>
  <c r="AN68" i="5"/>
  <c r="AM68" i="5"/>
  <c r="AL68" i="5"/>
  <c r="AK68" i="5"/>
  <c r="AI68" i="5"/>
  <c r="AH68" i="5"/>
  <c r="AB68" i="5"/>
  <c r="AA68" i="5"/>
  <c r="Z68" i="5"/>
  <c r="Y68" i="5"/>
  <c r="V68" i="5"/>
  <c r="X68" i="5" s="1"/>
  <c r="U68" i="5"/>
  <c r="T68" i="5"/>
  <c r="S68" i="5"/>
  <c r="O68" i="5"/>
  <c r="N68" i="5"/>
  <c r="M68" i="5"/>
  <c r="L68" i="5"/>
  <c r="I68" i="5"/>
  <c r="H68" i="5"/>
  <c r="G68" i="5"/>
  <c r="CF67" i="5"/>
  <c r="CB67" i="5"/>
  <c r="CA67" i="5"/>
  <c r="BY67" i="5"/>
  <c r="BV67" i="5"/>
  <c r="BQ67" i="5"/>
  <c r="AG67" i="5" s="1"/>
  <c r="BP67" i="5"/>
  <c r="BO67" i="5"/>
  <c r="BN67" i="5"/>
  <c r="BM67" i="5"/>
  <c r="BL67" i="5"/>
  <c r="BI67" i="5"/>
  <c r="BK67" i="5" s="1"/>
  <c r="BH67" i="5"/>
  <c r="BF67" i="5"/>
  <c r="BB67" i="5"/>
  <c r="BA67" i="5"/>
  <c r="AZ67" i="5"/>
  <c r="BS67" i="5" s="1"/>
  <c r="AY67" i="5"/>
  <c r="BR67" i="5" s="1"/>
  <c r="BU67" i="5" s="1"/>
  <c r="BZ67" i="5" s="1"/>
  <c r="AV67" i="5"/>
  <c r="AU67" i="5"/>
  <c r="AX67" i="5" s="1"/>
  <c r="AS67" i="5"/>
  <c r="AO67" i="5"/>
  <c r="AN67" i="5"/>
  <c r="AM67" i="5"/>
  <c r="AL67" i="5"/>
  <c r="AI67" i="5"/>
  <c r="AK67" i="5" s="1"/>
  <c r="AH67" i="5"/>
  <c r="AF67" i="5"/>
  <c r="AB67" i="5"/>
  <c r="AA67" i="5"/>
  <c r="Z67" i="5"/>
  <c r="Y67" i="5"/>
  <c r="V67" i="5"/>
  <c r="U67" i="5"/>
  <c r="S67" i="5"/>
  <c r="O67" i="5"/>
  <c r="N67" i="5"/>
  <c r="M67" i="5"/>
  <c r="L67" i="5"/>
  <c r="K67" i="5"/>
  <c r="J67" i="5"/>
  <c r="I67" i="5"/>
  <c r="H67" i="5"/>
  <c r="F67" i="5"/>
  <c r="CF66" i="5"/>
  <c r="CA66" i="5"/>
  <c r="BX66" i="5"/>
  <c r="BW66" i="5"/>
  <c r="BS66" i="5"/>
  <c r="BQ66" i="5"/>
  <c r="BV66" i="5" s="1"/>
  <c r="BP66" i="5"/>
  <c r="BO66" i="5"/>
  <c r="BN66" i="5"/>
  <c r="BM66" i="5"/>
  <c r="BL66" i="5"/>
  <c r="BK66" i="5"/>
  <c r="BI66" i="5"/>
  <c r="BH66" i="5"/>
  <c r="BG66" i="5"/>
  <c r="BB66" i="5"/>
  <c r="BA66" i="5"/>
  <c r="BT66" i="5" s="1"/>
  <c r="CC66" i="5" s="1"/>
  <c r="CE66" i="5" s="1"/>
  <c r="AZ66" i="5"/>
  <c r="AY66" i="5"/>
  <c r="AW66" i="5"/>
  <c r="AV66" i="5"/>
  <c r="AX66" i="5" s="1"/>
  <c r="AU66" i="5"/>
  <c r="AT66" i="5"/>
  <c r="AS66" i="5"/>
  <c r="AO66" i="5"/>
  <c r="AN66" i="5"/>
  <c r="AM66" i="5"/>
  <c r="AL66" i="5"/>
  <c r="AI66" i="5"/>
  <c r="AK66" i="5" s="1"/>
  <c r="AH66" i="5"/>
  <c r="AG66" i="5"/>
  <c r="AB66" i="5"/>
  <c r="AA66" i="5"/>
  <c r="Z66" i="5"/>
  <c r="Y66" i="5"/>
  <c r="X66" i="5"/>
  <c r="W66" i="5"/>
  <c r="V66" i="5"/>
  <c r="U66" i="5"/>
  <c r="T66" i="5"/>
  <c r="S66" i="5"/>
  <c r="O66" i="5"/>
  <c r="N66" i="5"/>
  <c r="M66" i="5"/>
  <c r="L66" i="5"/>
  <c r="I66" i="5"/>
  <c r="H66" i="5"/>
  <c r="K66" i="5" s="1"/>
  <c r="G66" i="5"/>
  <c r="CF65" i="5"/>
  <c r="CA65" i="5"/>
  <c r="BV65" i="5"/>
  <c r="BQ65" i="5"/>
  <c r="BP65" i="5"/>
  <c r="CB65" i="5" s="1"/>
  <c r="BO65" i="5"/>
  <c r="BN65" i="5"/>
  <c r="BM65" i="5"/>
  <c r="BL65" i="5"/>
  <c r="BI65" i="5"/>
  <c r="BK65" i="5" s="1"/>
  <c r="BH65" i="5"/>
  <c r="BG65" i="5"/>
  <c r="BF65" i="5"/>
  <c r="BB65" i="5"/>
  <c r="BA65" i="5"/>
  <c r="AZ65" i="5"/>
  <c r="AY65" i="5"/>
  <c r="AV65" i="5"/>
  <c r="AX65" i="5" s="1"/>
  <c r="AU65" i="5"/>
  <c r="AO65" i="5"/>
  <c r="AN65" i="5"/>
  <c r="AM65" i="5"/>
  <c r="AL65" i="5"/>
  <c r="AJ65" i="5"/>
  <c r="AI65" i="5"/>
  <c r="AK65" i="5" s="1"/>
  <c r="AH65" i="5"/>
  <c r="AF65" i="5"/>
  <c r="AB65" i="5"/>
  <c r="AA65" i="5"/>
  <c r="Z65" i="5"/>
  <c r="Y65" i="5"/>
  <c r="BR65" i="5" s="1"/>
  <c r="BU65" i="5" s="1"/>
  <c r="BZ65" i="5" s="1"/>
  <c r="X65" i="5"/>
  <c r="V65" i="5"/>
  <c r="U65" i="5"/>
  <c r="S65" i="5"/>
  <c r="O65" i="5"/>
  <c r="N65" i="5"/>
  <c r="M65" i="5"/>
  <c r="L65" i="5"/>
  <c r="K65" i="5"/>
  <c r="I65" i="5"/>
  <c r="H65" i="5"/>
  <c r="G65" i="5"/>
  <c r="F65" i="5"/>
  <c r="CF64" i="5"/>
  <c r="CB64" i="5"/>
  <c r="BQ64" i="5"/>
  <c r="BP64" i="5"/>
  <c r="S64" i="5" s="1"/>
  <c r="BO64" i="5"/>
  <c r="BN64" i="5"/>
  <c r="BM64" i="5"/>
  <c r="BL64" i="5"/>
  <c r="BI64" i="5"/>
  <c r="BK64" i="5" s="1"/>
  <c r="BH64" i="5"/>
  <c r="BB64" i="5"/>
  <c r="BA64" i="5"/>
  <c r="BT64" i="5" s="1"/>
  <c r="CC64" i="5" s="1"/>
  <c r="CE64" i="5" s="1"/>
  <c r="AZ64" i="5"/>
  <c r="AY64" i="5"/>
  <c r="AV64" i="5"/>
  <c r="AX64" i="5" s="1"/>
  <c r="AU64" i="5"/>
  <c r="AS64" i="5"/>
  <c r="AO64" i="5"/>
  <c r="AN64" i="5"/>
  <c r="AM64" i="5"/>
  <c r="AL64" i="5"/>
  <c r="AK64" i="5"/>
  <c r="AI64" i="5"/>
  <c r="AH64" i="5"/>
  <c r="AB64" i="5"/>
  <c r="AA64" i="5"/>
  <c r="Z64" i="5"/>
  <c r="Y64" i="5"/>
  <c r="X64" i="5"/>
  <c r="V64" i="5"/>
  <c r="U64" i="5"/>
  <c r="O64" i="5"/>
  <c r="N64" i="5"/>
  <c r="M64" i="5"/>
  <c r="L64" i="5"/>
  <c r="I64" i="5"/>
  <c r="K64" i="5" s="1"/>
  <c r="H64" i="5"/>
  <c r="CF63" i="5"/>
  <c r="CC63" i="5"/>
  <c r="CE63" i="5" s="1"/>
  <c r="CA63" i="5"/>
  <c r="BY63" i="5"/>
  <c r="BW63" i="5"/>
  <c r="BQ63" i="5"/>
  <c r="BV63" i="5" s="1"/>
  <c r="BP63" i="5"/>
  <c r="CB63" i="5" s="1"/>
  <c r="BO63" i="5"/>
  <c r="BN63" i="5"/>
  <c r="BT63" i="5" s="1"/>
  <c r="BM63" i="5"/>
  <c r="BL63" i="5"/>
  <c r="BK63" i="5"/>
  <c r="BJ63" i="5"/>
  <c r="BI63" i="5"/>
  <c r="BH63" i="5"/>
  <c r="BG63" i="5"/>
  <c r="BF63" i="5"/>
  <c r="BB63" i="5"/>
  <c r="BA63" i="5"/>
  <c r="AZ63" i="5"/>
  <c r="AY63" i="5"/>
  <c r="BR63" i="5" s="1"/>
  <c r="BU63" i="5" s="1"/>
  <c r="BZ63" i="5" s="1"/>
  <c r="AV63" i="5"/>
  <c r="AU63" i="5"/>
  <c r="AX63" i="5" s="1"/>
  <c r="AT63" i="5"/>
  <c r="AS63" i="5"/>
  <c r="AO63" i="5"/>
  <c r="AN63" i="5"/>
  <c r="AM63" i="5"/>
  <c r="AL63" i="5"/>
  <c r="AI63" i="5"/>
  <c r="AK63" i="5" s="1"/>
  <c r="AH63" i="5"/>
  <c r="AF63" i="5"/>
  <c r="AB63" i="5"/>
  <c r="AA63" i="5"/>
  <c r="Z63" i="5"/>
  <c r="Y63" i="5"/>
  <c r="X63" i="5"/>
  <c r="V63" i="5"/>
  <c r="U63" i="5"/>
  <c r="T63" i="5"/>
  <c r="S63" i="5"/>
  <c r="O63" i="5"/>
  <c r="N63" i="5"/>
  <c r="M63" i="5"/>
  <c r="L63" i="5"/>
  <c r="I63" i="5"/>
  <c r="K63" i="5" s="1"/>
  <c r="H63" i="5"/>
  <c r="G63" i="5"/>
  <c r="F63" i="5"/>
  <c r="CF62" i="5"/>
  <c r="BY62" i="5"/>
  <c r="BX62" i="5"/>
  <c r="BW62" i="5"/>
  <c r="BS62" i="5"/>
  <c r="BQ62" i="5"/>
  <c r="BP62" i="5"/>
  <c r="BO62" i="5"/>
  <c r="BN62" i="5"/>
  <c r="BM62" i="5"/>
  <c r="BL62" i="5"/>
  <c r="BI62" i="5"/>
  <c r="BK62" i="5" s="1"/>
  <c r="BH62" i="5"/>
  <c r="BG62" i="5"/>
  <c r="BB62" i="5"/>
  <c r="BA62" i="5"/>
  <c r="BT62" i="5" s="1"/>
  <c r="CC62" i="5" s="1"/>
  <c r="CE62" i="5" s="1"/>
  <c r="AZ62" i="5"/>
  <c r="AY62" i="5"/>
  <c r="AX62" i="5"/>
  <c r="AW62" i="5"/>
  <c r="AV62" i="5"/>
  <c r="AU62" i="5"/>
  <c r="AT62" i="5"/>
  <c r="AS62" i="5"/>
  <c r="AO62" i="5"/>
  <c r="AN62" i="5"/>
  <c r="AM62" i="5"/>
  <c r="AL62" i="5"/>
  <c r="AI62" i="5"/>
  <c r="AK62" i="5" s="1"/>
  <c r="AH62" i="5"/>
  <c r="AG62" i="5"/>
  <c r="AB62" i="5"/>
  <c r="AA62" i="5"/>
  <c r="Z62" i="5"/>
  <c r="Y62" i="5"/>
  <c r="V62" i="5"/>
  <c r="X62" i="5" s="1"/>
  <c r="U62" i="5"/>
  <c r="T62" i="5"/>
  <c r="S62" i="5"/>
  <c r="O62" i="5"/>
  <c r="N62" i="5"/>
  <c r="M62" i="5"/>
  <c r="L62" i="5"/>
  <c r="I62" i="5"/>
  <c r="K62" i="5" s="1"/>
  <c r="H62" i="5"/>
  <c r="G62" i="5"/>
  <c r="CF61" i="5"/>
  <c r="CA61" i="5"/>
  <c r="BW61" i="5"/>
  <c r="BV61" i="5"/>
  <c r="BQ61" i="5"/>
  <c r="BY61" i="5" s="1"/>
  <c r="BP61" i="5"/>
  <c r="CB61" i="5" s="1"/>
  <c r="BO61" i="5"/>
  <c r="BN61" i="5"/>
  <c r="BM61" i="5"/>
  <c r="BL61" i="5"/>
  <c r="BK61" i="5"/>
  <c r="BJ61" i="5"/>
  <c r="BI61" i="5"/>
  <c r="BH61" i="5"/>
  <c r="BG61" i="5"/>
  <c r="BF61" i="5"/>
  <c r="BB61" i="5"/>
  <c r="BA61" i="5"/>
  <c r="AZ61" i="5"/>
  <c r="BS61" i="5" s="1"/>
  <c r="AY61" i="5"/>
  <c r="BR61" i="5" s="1"/>
  <c r="BU61" i="5" s="1"/>
  <c r="BZ61" i="5" s="1"/>
  <c r="AV61" i="5"/>
  <c r="AX61" i="5" s="1"/>
  <c r="AU61" i="5"/>
  <c r="AO61" i="5"/>
  <c r="AN61" i="5"/>
  <c r="AM61" i="5"/>
  <c r="AL61" i="5"/>
  <c r="AK61" i="5"/>
  <c r="AJ61" i="5"/>
  <c r="AI61" i="5"/>
  <c r="AH61" i="5"/>
  <c r="AG61" i="5"/>
  <c r="AF61" i="5"/>
  <c r="AB61" i="5"/>
  <c r="AA61" i="5"/>
  <c r="Z61" i="5"/>
  <c r="Y61" i="5"/>
  <c r="V61" i="5"/>
  <c r="U61" i="5"/>
  <c r="T61" i="5"/>
  <c r="S61" i="5"/>
  <c r="O61" i="5"/>
  <c r="N61" i="5"/>
  <c r="M61" i="5"/>
  <c r="L61" i="5"/>
  <c r="K61" i="5"/>
  <c r="J61" i="5"/>
  <c r="I61" i="5"/>
  <c r="H61" i="5"/>
  <c r="G61" i="5"/>
  <c r="F61" i="5"/>
  <c r="CF60" i="5"/>
  <c r="CB60" i="5"/>
  <c r="BX60" i="5"/>
  <c r="BT60" i="5"/>
  <c r="CC60" i="5" s="1"/>
  <c r="CE60" i="5" s="1"/>
  <c r="BQ60" i="5"/>
  <c r="AG60" i="5" s="1"/>
  <c r="BP60" i="5"/>
  <c r="CA60" i="5" s="1"/>
  <c r="BO60" i="5"/>
  <c r="BN60" i="5"/>
  <c r="BM60" i="5"/>
  <c r="BS60" i="5" s="1"/>
  <c r="BL60" i="5"/>
  <c r="BI60" i="5"/>
  <c r="BK60" i="5" s="1"/>
  <c r="BH60" i="5"/>
  <c r="BB60" i="5"/>
  <c r="BA60" i="5"/>
  <c r="AZ60" i="5"/>
  <c r="AY60" i="5"/>
  <c r="AX60" i="5"/>
  <c r="AW60" i="5"/>
  <c r="AV60" i="5"/>
  <c r="AU60" i="5"/>
  <c r="AT60" i="5"/>
  <c r="AS60" i="5"/>
  <c r="AO60" i="5"/>
  <c r="AN60" i="5"/>
  <c r="AM60" i="5"/>
  <c r="AL60" i="5"/>
  <c r="AI60" i="5"/>
  <c r="AH60" i="5"/>
  <c r="AB60" i="5"/>
  <c r="AA60" i="5"/>
  <c r="Z60" i="5"/>
  <c r="Y60" i="5"/>
  <c r="X60" i="5"/>
  <c r="W60" i="5"/>
  <c r="V60" i="5"/>
  <c r="U60" i="5"/>
  <c r="T60" i="5"/>
  <c r="S60" i="5"/>
  <c r="O60" i="5"/>
  <c r="N60" i="5"/>
  <c r="M60" i="5"/>
  <c r="L60" i="5"/>
  <c r="I60" i="5"/>
  <c r="K60" i="5" s="1"/>
  <c r="H60" i="5"/>
  <c r="CF59" i="5"/>
  <c r="CB59" i="5"/>
  <c r="CA59" i="5"/>
  <c r="BW59" i="5"/>
  <c r="BV59" i="5"/>
  <c r="BQ59" i="5"/>
  <c r="BY59" i="5" s="1"/>
  <c r="BP59" i="5"/>
  <c r="BO59" i="5"/>
  <c r="BN59" i="5"/>
  <c r="BM59" i="5"/>
  <c r="BL59" i="5"/>
  <c r="BK59" i="5"/>
  <c r="BJ59" i="5"/>
  <c r="BI59" i="5"/>
  <c r="BH59" i="5"/>
  <c r="BG59" i="5"/>
  <c r="BF59" i="5"/>
  <c r="BB59" i="5"/>
  <c r="BA59" i="5"/>
  <c r="AZ59" i="5"/>
  <c r="BS59" i="5" s="1"/>
  <c r="AY59" i="5"/>
  <c r="AV59" i="5"/>
  <c r="AU59" i="5"/>
  <c r="AT59" i="5"/>
  <c r="AS59" i="5"/>
  <c r="AO59" i="5"/>
  <c r="AN59" i="5"/>
  <c r="AM59" i="5"/>
  <c r="AL59" i="5"/>
  <c r="AK59" i="5"/>
  <c r="AJ59" i="5"/>
  <c r="AI59" i="5"/>
  <c r="AH59" i="5"/>
  <c r="AG59" i="5"/>
  <c r="AF59" i="5"/>
  <c r="AB59" i="5"/>
  <c r="AA59" i="5"/>
  <c r="Z59" i="5"/>
  <c r="Y59" i="5"/>
  <c r="V59" i="5"/>
  <c r="X59" i="5" s="1"/>
  <c r="U59" i="5"/>
  <c r="W59" i="5" s="1"/>
  <c r="T59" i="5"/>
  <c r="S59" i="5"/>
  <c r="O59" i="5"/>
  <c r="N59" i="5"/>
  <c r="M59" i="5"/>
  <c r="L59" i="5"/>
  <c r="K59" i="5"/>
  <c r="J59" i="5"/>
  <c r="I59" i="5"/>
  <c r="H59" i="5"/>
  <c r="G59" i="5"/>
  <c r="F59" i="5"/>
  <c r="CF58" i="5"/>
  <c r="BX58" i="5"/>
  <c r="BQ58" i="5"/>
  <c r="BW58" i="5" s="1"/>
  <c r="BP58" i="5"/>
  <c r="BO58" i="5"/>
  <c r="BN58" i="5"/>
  <c r="BM58" i="5"/>
  <c r="BS58" i="5" s="1"/>
  <c r="BL58" i="5"/>
  <c r="BI58" i="5"/>
  <c r="BH58" i="5"/>
  <c r="BB58" i="5"/>
  <c r="BA58" i="5"/>
  <c r="BT58" i="5" s="1"/>
  <c r="CC58" i="5" s="1"/>
  <c r="CE58" i="5" s="1"/>
  <c r="AZ58" i="5"/>
  <c r="AY58" i="5"/>
  <c r="AX58" i="5"/>
  <c r="AW58" i="5"/>
  <c r="AV58" i="5"/>
  <c r="AU58" i="5"/>
  <c r="AT58" i="5"/>
  <c r="AO58" i="5"/>
  <c r="AN58" i="5"/>
  <c r="AM58" i="5"/>
  <c r="AL58" i="5"/>
  <c r="AI58" i="5"/>
  <c r="AK58" i="5" s="1"/>
  <c r="AH58" i="5"/>
  <c r="AB58" i="5"/>
  <c r="AA58" i="5"/>
  <c r="Z58" i="5"/>
  <c r="Y58" i="5"/>
  <c r="X58" i="5"/>
  <c r="W58" i="5"/>
  <c r="V58" i="5"/>
  <c r="U58" i="5"/>
  <c r="T58" i="5"/>
  <c r="O58" i="5"/>
  <c r="N58" i="5"/>
  <c r="M58" i="5"/>
  <c r="L58" i="5"/>
  <c r="I58" i="5"/>
  <c r="K58" i="5" s="1"/>
  <c r="H58" i="5"/>
  <c r="G58" i="5"/>
  <c r="CF57" i="5"/>
  <c r="CA57" i="5"/>
  <c r="BW57" i="5"/>
  <c r="BV57" i="5"/>
  <c r="BQ57" i="5"/>
  <c r="BY57" i="5" s="1"/>
  <c r="BP57" i="5"/>
  <c r="CB57" i="5" s="1"/>
  <c r="BO57" i="5"/>
  <c r="BN57" i="5"/>
  <c r="BM57" i="5"/>
  <c r="BL57" i="5"/>
  <c r="BJ57" i="5"/>
  <c r="BI57" i="5"/>
  <c r="BK57" i="5" s="1"/>
  <c r="BH57" i="5"/>
  <c r="BG57" i="5"/>
  <c r="BF57" i="5"/>
  <c r="BB57" i="5"/>
  <c r="BA57" i="5"/>
  <c r="AZ57" i="5"/>
  <c r="BS57" i="5" s="1"/>
  <c r="AY57" i="5"/>
  <c r="BR57" i="5" s="1"/>
  <c r="BU57" i="5" s="1"/>
  <c r="BZ57" i="5" s="1"/>
  <c r="AV57" i="5"/>
  <c r="AX57" i="5" s="1"/>
  <c r="AU57" i="5"/>
  <c r="AS57" i="5"/>
  <c r="AO57" i="5"/>
  <c r="AN57" i="5"/>
  <c r="AM57" i="5"/>
  <c r="AL57" i="5"/>
  <c r="AK57" i="5"/>
  <c r="AJ57" i="5"/>
  <c r="AI57" i="5"/>
  <c r="AH57" i="5"/>
  <c r="AG57" i="5"/>
  <c r="AF57" i="5"/>
  <c r="AB57" i="5"/>
  <c r="AA57" i="5"/>
  <c r="Z57" i="5"/>
  <c r="Y57" i="5"/>
  <c r="V57" i="5"/>
  <c r="U57" i="5"/>
  <c r="T57" i="5"/>
  <c r="S57" i="5"/>
  <c r="O57" i="5"/>
  <c r="N57" i="5"/>
  <c r="M57" i="5"/>
  <c r="L57" i="5"/>
  <c r="J57" i="5"/>
  <c r="I57" i="5"/>
  <c r="K57" i="5" s="1"/>
  <c r="H57" i="5"/>
  <c r="G57" i="5"/>
  <c r="F57" i="5"/>
  <c r="CF56" i="5"/>
  <c r="CB56" i="5"/>
  <c r="BX56" i="5"/>
  <c r="BT56" i="5"/>
  <c r="CC56" i="5" s="1"/>
  <c r="CE56" i="5" s="1"/>
  <c r="BQ56" i="5"/>
  <c r="BJ56" i="5" s="1"/>
  <c r="BP56" i="5"/>
  <c r="CA56" i="5" s="1"/>
  <c r="BO56" i="5"/>
  <c r="BN56" i="5"/>
  <c r="BM56" i="5"/>
  <c r="BL56" i="5"/>
  <c r="BI56" i="5"/>
  <c r="BK56" i="5" s="1"/>
  <c r="BH56" i="5"/>
  <c r="BB56" i="5"/>
  <c r="BA56" i="5"/>
  <c r="AZ56" i="5"/>
  <c r="BS56" i="5" s="1"/>
  <c r="AY56" i="5"/>
  <c r="AX56" i="5"/>
  <c r="AW56" i="5"/>
  <c r="AV56" i="5"/>
  <c r="AU56" i="5"/>
  <c r="AS56" i="5"/>
  <c r="AO56" i="5"/>
  <c r="AN56" i="5"/>
  <c r="AM56" i="5"/>
  <c r="AL56" i="5"/>
  <c r="AI56" i="5"/>
  <c r="AH56" i="5"/>
  <c r="AG56" i="5"/>
  <c r="AB56" i="5"/>
  <c r="AA56" i="5"/>
  <c r="Z56" i="5"/>
  <c r="Y56" i="5"/>
  <c r="W56" i="5"/>
  <c r="V56" i="5"/>
  <c r="X56" i="5" s="1"/>
  <c r="U56" i="5"/>
  <c r="T56" i="5"/>
  <c r="S56" i="5"/>
  <c r="O56" i="5"/>
  <c r="N56" i="5"/>
  <c r="M56" i="5"/>
  <c r="L56" i="5"/>
  <c r="I56" i="5"/>
  <c r="K56" i="5" s="1"/>
  <c r="H56" i="5"/>
  <c r="G56" i="5"/>
  <c r="CF55" i="5"/>
  <c r="CA55" i="5"/>
  <c r="BV55" i="5"/>
  <c r="BQ55" i="5"/>
  <c r="BY55" i="5" s="1"/>
  <c r="BP55" i="5"/>
  <c r="CB55" i="5" s="1"/>
  <c r="BO55" i="5"/>
  <c r="BN55" i="5"/>
  <c r="BM55" i="5"/>
  <c r="BL55" i="5"/>
  <c r="BK55" i="5"/>
  <c r="BJ55" i="5"/>
  <c r="BI55" i="5"/>
  <c r="BH55" i="5"/>
  <c r="BF55" i="5"/>
  <c r="BB55" i="5"/>
  <c r="BA55" i="5"/>
  <c r="AZ55" i="5"/>
  <c r="BS55" i="5" s="1"/>
  <c r="AY55" i="5"/>
  <c r="AV55" i="5"/>
  <c r="AU55" i="5"/>
  <c r="AT55" i="5"/>
  <c r="AO55" i="5"/>
  <c r="AN55" i="5"/>
  <c r="AM55" i="5"/>
  <c r="AL55" i="5"/>
  <c r="AJ55" i="5"/>
  <c r="AI55" i="5"/>
  <c r="AK55" i="5" s="1"/>
  <c r="AH55" i="5"/>
  <c r="AG55" i="5"/>
  <c r="AF55" i="5"/>
  <c r="AB55" i="5"/>
  <c r="AA55" i="5"/>
  <c r="Z55" i="5"/>
  <c r="Y55" i="5"/>
  <c r="V55" i="5"/>
  <c r="X55" i="5" s="1"/>
  <c r="U55" i="5"/>
  <c r="W55" i="5" s="1"/>
  <c r="T55" i="5"/>
  <c r="S55" i="5"/>
  <c r="O55" i="5"/>
  <c r="N55" i="5"/>
  <c r="M55" i="5"/>
  <c r="L55" i="5"/>
  <c r="K55" i="5"/>
  <c r="J55" i="5"/>
  <c r="I55" i="5"/>
  <c r="H55" i="5"/>
  <c r="G55" i="5"/>
  <c r="F55" i="5"/>
  <c r="CF54" i="5"/>
  <c r="BX54" i="5"/>
  <c r="BQ54" i="5"/>
  <c r="BW54" i="5" s="1"/>
  <c r="BP54" i="5"/>
  <c r="BO54" i="5"/>
  <c r="BN54" i="5"/>
  <c r="BM54" i="5"/>
  <c r="BS54" i="5" s="1"/>
  <c r="BL54" i="5"/>
  <c r="BR54" i="5" s="1"/>
  <c r="BU54" i="5" s="1"/>
  <c r="BZ54" i="5" s="1"/>
  <c r="BI54" i="5"/>
  <c r="BH54" i="5"/>
  <c r="BJ54" i="5" s="1"/>
  <c r="BG54" i="5"/>
  <c r="BB54" i="5"/>
  <c r="BA54" i="5"/>
  <c r="AZ54" i="5"/>
  <c r="AY54" i="5"/>
  <c r="AW54" i="5"/>
  <c r="AV54" i="5"/>
  <c r="AX54" i="5" s="1"/>
  <c r="AU54" i="5"/>
  <c r="AT54" i="5"/>
  <c r="AO54" i="5"/>
  <c r="AN54" i="5"/>
  <c r="AM54" i="5"/>
  <c r="AL54" i="5"/>
  <c r="AI54" i="5"/>
  <c r="AK54" i="5" s="1"/>
  <c r="AH54" i="5"/>
  <c r="AJ54" i="5" s="1"/>
  <c r="AG54" i="5"/>
  <c r="AB54" i="5"/>
  <c r="AA54" i="5"/>
  <c r="Z54" i="5"/>
  <c r="Y54" i="5"/>
  <c r="X54" i="5"/>
  <c r="W54" i="5"/>
  <c r="V54" i="5"/>
  <c r="U54" i="5"/>
  <c r="T54" i="5"/>
  <c r="S54" i="5"/>
  <c r="O54" i="5"/>
  <c r="N54" i="5"/>
  <c r="M54" i="5"/>
  <c r="L54" i="5"/>
  <c r="I54" i="5"/>
  <c r="H54" i="5"/>
  <c r="J54" i="5" s="1"/>
  <c r="G54" i="5"/>
  <c r="CF53" i="5"/>
  <c r="BW53" i="5"/>
  <c r="BV53" i="5"/>
  <c r="BR53" i="5"/>
  <c r="BU53" i="5" s="1"/>
  <c r="BZ53" i="5" s="1"/>
  <c r="BQ53" i="5"/>
  <c r="BY53" i="5" s="1"/>
  <c r="BP53" i="5"/>
  <c r="CB53" i="5" s="1"/>
  <c r="BO53" i="5"/>
  <c r="BN53" i="5"/>
  <c r="BT53" i="5" s="1"/>
  <c r="CC53" i="5" s="1"/>
  <c r="CE53" i="5" s="1"/>
  <c r="BM53" i="5"/>
  <c r="BL53" i="5"/>
  <c r="BJ53" i="5"/>
  <c r="BI53" i="5"/>
  <c r="BK53" i="5" s="1"/>
  <c r="BH53" i="5"/>
  <c r="BG53" i="5"/>
  <c r="BF53" i="5"/>
  <c r="BB53" i="5"/>
  <c r="BA53" i="5"/>
  <c r="AZ53" i="5"/>
  <c r="BS53" i="5" s="1"/>
  <c r="AY53" i="5"/>
  <c r="AV53" i="5"/>
  <c r="AX53" i="5" s="1"/>
  <c r="AU53" i="5"/>
  <c r="AW53" i="5" s="1"/>
  <c r="AT53" i="5"/>
  <c r="AS53" i="5"/>
  <c r="AO53" i="5"/>
  <c r="AN53" i="5"/>
  <c r="AM53" i="5"/>
  <c r="AL53" i="5"/>
  <c r="AK53" i="5"/>
  <c r="AJ53" i="5"/>
  <c r="AI53" i="5"/>
  <c r="AH53" i="5"/>
  <c r="AG53" i="5"/>
  <c r="AF53" i="5"/>
  <c r="AB53" i="5"/>
  <c r="AA53" i="5"/>
  <c r="Z53" i="5"/>
  <c r="Y53" i="5"/>
  <c r="V53" i="5"/>
  <c r="X53" i="5" s="1"/>
  <c r="U53" i="5"/>
  <c r="W53" i="5" s="1"/>
  <c r="T53" i="5"/>
  <c r="S53" i="5"/>
  <c r="O53" i="5"/>
  <c r="N53" i="5"/>
  <c r="M53" i="5"/>
  <c r="L53" i="5"/>
  <c r="J53" i="5"/>
  <c r="I53" i="5"/>
  <c r="K53" i="5" s="1"/>
  <c r="H53" i="5"/>
  <c r="G53" i="5"/>
  <c r="F53" i="5"/>
  <c r="CF52" i="5"/>
  <c r="CB52" i="5"/>
  <c r="BX52" i="5"/>
  <c r="BQ52" i="5"/>
  <c r="BJ52" i="5" s="1"/>
  <c r="BP52" i="5"/>
  <c r="CA52" i="5" s="1"/>
  <c r="BO52" i="5"/>
  <c r="BN52" i="5"/>
  <c r="BM52" i="5"/>
  <c r="BL52" i="5"/>
  <c r="BI52" i="5"/>
  <c r="BK52" i="5" s="1"/>
  <c r="BH52" i="5"/>
  <c r="BB52" i="5"/>
  <c r="BA52" i="5"/>
  <c r="BT52" i="5" s="1"/>
  <c r="CC52" i="5" s="1"/>
  <c r="CE52" i="5" s="1"/>
  <c r="AZ52" i="5"/>
  <c r="BS52" i="5" s="1"/>
  <c r="AY52" i="5"/>
  <c r="AX52" i="5"/>
  <c r="AW52" i="5"/>
  <c r="AV52" i="5"/>
  <c r="AU52" i="5"/>
  <c r="AT52" i="5"/>
  <c r="AS52" i="5"/>
  <c r="AO52" i="5"/>
  <c r="AN52" i="5"/>
  <c r="AM52" i="5"/>
  <c r="AL52" i="5"/>
  <c r="AI52" i="5"/>
  <c r="AH52" i="5"/>
  <c r="AJ52" i="5" s="1"/>
  <c r="AG52" i="5"/>
  <c r="AB52" i="5"/>
  <c r="AA52" i="5"/>
  <c r="Z52" i="5"/>
  <c r="Y52" i="5"/>
  <c r="W52" i="5"/>
  <c r="V52" i="5"/>
  <c r="X52" i="5" s="1"/>
  <c r="U52" i="5"/>
  <c r="T52" i="5"/>
  <c r="S52" i="5"/>
  <c r="O52" i="5"/>
  <c r="N52" i="5"/>
  <c r="M52" i="5"/>
  <c r="L52" i="5"/>
  <c r="I52" i="5"/>
  <c r="K52" i="5" s="1"/>
  <c r="H52" i="5"/>
  <c r="J52" i="5" s="1"/>
  <c r="G52" i="5"/>
  <c r="CF51" i="5"/>
  <c r="CA51" i="5"/>
  <c r="BV51" i="5"/>
  <c r="BQ51" i="5"/>
  <c r="BY51" i="5" s="1"/>
  <c r="BP51" i="5"/>
  <c r="CB51" i="5" s="1"/>
  <c r="BO51" i="5"/>
  <c r="BN51" i="5"/>
  <c r="BM51" i="5"/>
  <c r="BL51" i="5"/>
  <c r="BK51" i="5"/>
  <c r="BJ51" i="5"/>
  <c r="BI51" i="5"/>
  <c r="BH51" i="5"/>
  <c r="BF51" i="5"/>
  <c r="BB51" i="5"/>
  <c r="BA51" i="5"/>
  <c r="AZ51" i="5"/>
  <c r="BS51" i="5" s="1"/>
  <c r="AY51" i="5"/>
  <c r="AV51" i="5"/>
  <c r="AU51" i="5"/>
  <c r="AT51" i="5"/>
  <c r="AS51" i="5"/>
  <c r="AO51" i="5"/>
  <c r="AN51" i="5"/>
  <c r="AM51" i="5"/>
  <c r="AL51" i="5"/>
  <c r="AJ51" i="5"/>
  <c r="AI51" i="5"/>
  <c r="AK51" i="5" s="1"/>
  <c r="AH51" i="5"/>
  <c r="AG51" i="5"/>
  <c r="AF51" i="5"/>
  <c r="AB51" i="5"/>
  <c r="AA51" i="5"/>
  <c r="Z51" i="5"/>
  <c r="Y51" i="5"/>
  <c r="V51" i="5"/>
  <c r="X51" i="5" s="1"/>
  <c r="U51" i="5"/>
  <c r="W51" i="5" s="1"/>
  <c r="T51" i="5"/>
  <c r="S51" i="5"/>
  <c r="O51" i="5"/>
  <c r="N51" i="5"/>
  <c r="M51" i="5"/>
  <c r="L51" i="5"/>
  <c r="J51" i="5"/>
  <c r="I51" i="5"/>
  <c r="H51" i="5"/>
  <c r="K51" i="5" s="1"/>
  <c r="G51" i="5"/>
  <c r="F51" i="5"/>
  <c r="CF50" i="5"/>
  <c r="BX50" i="5"/>
  <c r="BV50" i="5"/>
  <c r="BQ50" i="5"/>
  <c r="BW50" i="5" s="1"/>
  <c r="BP50" i="5"/>
  <c r="BO50" i="5"/>
  <c r="BN50" i="5"/>
  <c r="BM50" i="5"/>
  <c r="BS50" i="5" s="1"/>
  <c r="BL50" i="5"/>
  <c r="BR50" i="5" s="1"/>
  <c r="BU50" i="5" s="1"/>
  <c r="BZ50" i="5" s="1"/>
  <c r="BI50" i="5"/>
  <c r="BK50" i="5" s="1"/>
  <c r="BH50" i="5"/>
  <c r="BJ50" i="5" s="1"/>
  <c r="BB50" i="5"/>
  <c r="BA50" i="5"/>
  <c r="AZ50" i="5"/>
  <c r="AY50" i="5"/>
  <c r="AW50" i="5"/>
  <c r="AV50" i="5"/>
  <c r="AU50" i="5"/>
  <c r="AX50" i="5" s="1"/>
  <c r="AT50" i="5"/>
  <c r="AO50" i="5"/>
  <c r="AN50" i="5"/>
  <c r="AM50" i="5"/>
  <c r="AL50" i="5"/>
  <c r="AI50" i="5"/>
  <c r="AK50" i="5" s="1"/>
  <c r="AH50" i="5"/>
  <c r="AJ50" i="5" s="1"/>
  <c r="AG50" i="5"/>
  <c r="AB50" i="5"/>
  <c r="AA50" i="5"/>
  <c r="Z50" i="5"/>
  <c r="Y50" i="5"/>
  <c r="W50" i="5"/>
  <c r="V50" i="5"/>
  <c r="X50" i="5" s="1"/>
  <c r="U50" i="5"/>
  <c r="T50" i="5"/>
  <c r="S50" i="5"/>
  <c r="O50" i="5"/>
  <c r="N50" i="5"/>
  <c r="M50" i="5"/>
  <c r="L50" i="5"/>
  <c r="I50" i="5"/>
  <c r="H50" i="5"/>
  <c r="G50" i="5"/>
  <c r="CF49" i="5"/>
  <c r="BV49" i="5"/>
  <c r="BQ49" i="5"/>
  <c r="BY49" i="5" s="1"/>
  <c r="BP49" i="5"/>
  <c r="CB49" i="5" s="1"/>
  <c r="BO49" i="5"/>
  <c r="BN49" i="5"/>
  <c r="BM49" i="5"/>
  <c r="BS49" i="5" s="1"/>
  <c r="BL49" i="5"/>
  <c r="BJ49" i="5"/>
  <c r="BI49" i="5"/>
  <c r="BK49" i="5" s="1"/>
  <c r="BH49" i="5"/>
  <c r="BF49" i="5"/>
  <c r="BB49" i="5"/>
  <c r="BA49" i="5"/>
  <c r="AZ49" i="5"/>
  <c r="AY49" i="5"/>
  <c r="BR49" i="5" s="1"/>
  <c r="BU49" i="5" s="1"/>
  <c r="BZ49" i="5" s="1"/>
  <c r="AV49" i="5"/>
  <c r="AU49" i="5"/>
  <c r="AX49" i="5" s="1"/>
  <c r="AT49" i="5"/>
  <c r="AS49" i="5"/>
  <c r="AO49" i="5"/>
  <c r="AN49" i="5"/>
  <c r="AM49" i="5"/>
  <c r="AL49" i="5"/>
  <c r="AJ49" i="5"/>
  <c r="AI49" i="5"/>
  <c r="AK49" i="5" s="1"/>
  <c r="AH49" i="5"/>
  <c r="AG49" i="5"/>
  <c r="AF49" i="5"/>
  <c r="AB49" i="5"/>
  <c r="AA49" i="5"/>
  <c r="Z49" i="5"/>
  <c r="Y49" i="5"/>
  <c r="V49" i="5"/>
  <c r="U49" i="5"/>
  <c r="T49" i="5"/>
  <c r="S49" i="5"/>
  <c r="O49" i="5"/>
  <c r="N49" i="5"/>
  <c r="M49" i="5"/>
  <c r="L49" i="5"/>
  <c r="J49" i="5"/>
  <c r="I49" i="5"/>
  <c r="K49" i="5" s="1"/>
  <c r="H49" i="5"/>
  <c r="G49" i="5"/>
  <c r="F49" i="5"/>
  <c r="CF48" i="5"/>
  <c r="CB48" i="5"/>
  <c r="BX48" i="5"/>
  <c r="BQ48" i="5"/>
  <c r="BP48" i="5"/>
  <c r="BO48" i="5"/>
  <c r="BN48" i="5"/>
  <c r="BM48" i="5"/>
  <c r="BL48" i="5"/>
  <c r="BR48" i="5" s="1"/>
  <c r="BU48" i="5" s="1"/>
  <c r="BZ48" i="5" s="1"/>
  <c r="BI48" i="5"/>
  <c r="BH48" i="5"/>
  <c r="BB48" i="5"/>
  <c r="BA48" i="5"/>
  <c r="BT48" i="5" s="1"/>
  <c r="CC48" i="5" s="1"/>
  <c r="CE48" i="5" s="1"/>
  <c r="AZ48" i="5"/>
  <c r="BS48" i="5" s="1"/>
  <c r="AY48" i="5"/>
  <c r="AX48" i="5"/>
  <c r="AW48" i="5"/>
  <c r="AV48" i="5"/>
  <c r="AU48" i="5"/>
  <c r="AO48" i="5"/>
  <c r="AN48" i="5"/>
  <c r="AM48" i="5"/>
  <c r="AL48" i="5"/>
  <c r="AI48" i="5"/>
  <c r="AH48" i="5"/>
  <c r="AG48" i="5"/>
  <c r="AB48" i="5"/>
  <c r="AA48" i="5"/>
  <c r="Z48" i="5"/>
  <c r="Y48" i="5"/>
  <c r="W48" i="5"/>
  <c r="V48" i="5"/>
  <c r="X48" i="5" s="1"/>
  <c r="U48" i="5"/>
  <c r="T48" i="5"/>
  <c r="O48" i="5"/>
  <c r="N48" i="5"/>
  <c r="M48" i="5"/>
  <c r="L48" i="5"/>
  <c r="I48" i="5"/>
  <c r="K48" i="5" s="1"/>
  <c r="H48" i="5"/>
  <c r="J48" i="5" s="1"/>
  <c r="G48" i="5"/>
  <c r="CF47" i="5"/>
  <c r="BV47" i="5"/>
  <c r="BQ47" i="5"/>
  <c r="AT47" i="5" s="1"/>
  <c r="BP47" i="5"/>
  <c r="CB47" i="5" s="1"/>
  <c r="BO47" i="5"/>
  <c r="BN47" i="5"/>
  <c r="BM47" i="5"/>
  <c r="BL47" i="5"/>
  <c r="BJ47" i="5"/>
  <c r="BI47" i="5"/>
  <c r="BK47" i="5" s="1"/>
  <c r="BH47" i="5"/>
  <c r="BF47" i="5"/>
  <c r="BB47" i="5"/>
  <c r="BA47" i="5"/>
  <c r="AZ47" i="5"/>
  <c r="BS47" i="5" s="1"/>
  <c r="AY47" i="5"/>
  <c r="BR47" i="5" s="1"/>
  <c r="BU47" i="5" s="1"/>
  <c r="BZ47" i="5" s="1"/>
  <c r="AV47" i="5"/>
  <c r="AU47" i="5"/>
  <c r="AS47" i="5"/>
  <c r="AO47" i="5"/>
  <c r="AN47" i="5"/>
  <c r="AM47" i="5"/>
  <c r="AL47" i="5"/>
  <c r="AJ47" i="5"/>
  <c r="AI47" i="5"/>
  <c r="AK47" i="5" s="1"/>
  <c r="AH47" i="5"/>
  <c r="AG47" i="5"/>
  <c r="AF47" i="5"/>
  <c r="AB47" i="5"/>
  <c r="AA47" i="5"/>
  <c r="Z47" i="5"/>
  <c r="Y47" i="5"/>
  <c r="V47" i="5"/>
  <c r="U47" i="5"/>
  <c r="W47" i="5" s="1"/>
  <c r="T47" i="5"/>
  <c r="S47" i="5"/>
  <c r="O47" i="5"/>
  <c r="N47" i="5"/>
  <c r="M47" i="5"/>
  <c r="L47" i="5"/>
  <c r="J47" i="5"/>
  <c r="I47" i="5"/>
  <c r="K47" i="5" s="1"/>
  <c r="H47" i="5"/>
  <c r="G47" i="5"/>
  <c r="F47" i="5"/>
  <c r="CF46" i="5"/>
  <c r="CB46" i="5"/>
  <c r="BX46" i="5"/>
  <c r="BV46" i="5"/>
  <c r="BQ46" i="5"/>
  <c r="BW46" i="5" s="1"/>
  <c r="BP46" i="5"/>
  <c r="BO46" i="5"/>
  <c r="BN46" i="5"/>
  <c r="BM46" i="5"/>
  <c r="BS46" i="5" s="1"/>
  <c r="BL46" i="5"/>
  <c r="BI46" i="5"/>
  <c r="BH46" i="5"/>
  <c r="BG46" i="5"/>
  <c r="BB46" i="5"/>
  <c r="BA46" i="5"/>
  <c r="BT46" i="5" s="1"/>
  <c r="CC46" i="5" s="1"/>
  <c r="CE46" i="5" s="1"/>
  <c r="AZ46" i="5"/>
  <c r="AY46" i="5"/>
  <c r="AW46" i="5"/>
  <c r="AV46" i="5"/>
  <c r="AX46" i="5" s="1"/>
  <c r="AU46" i="5"/>
  <c r="AT46" i="5"/>
  <c r="AS46" i="5"/>
  <c r="AO46" i="5"/>
  <c r="AN46" i="5"/>
  <c r="AM46" i="5"/>
  <c r="AL46" i="5"/>
  <c r="AI46" i="5"/>
  <c r="AH46" i="5"/>
  <c r="AJ46" i="5" s="1"/>
  <c r="AG46" i="5"/>
  <c r="AB46" i="5"/>
  <c r="AA46" i="5"/>
  <c r="Z46" i="5"/>
  <c r="Y46" i="5"/>
  <c r="W46" i="5"/>
  <c r="V46" i="5"/>
  <c r="X46" i="5" s="1"/>
  <c r="U46" i="5"/>
  <c r="T46" i="5"/>
  <c r="S46" i="5"/>
  <c r="O46" i="5"/>
  <c r="N46" i="5"/>
  <c r="M46" i="5"/>
  <c r="L46" i="5"/>
  <c r="I46" i="5"/>
  <c r="H46" i="5"/>
  <c r="G46" i="5"/>
  <c r="CF45" i="5"/>
  <c r="BX45" i="5"/>
  <c r="BW45" i="5"/>
  <c r="BV45" i="5"/>
  <c r="BQ45" i="5"/>
  <c r="BY45" i="5" s="1"/>
  <c r="BP45" i="5"/>
  <c r="CB45" i="5" s="1"/>
  <c r="BO45" i="5"/>
  <c r="BN45" i="5"/>
  <c r="BM45" i="5"/>
  <c r="BS45" i="5" s="1"/>
  <c r="BL45" i="5"/>
  <c r="BJ45" i="5"/>
  <c r="BI45" i="5"/>
  <c r="BK45" i="5" s="1"/>
  <c r="BH45" i="5"/>
  <c r="BG45" i="5"/>
  <c r="BF45" i="5"/>
  <c r="BB45" i="5"/>
  <c r="BA45" i="5"/>
  <c r="AZ45" i="5"/>
  <c r="AY45" i="5"/>
  <c r="AV45" i="5"/>
  <c r="AU45" i="5"/>
  <c r="AW45" i="5" s="1"/>
  <c r="AT45" i="5"/>
  <c r="AS45" i="5"/>
  <c r="AO45" i="5"/>
  <c r="AN45" i="5"/>
  <c r="AM45" i="5"/>
  <c r="AL45" i="5"/>
  <c r="AK45" i="5"/>
  <c r="AJ45" i="5"/>
  <c r="AI45" i="5"/>
  <c r="AH45" i="5"/>
  <c r="AF45" i="5"/>
  <c r="AB45" i="5"/>
  <c r="AA45" i="5"/>
  <c r="Z45" i="5"/>
  <c r="Y45" i="5"/>
  <c r="BR45" i="5" s="1"/>
  <c r="BU45" i="5" s="1"/>
  <c r="BZ45" i="5" s="1"/>
  <c r="V45" i="5"/>
  <c r="U45" i="5"/>
  <c r="T45" i="5"/>
  <c r="S45" i="5"/>
  <c r="O45" i="5"/>
  <c r="N45" i="5"/>
  <c r="M45" i="5"/>
  <c r="L45" i="5"/>
  <c r="J45" i="5"/>
  <c r="I45" i="5"/>
  <c r="K45" i="5" s="1"/>
  <c r="H45" i="5"/>
  <c r="G45" i="5"/>
  <c r="F45" i="5"/>
  <c r="CF44" i="5"/>
  <c r="BX44" i="5"/>
  <c r="BT44" i="5"/>
  <c r="CC44" i="5" s="1"/>
  <c r="CE44" i="5" s="1"/>
  <c r="BQ44" i="5"/>
  <c r="BY44" i="5" s="1"/>
  <c r="BP44" i="5"/>
  <c r="CB44" i="5" s="1"/>
  <c r="BO44" i="5"/>
  <c r="BN44" i="5"/>
  <c r="BM44" i="5"/>
  <c r="BL44" i="5"/>
  <c r="BI44" i="5"/>
  <c r="BH44" i="5"/>
  <c r="BJ44" i="5" s="1"/>
  <c r="BB44" i="5"/>
  <c r="BA44" i="5"/>
  <c r="AZ44" i="5"/>
  <c r="BS44" i="5" s="1"/>
  <c r="AY44" i="5"/>
  <c r="AW44" i="5"/>
  <c r="AV44" i="5"/>
  <c r="AU44" i="5"/>
  <c r="AX44" i="5" s="1"/>
  <c r="AS44" i="5"/>
  <c r="AO44" i="5"/>
  <c r="AN44" i="5"/>
  <c r="AM44" i="5"/>
  <c r="AL44" i="5"/>
  <c r="AI44" i="5"/>
  <c r="AH44" i="5"/>
  <c r="AG44" i="5"/>
  <c r="AB44" i="5"/>
  <c r="AA44" i="5"/>
  <c r="Z44" i="5"/>
  <c r="Y44" i="5"/>
  <c r="W44" i="5"/>
  <c r="V44" i="5"/>
  <c r="X44" i="5" s="1"/>
  <c r="U44" i="5"/>
  <c r="T44" i="5"/>
  <c r="S44" i="5"/>
  <c r="O44" i="5"/>
  <c r="N44" i="5"/>
  <c r="M44" i="5"/>
  <c r="L44" i="5"/>
  <c r="I44" i="5"/>
  <c r="K44" i="5" s="1"/>
  <c r="H44" i="5"/>
  <c r="J44" i="5" s="1"/>
  <c r="G44" i="5"/>
  <c r="CF43" i="5"/>
  <c r="BX43" i="5"/>
  <c r="BV43" i="5"/>
  <c r="BQ43" i="5"/>
  <c r="BY43" i="5" s="1"/>
  <c r="BP43" i="5"/>
  <c r="CB43" i="5" s="1"/>
  <c r="BO43" i="5"/>
  <c r="BN43" i="5"/>
  <c r="BM43" i="5"/>
  <c r="BL43" i="5"/>
  <c r="BJ43" i="5"/>
  <c r="BI43" i="5"/>
  <c r="BH43" i="5"/>
  <c r="BK43" i="5" s="1"/>
  <c r="BF43" i="5"/>
  <c r="BB43" i="5"/>
  <c r="BA43" i="5"/>
  <c r="AZ43" i="5"/>
  <c r="BS43" i="5" s="1"/>
  <c r="AY43" i="5"/>
  <c r="AV43" i="5"/>
  <c r="AU43" i="5"/>
  <c r="AT43" i="5"/>
  <c r="AS43" i="5"/>
  <c r="AO43" i="5"/>
  <c r="AN43" i="5"/>
  <c r="AM43" i="5"/>
  <c r="AL43" i="5"/>
  <c r="AJ43" i="5"/>
  <c r="AI43" i="5"/>
  <c r="AK43" i="5" s="1"/>
  <c r="AH43" i="5"/>
  <c r="AG43" i="5"/>
  <c r="AF43" i="5"/>
  <c r="AB43" i="5"/>
  <c r="AA43" i="5"/>
  <c r="Z43" i="5"/>
  <c r="Y43" i="5"/>
  <c r="BR43" i="5" s="1"/>
  <c r="BU43" i="5" s="1"/>
  <c r="BZ43" i="5" s="1"/>
  <c r="V43" i="5"/>
  <c r="U43" i="5"/>
  <c r="W43" i="5" s="1"/>
  <c r="T43" i="5"/>
  <c r="S43" i="5"/>
  <c r="O43" i="5"/>
  <c r="N43" i="5"/>
  <c r="M43" i="5"/>
  <c r="L43" i="5"/>
  <c r="J43" i="5"/>
  <c r="I43" i="5"/>
  <c r="H43" i="5"/>
  <c r="K43" i="5" s="1"/>
  <c r="G43" i="5"/>
  <c r="F43" i="5"/>
  <c r="CF42" i="5"/>
  <c r="BX42" i="5"/>
  <c r="BW42" i="5"/>
  <c r="BV42" i="5"/>
  <c r="BQ42" i="5"/>
  <c r="BY42" i="5" s="1"/>
  <c r="BP42" i="5"/>
  <c r="CB42" i="5" s="1"/>
  <c r="BO42" i="5"/>
  <c r="BN42" i="5"/>
  <c r="BM42" i="5"/>
  <c r="BS42" i="5" s="1"/>
  <c r="BL42" i="5"/>
  <c r="BI42" i="5"/>
  <c r="BH42" i="5"/>
  <c r="BG42" i="5"/>
  <c r="BB42" i="5"/>
  <c r="BA42" i="5"/>
  <c r="BT42" i="5" s="1"/>
  <c r="CC42" i="5" s="1"/>
  <c r="CE42" i="5" s="1"/>
  <c r="AZ42" i="5"/>
  <c r="AY42" i="5"/>
  <c r="AW42" i="5"/>
  <c r="AV42" i="5"/>
  <c r="AX42" i="5" s="1"/>
  <c r="AU42" i="5"/>
  <c r="AT42" i="5"/>
  <c r="AS42" i="5"/>
  <c r="AO42" i="5"/>
  <c r="AN42" i="5"/>
  <c r="AM42" i="5"/>
  <c r="AL42" i="5"/>
  <c r="AI42" i="5"/>
  <c r="AK42" i="5" s="1"/>
  <c r="AH42" i="5"/>
  <c r="AJ42" i="5" s="1"/>
  <c r="AG42" i="5"/>
  <c r="AB42" i="5"/>
  <c r="AA42" i="5"/>
  <c r="Z42" i="5"/>
  <c r="Y42" i="5"/>
  <c r="W42" i="5"/>
  <c r="V42" i="5"/>
  <c r="U42" i="5"/>
  <c r="X42" i="5" s="1"/>
  <c r="T42" i="5"/>
  <c r="S42" i="5"/>
  <c r="O42" i="5"/>
  <c r="N42" i="5"/>
  <c r="M42" i="5"/>
  <c r="L42" i="5"/>
  <c r="I42" i="5"/>
  <c r="H42" i="5"/>
  <c r="G42" i="5"/>
  <c r="CF41" i="5"/>
  <c r="BX41" i="5"/>
  <c r="BW41" i="5"/>
  <c r="BV41" i="5"/>
  <c r="BQ41" i="5"/>
  <c r="BY41" i="5" s="1"/>
  <c r="BP41" i="5"/>
  <c r="CB41" i="5" s="1"/>
  <c r="BO41" i="5"/>
  <c r="BN41" i="5"/>
  <c r="BM41" i="5"/>
  <c r="BS41" i="5" s="1"/>
  <c r="BL41" i="5"/>
  <c r="BJ41" i="5"/>
  <c r="BI41" i="5"/>
  <c r="BK41" i="5" s="1"/>
  <c r="BH41" i="5"/>
  <c r="BG41" i="5"/>
  <c r="BF41" i="5"/>
  <c r="BB41" i="5"/>
  <c r="BA41" i="5"/>
  <c r="AZ41" i="5"/>
  <c r="AY41" i="5"/>
  <c r="BR41" i="5" s="1"/>
  <c r="BU41" i="5" s="1"/>
  <c r="BZ41" i="5" s="1"/>
  <c r="AV41" i="5"/>
  <c r="AU41" i="5"/>
  <c r="AW41" i="5" s="1"/>
  <c r="AS41" i="5"/>
  <c r="AO41" i="5"/>
  <c r="AN41" i="5"/>
  <c r="AM41" i="5"/>
  <c r="AL41" i="5"/>
  <c r="AJ41" i="5"/>
  <c r="AI41" i="5"/>
  <c r="AH41" i="5"/>
  <c r="AK41" i="5" s="1"/>
  <c r="AF41" i="5"/>
  <c r="AB41" i="5"/>
  <c r="AA41" i="5"/>
  <c r="Z41" i="5"/>
  <c r="Y41" i="5"/>
  <c r="V41" i="5"/>
  <c r="U41" i="5"/>
  <c r="T41" i="5"/>
  <c r="S41" i="5"/>
  <c r="O41" i="5"/>
  <c r="N41" i="5"/>
  <c r="M41" i="5"/>
  <c r="L41" i="5"/>
  <c r="J41" i="5"/>
  <c r="I41" i="5"/>
  <c r="K41" i="5" s="1"/>
  <c r="H41" i="5"/>
  <c r="G41" i="5"/>
  <c r="F41" i="5"/>
  <c r="CF40" i="5"/>
  <c r="CB40" i="5"/>
  <c r="BX40" i="5"/>
  <c r="BV40" i="5"/>
  <c r="BQ40" i="5"/>
  <c r="BY40" i="5" s="1"/>
  <c r="BP40" i="5"/>
  <c r="BO40" i="5"/>
  <c r="BN40" i="5"/>
  <c r="BM40" i="5"/>
  <c r="BL40" i="5"/>
  <c r="BR40" i="5" s="1"/>
  <c r="BU40" i="5" s="1"/>
  <c r="BZ40" i="5" s="1"/>
  <c r="BI40" i="5"/>
  <c r="BK40" i="5" s="1"/>
  <c r="BH40" i="5"/>
  <c r="BJ40" i="5" s="1"/>
  <c r="BB40" i="5"/>
  <c r="BA40" i="5"/>
  <c r="AZ40" i="5"/>
  <c r="BS40" i="5" s="1"/>
  <c r="AY40" i="5"/>
  <c r="AW40" i="5"/>
  <c r="AV40" i="5"/>
  <c r="AU40" i="5"/>
  <c r="AX40" i="5" s="1"/>
  <c r="AS40" i="5"/>
  <c r="AO40" i="5"/>
  <c r="AN40" i="5"/>
  <c r="AM40" i="5"/>
  <c r="AL40" i="5"/>
  <c r="AI40" i="5"/>
  <c r="AK40" i="5" s="1"/>
  <c r="AH40" i="5"/>
  <c r="AJ40" i="5" s="1"/>
  <c r="AG40" i="5"/>
  <c r="AB40" i="5"/>
  <c r="AA40" i="5"/>
  <c r="BT40" i="5" s="1"/>
  <c r="CC40" i="5" s="1"/>
  <c r="CE40" i="5" s="1"/>
  <c r="Z40" i="5"/>
  <c r="Y40" i="5"/>
  <c r="W40" i="5"/>
  <c r="V40" i="5"/>
  <c r="X40" i="5" s="1"/>
  <c r="U40" i="5"/>
  <c r="T40" i="5"/>
  <c r="S40" i="5"/>
  <c r="O40" i="5"/>
  <c r="N40" i="5"/>
  <c r="M40" i="5"/>
  <c r="L40" i="5"/>
  <c r="I40" i="5"/>
  <c r="K40" i="5" s="1"/>
  <c r="H40" i="5"/>
  <c r="J40" i="5" s="1"/>
  <c r="G40" i="5"/>
  <c r="CF39" i="5"/>
  <c r="CB39" i="5"/>
  <c r="BX39" i="5"/>
  <c r="BV39" i="5"/>
  <c r="BQ39" i="5"/>
  <c r="BY39" i="5" s="1"/>
  <c r="BP39" i="5"/>
  <c r="CA39" i="5" s="1"/>
  <c r="BO39" i="5"/>
  <c r="BN39" i="5"/>
  <c r="BM39" i="5"/>
  <c r="BL39" i="5"/>
  <c r="BJ39" i="5"/>
  <c r="BI39" i="5"/>
  <c r="BH39" i="5"/>
  <c r="BK39" i="5" s="1"/>
  <c r="BF39" i="5"/>
  <c r="BB39" i="5"/>
  <c r="BA39" i="5"/>
  <c r="AZ39" i="5"/>
  <c r="BS39" i="5" s="1"/>
  <c r="AY39" i="5"/>
  <c r="AV39" i="5"/>
  <c r="AU39" i="5"/>
  <c r="AT39" i="5"/>
  <c r="AS39" i="5"/>
  <c r="AO39" i="5"/>
  <c r="AN39" i="5"/>
  <c r="AM39" i="5"/>
  <c r="AL39" i="5"/>
  <c r="AJ39" i="5"/>
  <c r="AI39" i="5"/>
  <c r="AK39" i="5" s="1"/>
  <c r="AH39" i="5"/>
  <c r="AG39" i="5"/>
  <c r="AF39" i="5"/>
  <c r="AB39" i="5"/>
  <c r="AA39" i="5"/>
  <c r="Z39" i="5"/>
  <c r="Y39" i="5"/>
  <c r="BR39" i="5" s="1"/>
  <c r="BU39" i="5" s="1"/>
  <c r="BZ39" i="5" s="1"/>
  <c r="V39" i="5"/>
  <c r="X39" i="5" s="1"/>
  <c r="U39" i="5"/>
  <c r="W39" i="5" s="1"/>
  <c r="T39" i="5"/>
  <c r="S39" i="5"/>
  <c r="O39" i="5"/>
  <c r="N39" i="5"/>
  <c r="M39" i="5"/>
  <c r="L39" i="5"/>
  <c r="J39" i="5"/>
  <c r="I39" i="5"/>
  <c r="H39" i="5"/>
  <c r="K39" i="5" s="1"/>
  <c r="G39" i="5"/>
  <c r="F39" i="5"/>
  <c r="CF38" i="5"/>
  <c r="BX38" i="5"/>
  <c r="BW38" i="5"/>
  <c r="BV38" i="5"/>
  <c r="BT38" i="5"/>
  <c r="CC38" i="5" s="1"/>
  <c r="CE38" i="5" s="1"/>
  <c r="BQ38" i="5"/>
  <c r="BY38" i="5" s="1"/>
  <c r="BP38" i="5"/>
  <c r="CB38" i="5" s="1"/>
  <c r="BO38" i="5"/>
  <c r="BN38" i="5"/>
  <c r="BM38" i="5"/>
  <c r="BS38" i="5" s="1"/>
  <c r="BL38" i="5"/>
  <c r="BI38" i="5"/>
  <c r="BH38" i="5"/>
  <c r="BJ38" i="5" s="1"/>
  <c r="BG38" i="5"/>
  <c r="BB38" i="5"/>
  <c r="BA38" i="5"/>
  <c r="AZ38" i="5"/>
  <c r="AY38" i="5"/>
  <c r="AW38" i="5"/>
  <c r="AV38" i="5"/>
  <c r="AX38" i="5" s="1"/>
  <c r="AU38" i="5"/>
  <c r="AT38" i="5"/>
  <c r="AS38" i="5"/>
  <c r="AO38" i="5"/>
  <c r="AN38" i="5"/>
  <c r="AM38" i="5"/>
  <c r="AL38" i="5"/>
  <c r="AI38" i="5"/>
  <c r="AH38" i="5"/>
  <c r="AJ38" i="5" s="1"/>
  <c r="AG38" i="5"/>
  <c r="AB38" i="5"/>
  <c r="AA38" i="5"/>
  <c r="Z38" i="5"/>
  <c r="Y38" i="5"/>
  <c r="W38" i="5"/>
  <c r="V38" i="5"/>
  <c r="U38" i="5"/>
  <c r="X38" i="5" s="1"/>
  <c r="T38" i="5"/>
  <c r="S38" i="5"/>
  <c r="O38" i="5"/>
  <c r="N38" i="5"/>
  <c r="M38" i="5"/>
  <c r="L38" i="5"/>
  <c r="I38" i="5"/>
  <c r="H38" i="5"/>
  <c r="G38" i="5"/>
  <c r="CF37" i="5"/>
  <c r="BX37" i="5"/>
  <c r="BW37" i="5"/>
  <c r="BV37" i="5"/>
  <c r="BQ37" i="5"/>
  <c r="BY37" i="5" s="1"/>
  <c r="BP37" i="5"/>
  <c r="CB37" i="5" s="1"/>
  <c r="BO37" i="5"/>
  <c r="BN37" i="5"/>
  <c r="BM37" i="5"/>
  <c r="BS37" i="5" s="1"/>
  <c r="BL37" i="5"/>
  <c r="BJ37" i="5"/>
  <c r="BI37" i="5"/>
  <c r="BK37" i="5" s="1"/>
  <c r="BH37" i="5"/>
  <c r="BG37" i="5"/>
  <c r="BF37" i="5"/>
  <c r="BB37" i="5"/>
  <c r="BA37" i="5"/>
  <c r="AZ37" i="5"/>
  <c r="AY37" i="5"/>
  <c r="AV37" i="5"/>
  <c r="AU37" i="5"/>
  <c r="AW37" i="5" s="1"/>
  <c r="AT37" i="5"/>
  <c r="AS37" i="5"/>
  <c r="AO37" i="5"/>
  <c r="AN37" i="5"/>
  <c r="AM37" i="5"/>
  <c r="AL37" i="5"/>
  <c r="AJ37" i="5"/>
  <c r="AI37" i="5"/>
  <c r="AH37" i="5"/>
  <c r="AK37" i="5" s="1"/>
  <c r="AG37" i="5"/>
  <c r="AF37" i="5"/>
  <c r="AB37" i="5"/>
  <c r="AA37" i="5"/>
  <c r="Z37" i="5"/>
  <c r="Y37" i="5"/>
  <c r="BR37" i="5" s="1"/>
  <c r="BU37" i="5" s="1"/>
  <c r="BZ37" i="5" s="1"/>
  <c r="V37" i="5"/>
  <c r="X37" i="5" s="1"/>
  <c r="U37" i="5"/>
  <c r="W37" i="5" s="1"/>
  <c r="T37" i="5"/>
  <c r="S37" i="5"/>
  <c r="O37" i="5"/>
  <c r="N37" i="5"/>
  <c r="M37" i="5"/>
  <c r="L37" i="5"/>
  <c r="J37" i="5"/>
  <c r="I37" i="5"/>
  <c r="K37" i="5" s="1"/>
  <c r="H37" i="5"/>
  <c r="G37" i="5"/>
  <c r="F37" i="5"/>
  <c r="CF36" i="5"/>
  <c r="CB36" i="5"/>
  <c r="BX36" i="5"/>
  <c r="BT36" i="5"/>
  <c r="CC36" i="5" s="1"/>
  <c r="CE36" i="5" s="1"/>
  <c r="BQ36" i="5"/>
  <c r="AG36" i="5" s="1"/>
  <c r="BP36" i="5"/>
  <c r="BO36" i="5"/>
  <c r="BN36" i="5"/>
  <c r="BM36" i="5"/>
  <c r="BL36" i="5"/>
  <c r="BI36" i="5"/>
  <c r="BH36" i="5"/>
  <c r="BJ36" i="5" s="1"/>
  <c r="BB36" i="5"/>
  <c r="BA36" i="5"/>
  <c r="AZ36" i="5"/>
  <c r="BS36" i="5" s="1"/>
  <c r="AY36" i="5"/>
  <c r="AX36" i="5"/>
  <c r="AW36" i="5"/>
  <c r="AV36" i="5"/>
  <c r="AU36" i="5"/>
  <c r="AO36" i="5"/>
  <c r="AN36" i="5"/>
  <c r="AM36" i="5"/>
  <c r="AL36" i="5"/>
  <c r="AI36" i="5"/>
  <c r="AH36" i="5"/>
  <c r="AB36" i="5"/>
  <c r="AA36" i="5"/>
  <c r="Z36" i="5"/>
  <c r="Y36" i="5"/>
  <c r="W36" i="5"/>
  <c r="V36" i="5"/>
  <c r="X36" i="5" s="1"/>
  <c r="U36" i="5"/>
  <c r="T36" i="5"/>
  <c r="S36" i="5"/>
  <c r="O36" i="5"/>
  <c r="N36" i="5"/>
  <c r="M36" i="5"/>
  <c r="L36" i="5"/>
  <c r="I36" i="5"/>
  <c r="K36" i="5" s="1"/>
  <c r="H36" i="5"/>
  <c r="J36" i="5" s="1"/>
  <c r="CF35" i="5"/>
  <c r="CB35" i="5"/>
  <c r="CA35" i="5"/>
  <c r="BX35" i="5"/>
  <c r="BV35" i="5"/>
  <c r="BQ35" i="5"/>
  <c r="BY35" i="5" s="1"/>
  <c r="BP35" i="5"/>
  <c r="BO35" i="5"/>
  <c r="BN35" i="5"/>
  <c r="BM35" i="5"/>
  <c r="BL35" i="5"/>
  <c r="BK35" i="5"/>
  <c r="BJ35" i="5"/>
  <c r="BI35" i="5"/>
  <c r="BH35" i="5"/>
  <c r="BF35" i="5"/>
  <c r="BB35" i="5"/>
  <c r="BA35" i="5"/>
  <c r="AZ35" i="5"/>
  <c r="BS35" i="5" s="1"/>
  <c r="AY35" i="5"/>
  <c r="BR35" i="5" s="1"/>
  <c r="BU35" i="5" s="1"/>
  <c r="BZ35" i="5" s="1"/>
  <c r="AV35" i="5"/>
  <c r="AU35" i="5"/>
  <c r="AW35" i="5" s="1"/>
  <c r="AT35" i="5"/>
  <c r="AS35" i="5"/>
  <c r="AO35" i="5"/>
  <c r="AN35" i="5"/>
  <c r="AM35" i="5"/>
  <c r="AL35" i="5"/>
  <c r="AJ35" i="5"/>
  <c r="AI35" i="5"/>
  <c r="AK35" i="5" s="1"/>
  <c r="AH35" i="5"/>
  <c r="AG35" i="5"/>
  <c r="AF35" i="5"/>
  <c r="AB35" i="5"/>
  <c r="AA35" i="5"/>
  <c r="Z35" i="5"/>
  <c r="Y35" i="5"/>
  <c r="V35" i="5"/>
  <c r="U35" i="5"/>
  <c r="W35" i="5" s="1"/>
  <c r="T35" i="5"/>
  <c r="S35" i="5"/>
  <c r="O35" i="5"/>
  <c r="N35" i="5"/>
  <c r="M35" i="5"/>
  <c r="L35" i="5"/>
  <c r="K35" i="5"/>
  <c r="J35" i="5"/>
  <c r="I35" i="5"/>
  <c r="H35" i="5"/>
  <c r="G35" i="5"/>
  <c r="F35" i="5"/>
  <c r="CF34" i="5"/>
  <c r="CB34" i="5"/>
  <c r="BX34" i="5"/>
  <c r="BV34" i="5"/>
  <c r="BT34" i="5"/>
  <c r="CC34" i="5" s="1"/>
  <c r="CE34" i="5" s="1"/>
  <c r="BQ34" i="5"/>
  <c r="BW34" i="5" s="1"/>
  <c r="BP34" i="5"/>
  <c r="BO34" i="5"/>
  <c r="BN34" i="5"/>
  <c r="BM34" i="5"/>
  <c r="BS34" i="5" s="1"/>
  <c r="BL34" i="5"/>
  <c r="BI34" i="5"/>
  <c r="BK34" i="5" s="1"/>
  <c r="BH34" i="5"/>
  <c r="BJ34" i="5" s="1"/>
  <c r="BB34" i="5"/>
  <c r="BA34" i="5"/>
  <c r="AZ34" i="5"/>
  <c r="AY34" i="5"/>
  <c r="AW34" i="5"/>
  <c r="AV34" i="5"/>
  <c r="AU34" i="5"/>
  <c r="AX34" i="5" s="1"/>
  <c r="AT34" i="5"/>
  <c r="AS34" i="5"/>
  <c r="AO34" i="5"/>
  <c r="AN34" i="5"/>
  <c r="AM34" i="5"/>
  <c r="AL34" i="5"/>
  <c r="AI34" i="5"/>
  <c r="AH34" i="5"/>
  <c r="AJ34" i="5" s="1"/>
  <c r="AG34" i="5"/>
  <c r="AB34" i="5"/>
  <c r="AA34" i="5"/>
  <c r="Z34" i="5"/>
  <c r="Y34" i="5"/>
  <c r="X34" i="5"/>
  <c r="W34" i="5"/>
  <c r="V34" i="5"/>
  <c r="U34" i="5"/>
  <c r="T34" i="5"/>
  <c r="S34" i="5"/>
  <c r="O34" i="5"/>
  <c r="N34" i="5"/>
  <c r="M34" i="5"/>
  <c r="L34" i="5"/>
  <c r="I34" i="5"/>
  <c r="K34" i="5" s="1"/>
  <c r="H34" i="5"/>
  <c r="J34" i="5" s="1"/>
  <c r="G34" i="5"/>
  <c r="CF33" i="5"/>
  <c r="BX33" i="5"/>
  <c r="BW33" i="5"/>
  <c r="BV33" i="5"/>
  <c r="BQ33" i="5"/>
  <c r="BY33" i="5" s="1"/>
  <c r="BP33" i="5"/>
  <c r="CB33" i="5" s="1"/>
  <c r="BO33" i="5"/>
  <c r="BN33" i="5"/>
  <c r="BM33" i="5"/>
  <c r="BL33" i="5"/>
  <c r="BJ33" i="5"/>
  <c r="BI33" i="5"/>
  <c r="BH33" i="5"/>
  <c r="BK33" i="5" s="1"/>
  <c r="BG33" i="5"/>
  <c r="BF33" i="5"/>
  <c r="BB33" i="5"/>
  <c r="BA33" i="5"/>
  <c r="AZ33" i="5"/>
  <c r="BS33" i="5" s="1"/>
  <c r="AY33" i="5"/>
  <c r="BR33" i="5" s="1"/>
  <c r="BU33" i="5" s="1"/>
  <c r="BZ33" i="5" s="1"/>
  <c r="AV33" i="5"/>
  <c r="AX33" i="5" s="1"/>
  <c r="AU33" i="5"/>
  <c r="AW33" i="5" s="1"/>
  <c r="AO33" i="5"/>
  <c r="AN33" i="5"/>
  <c r="AM33" i="5"/>
  <c r="AL33" i="5"/>
  <c r="AK33" i="5"/>
  <c r="AJ33" i="5"/>
  <c r="AI33" i="5"/>
  <c r="AH33" i="5"/>
  <c r="AG33" i="5"/>
  <c r="AF33" i="5"/>
  <c r="AB33" i="5"/>
  <c r="AA33" i="5"/>
  <c r="Z33" i="5"/>
  <c r="Y33" i="5"/>
  <c r="V33" i="5"/>
  <c r="X33" i="5" s="1"/>
  <c r="U33" i="5"/>
  <c r="W33" i="5" s="1"/>
  <c r="T33" i="5"/>
  <c r="S33" i="5"/>
  <c r="O33" i="5"/>
  <c r="N33" i="5"/>
  <c r="M33" i="5"/>
  <c r="L33" i="5"/>
  <c r="J33" i="5"/>
  <c r="I33" i="5"/>
  <c r="K33" i="5" s="1"/>
  <c r="H33" i="5"/>
  <c r="G33" i="5"/>
  <c r="F33" i="5"/>
  <c r="CF32" i="5"/>
  <c r="CB32" i="5"/>
  <c r="BX32" i="5"/>
  <c r="BT32" i="5"/>
  <c r="CC32" i="5" s="1"/>
  <c r="CE32" i="5" s="1"/>
  <c r="BQ32" i="5"/>
  <c r="AG32" i="5" s="1"/>
  <c r="BP32" i="5"/>
  <c r="BO32" i="5"/>
  <c r="BN32" i="5"/>
  <c r="BM32" i="5"/>
  <c r="BS32" i="5" s="1"/>
  <c r="BL32" i="5"/>
  <c r="BR32" i="5" s="1"/>
  <c r="BU32" i="5" s="1"/>
  <c r="BZ32" i="5" s="1"/>
  <c r="BI32" i="5"/>
  <c r="BK32" i="5" s="1"/>
  <c r="BH32" i="5"/>
  <c r="BJ32" i="5" s="1"/>
  <c r="BB32" i="5"/>
  <c r="BA32" i="5"/>
  <c r="AZ32" i="5"/>
  <c r="AY32" i="5"/>
  <c r="AX32" i="5"/>
  <c r="AW32" i="5"/>
  <c r="AV32" i="5"/>
  <c r="AU32" i="5"/>
  <c r="AS32" i="5"/>
  <c r="AO32" i="5"/>
  <c r="AN32" i="5"/>
  <c r="AM32" i="5"/>
  <c r="AL32" i="5"/>
  <c r="AI32" i="5"/>
  <c r="AH32" i="5"/>
  <c r="AJ32" i="5" s="1"/>
  <c r="AB32" i="5"/>
  <c r="AA32" i="5"/>
  <c r="Z32" i="5"/>
  <c r="Y32" i="5"/>
  <c r="W32" i="5"/>
  <c r="V32" i="5"/>
  <c r="X32" i="5" s="1"/>
  <c r="U32" i="5"/>
  <c r="T32" i="5"/>
  <c r="S32" i="5"/>
  <c r="O32" i="5"/>
  <c r="N32" i="5"/>
  <c r="M32" i="5"/>
  <c r="L32" i="5"/>
  <c r="I32" i="5"/>
  <c r="H32" i="5"/>
  <c r="J32" i="5" s="1"/>
  <c r="G32" i="5"/>
  <c r="CF31" i="5"/>
  <c r="CB31" i="5"/>
  <c r="CA31" i="5"/>
  <c r="BV31" i="5"/>
  <c r="BR31" i="5"/>
  <c r="BU31" i="5" s="1"/>
  <c r="BZ31" i="5" s="1"/>
  <c r="BQ31" i="5"/>
  <c r="AT31" i="5" s="1"/>
  <c r="BP31" i="5"/>
  <c r="BO31" i="5"/>
  <c r="BN31" i="5"/>
  <c r="BM31" i="5"/>
  <c r="BL31" i="5"/>
  <c r="BK31" i="5"/>
  <c r="BJ31" i="5"/>
  <c r="BI31" i="5"/>
  <c r="BH31" i="5"/>
  <c r="BF31" i="5"/>
  <c r="BB31" i="5"/>
  <c r="BA31" i="5"/>
  <c r="AZ31" i="5"/>
  <c r="BS31" i="5" s="1"/>
  <c r="AY31" i="5"/>
  <c r="AV31" i="5"/>
  <c r="AU31" i="5"/>
  <c r="AS31" i="5"/>
  <c r="AO31" i="5"/>
  <c r="AN31" i="5"/>
  <c r="AM31" i="5"/>
  <c r="AL31" i="5"/>
  <c r="AJ31" i="5"/>
  <c r="AI31" i="5"/>
  <c r="AH31" i="5"/>
  <c r="AK31" i="5" s="1"/>
  <c r="AG31" i="5"/>
  <c r="AF31" i="5"/>
  <c r="AB31" i="5"/>
  <c r="AA31" i="5"/>
  <c r="Z31" i="5"/>
  <c r="Y31" i="5"/>
  <c r="V31" i="5"/>
  <c r="U31" i="5"/>
  <c r="W31" i="5" s="1"/>
  <c r="T31" i="5"/>
  <c r="S31" i="5"/>
  <c r="O31" i="5"/>
  <c r="N31" i="5"/>
  <c r="M31" i="5"/>
  <c r="L31" i="5"/>
  <c r="K31" i="5"/>
  <c r="J31" i="5"/>
  <c r="I31" i="5"/>
  <c r="H31" i="5"/>
  <c r="G31" i="5"/>
  <c r="F31" i="5"/>
  <c r="CF30" i="5"/>
  <c r="CB30" i="5"/>
  <c r="BX30" i="5"/>
  <c r="BV30" i="5"/>
  <c r="BQ30" i="5"/>
  <c r="BW30" i="5" s="1"/>
  <c r="BP30" i="5"/>
  <c r="BO30" i="5"/>
  <c r="BN30" i="5"/>
  <c r="BM30" i="5"/>
  <c r="BS30" i="5" s="1"/>
  <c r="BL30" i="5"/>
  <c r="BI30" i="5"/>
  <c r="BK30" i="5" s="1"/>
  <c r="BH30" i="5"/>
  <c r="BJ30" i="5" s="1"/>
  <c r="BG30" i="5"/>
  <c r="BB30" i="5"/>
  <c r="BA30" i="5"/>
  <c r="BT30" i="5" s="1"/>
  <c r="CC30" i="5" s="1"/>
  <c r="CE30" i="5" s="1"/>
  <c r="AZ30" i="5"/>
  <c r="AY30" i="5"/>
  <c r="AW30" i="5"/>
  <c r="AV30" i="5"/>
  <c r="AX30" i="5" s="1"/>
  <c r="AU30" i="5"/>
  <c r="AT30" i="5"/>
  <c r="AS30" i="5"/>
  <c r="AO30" i="5"/>
  <c r="AN30" i="5"/>
  <c r="AM30" i="5"/>
  <c r="AL30" i="5"/>
  <c r="AI30" i="5"/>
  <c r="AK30" i="5" s="1"/>
  <c r="AH30" i="5"/>
  <c r="AJ30" i="5" s="1"/>
  <c r="AG30" i="5"/>
  <c r="AB30" i="5"/>
  <c r="AA30" i="5"/>
  <c r="Z30" i="5"/>
  <c r="Y30" i="5"/>
  <c r="X30" i="5"/>
  <c r="W30" i="5"/>
  <c r="V30" i="5"/>
  <c r="U30" i="5"/>
  <c r="T30" i="5"/>
  <c r="S30" i="5"/>
  <c r="O30" i="5"/>
  <c r="N30" i="5"/>
  <c r="M30" i="5"/>
  <c r="L30" i="5"/>
  <c r="I30" i="5"/>
  <c r="K30" i="5" s="1"/>
  <c r="H30" i="5"/>
  <c r="J30" i="5" s="1"/>
  <c r="G30" i="5"/>
  <c r="CF29" i="5"/>
  <c r="BX29" i="5"/>
  <c r="BW29" i="5"/>
  <c r="BV29" i="5"/>
  <c r="BQ29" i="5"/>
  <c r="BY29" i="5" s="1"/>
  <c r="BP29" i="5"/>
  <c r="CB29" i="5" s="1"/>
  <c r="BO29" i="5"/>
  <c r="BN29" i="5"/>
  <c r="BM29" i="5"/>
  <c r="BL29" i="5"/>
  <c r="BJ29" i="5"/>
  <c r="BI29" i="5"/>
  <c r="BK29" i="5" s="1"/>
  <c r="BH29" i="5"/>
  <c r="BG29" i="5"/>
  <c r="BF29" i="5"/>
  <c r="BB29" i="5"/>
  <c r="BA29" i="5"/>
  <c r="AZ29" i="5"/>
  <c r="BS29" i="5" s="1"/>
  <c r="AY29" i="5"/>
  <c r="BR29" i="5" s="1"/>
  <c r="BU29" i="5" s="1"/>
  <c r="BZ29" i="5" s="1"/>
  <c r="AV29" i="5"/>
  <c r="AX29" i="5" s="1"/>
  <c r="AU29" i="5"/>
  <c r="AW29" i="5" s="1"/>
  <c r="AO29" i="5"/>
  <c r="AN29" i="5"/>
  <c r="AM29" i="5"/>
  <c r="AL29" i="5"/>
  <c r="AK29" i="5"/>
  <c r="AJ29" i="5"/>
  <c r="AI29" i="5"/>
  <c r="AH29" i="5"/>
  <c r="AG29" i="5"/>
  <c r="AF29" i="5"/>
  <c r="AB29" i="5"/>
  <c r="AA29" i="5"/>
  <c r="Z29" i="5"/>
  <c r="Y29" i="5"/>
  <c r="V29" i="5"/>
  <c r="X29" i="5" s="1"/>
  <c r="U29" i="5"/>
  <c r="W29" i="5" s="1"/>
  <c r="T29" i="5"/>
  <c r="S29" i="5"/>
  <c r="O29" i="5"/>
  <c r="N29" i="5"/>
  <c r="M29" i="5"/>
  <c r="L29" i="5"/>
  <c r="J29" i="5"/>
  <c r="I29" i="5"/>
  <c r="K29" i="5" s="1"/>
  <c r="H29" i="5"/>
  <c r="G29" i="5"/>
  <c r="F29" i="5"/>
  <c r="CF28" i="5"/>
  <c r="CB28" i="5"/>
  <c r="BX28" i="5"/>
  <c r="BQ28" i="5"/>
  <c r="AG28" i="5" s="1"/>
  <c r="BP28" i="5"/>
  <c r="BO28" i="5"/>
  <c r="BN28" i="5"/>
  <c r="BM28" i="5"/>
  <c r="BL28" i="5"/>
  <c r="BR28" i="5" s="1"/>
  <c r="BU28" i="5" s="1"/>
  <c r="BZ28" i="5" s="1"/>
  <c r="BI28" i="5"/>
  <c r="BK28" i="5" s="1"/>
  <c r="BH28" i="5"/>
  <c r="BB28" i="5"/>
  <c r="BA28" i="5"/>
  <c r="BT28" i="5" s="1"/>
  <c r="CC28" i="5" s="1"/>
  <c r="CE28" i="5" s="1"/>
  <c r="AZ28" i="5"/>
  <c r="BS28" i="5" s="1"/>
  <c r="AY28" i="5"/>
  <c r="AX28" i="5"/>
  <c r="AW28" i="5"/>
  <c r="AV28" i="5"/>
  <c r="AU28" i="5"/>
  <c r="AO28" i="5"/>
  <c r="AN28" i="5"/>
  <c r="AM28" i="5"/>
  <c r="AL28" i="5"/>
  <c r="AI28" i="5"/>
  <c r="AK28" i="5" s="1"/>
  <c r="AH28" i="5"/>
  <c r="AB28" i="5"/>
  <c r="AA28" i="5"/>
  <c r="Z28" i="5"/>
  <c r="Y28" i="5"/>
  <c r="W28" i="5"/>
  <c r="V28" i="5"/>
  <c r="X28" i="5" s="1"/>
  <c r="U28" i="5"/>
  <c r="T28" i="5"/>
  <c r="O28" i="5"/>
  <c r="N28" i="5"/>
  <c r="M28" i="5"/>
  <c r="L28" i="5"/>
  <c r="I28" i="5"/>
  <c r="H28" i="5"/>
  <c r="J28" i="5" s="1"/>
  <c r="CF27" i="5"/>
  <c r="CB27" i="5"/>
  <c r="CA27" i="5"/>
  <c r="BX27" i="5"/>
  <c r="BW27" i="5"/>
  <c r="BV27" i="5"/>
  <c r="BQ27" i="5"/>
  <c r="BY27" i="5" s="1"/>
  <c r="BP27" i="5"/>
  <c r="BO27" i="5"/>
  <c r="BN27" i="5"/>
  <c r="BM27" i="5"/>
  <c r="BL27" i="5"/>
  <c r="BK27" i="5"/>
  <c r="BJ27" i="5"/>
  <c r="BI27" i="5"/>
  <c r="BH27" i="5"/>
  <c r="BG27" i="5"/>
  <c r="BF27" i="5"/>
  <c r="BB27" i="5"/>
  <c r="BA27" i="5"/>
  <c r="AZ27" i="5"/>
  <c r="BS27" i="5" s="1"/>
  <c r="AY27" i="5"/>
  <c r="BR27" i="5" s="1"/>
  <c r="BU27" i="5" s="1"/>
  <c r="BZ27" i="5" s="1"/>
  <c r="AV27" i="5"/>
  <c r="AX27" i="5" s="1"/>
  <c r="AU27" i="5"/>
  <c r="AW27" i="5" s="1"/>
  <c r="AT27" i="5"/>
  <c r="AS27" i="5"/>
  <c r="AO27" i="5"/>
  <c r="AN27" i="5"/>
  <c r="AM27" i="5"/>
  <c r="AL27" i="5"/>
  <c r="AJ27" i="5"/>
  <c r="AI27" i="5"/>
  <c r="AK27" i="5" s="1"/>
  <c r="AH27" i="5"/>
  <c r="AG27" i="5"/>
  <c r="AF27" i="5"/>
  <c r="AB27" i="5"/>
  <c r="AA27" i="5"/>
  <c r="Z27" i="5"/>
  <c r="Y27" i="5"/>
  <c r="V27" i="5"/>
  <c r="U27" i="5"/>
  <c r="W27" i="5" s="1"/>
  <c r="T27" i="5"/>
  <c r="S27" i="5"/>
  <c r="O27" i="5"/>
  <c r="N27" i="5"/>
  <c r="M27" i="5"/>
  <c r="L27" i="5"/>
  <c r="K27" i="5"/>
  <c r="J27" i="5"/>
  <c r="I27" i="5"/>
  <c r="H27" i="5"/>
  <c r="G27" i="5"/>
  <c r="F27" i="5"/>
  <c r="CF26" i="5"/>
  <c r="BX26" i="5"/>
  <c r="BW26" i="5"/>
  <c r="BV26" i="5"/>
  <c r="BQ26" i="5"/>
  <c r="BY26" i="5" s="1"/>
  <c r="BP26" i="5"/>
  <c r="AS26" i="5" s="1"/>
  <c r="BO26" i="5"/>
  <c r="BN26" i="5"/>
  <c r="BM26" i="5"/>
  <c r="BS26" i="5" s="1"/>
  <c r="BL26" i="5"/>
  <c r="BI26" i="5"/>
  <c r="BH26" i="5"/>
  <c r="BJ26" i="5" s="1"/>
  <c r="BG26" i="5"/>
  <c r="BB26" i="5"/>
  <c r="BA26" i="5"/>
  <c r="BT26" i="5" s="1"/>
  <c r="CC26" i="5" s="1"/>
  <c r="CE26" i="5" s="1"/>
  <c r="AZ26" i="5"/>
  <c r="AY26" i="5"/>
  <c r="AW26" i="5"/>
  <c r="AV26" i="5"/>
  <c r="AX26" i="5" s="1"/>
  <c r="AU26" i="5"/>
  <c r="AT26" i="5"/>
  <c r="AO26" i="5"/>
  <c r="AN26" i="5"/>
  <c r="AM26" i="5"/>
  <c r="AL26" i="5"/>
  <c r="AI26" i="5"/>
  <c r="AH26" i="5"/>
  <c r="AJ26" i="5" s="1"/>
  <c r="AG26" i="5"/>
  <c r="AB26" i="5"/>
  <c r="AA26" i="5"/>
  <c r="Z26" i="5"/>
  <c r="Y26" i="5"/>
  <c r="X26" i="5"/>
  <c r="W26" i="5"/>
  <c r="V26" i="5"/>
  <c r="U26" i="5"/>
  <c r="T26" i="5"/>
  <c r="O26" i="5"/>
  <c r="N26" i="5"/>
  <c r="M26" i="5"/>
  <c r="L26" i="5"/>
  <c r="I26" i="5"/>
  <c r="H26" i="5"/>
  <c r="J26" i="5" s="1"/>
  <c r="G26" i="5"/>
  <c r="CF25" i="5"/>
  <c r="BX25" i="5"/>
  <c r="BW25" i="5"/>
  <c r="BV25" i="5"/>
  <c r="BR25" i="5"/>
  <c r="BU25" i="5" s="1"/>
  <c r="BZ25" i="5" s="1"/>
  <c r="BQ25" i="5"/>
  <c r="BY25" i="5" s="1"/>
  <c r="BP25" i="5"/>
  <c r="CB25" i="5" s="1"/>
  <c r="BO25" i="5"/>
  <c r="BN25" i="5"/>
  <c r="BM25" i="5"/>
  <c r="BL25" i="5"/>
  <c r="BJ25" i="5"/>
  <c r="BI25" i="5"/>
  <c r="BK25" i="5" s="1"/>
  <c r="BH25" i="5"/>
  <c r="BG25" i="5"/>
  <c r="BF25" i="5"/>
  <c r="BB25" i="5"/>
  <c r="BA25" i="5"/>
  <c r="AZ25" i="5"/>
  <c r="BS25" i="5" s="1"/>
  <c r="AY25" i="5"/>
  <c r="AV25" i="5"/>
  <c r="AU25" i="5"/>
  <c r="AW25" i="5" s="1"/>
  <c r="AO25" i="5"/>
  <c r="AN25" i="5"/>
  <c r="AM25" i="5"/>
  <c r="AL25" i="5"/>
  <c r="AK25" i="5"/>
  <c r="AJ25" i="5"/>
  <c r="AI25" i="5"/>
  <c r="AH25" i="5"/>
  <c r="AF25" i="5"/>
  <c r="AB25" i="5"/>
  <c r="AA25" i="5"/>
  <c r="Z25" i="5"/>
  <c r="Y25" i="5"/>
  <c r="V25" i="5"/>
  <c r="U25" i="5"/>
  <c r="W25" i="5" s="1"/>
  <c r="T25" i="5"/>
  <c r="S25" i="5"/>
  <c r="O25" i="5"/>
  <c r="N25" i="5"/>
  <c r="M25" i="5"/>
  <c r="L25" i="5"/>
  <c r="J25" i="5"/>
  <c r="I25" i="5"/>
  <c r="K25" i="5" s="1"/>
  <c r="H25" i="5"/>
  <c r="G25" i="5"/>
  <c r="F25" i="5"/>
  <c r="CF24" i="5"/>
  <c r="BX24" i="5"/>
  <c r="BQ24" i="5"/>
  <c r="AG24" i="5" s="1"/>
  <c r="BP24" i="5"/>
  <c r="CB24" i="5" s="1"/>
  <c r="BO24" i="5"/>
  <c r="BN24" i="5"/>
  <c r="BM24" i="5"/>
  <c r="BL24" i="5"/>
  <c r="BR24" i="5" s="1"/>
  <c r="BI24" i="5"/>
  <c r="BH24" i="5"/>
  <c r="BB24" i="5"/>
  <c r="BA24" i="5"/>
  <c r="BT24" i="5" s="1"/>
  <c r="CC24" i="5" s="1"/>
  <c r="CE24" i="5" s="1"/>
  <c r="AZ24" i="5"/>
  <c r="BS24" i="5" s="1"/>
  <c r="AY24" i="5"/>
  <c r="AX24" i="5"/>
  <c r="AW24" i="5"/>
  <c r="AV24" i="5"/>
  <c r="AU24" i="5"/>
  <c r="AO24" i="5"/>
  <c r="AN24" i="5"/>
  <c r="AM24" i="5"/>
  <c r="AL24" i="5"/>
  <c r="AI24" i="5"/>
  <c r="AK24" i="5" s="1"/>
  <c r="AH24" i="5"/>
  <c r="AB24" i="5"/>
  <c r="AA24" i="5"/>
  <c r="Z24" i="5"/>
  <c r="Y24" i="5"/>
  <c r="V24" i="5"/>
  <c r="X24" i="5" s="1"/>
  <c r="U24" i="5"/>
  <c r="W24" i="5" s="1"/>
  <c r="T24" i="5"/>
  <c r="O24" i="5"/>
  <c r="N24" i="5"/>
  <c r="M24" i="5"/>
  <c r="L24" i="5"/>
  <c r="J24" i="5"/>
  <c r="I24" i="5"/>
  <c r="H24" i="5"/>
  <c r="CF23" i="5"/>
  <c r="CB23" i="5"/>
  <c r="CA23" i="5"/>
  <c r="BX23" i="5"/>
  <c r="BV23" i="5"/>
  <c r="BR23" i="5"/>
  <c r="BU23" i="5" s="1"/>
  <c r="BZ23" i="5" s="1"/>
  <c r="BQ23" i="5"/>
  <c r="BY23" i="5" s="1"/>
  <c r="BP23" i="5"/>
  <c r="BO23" i="5"/>
  <c r="BN23" i="5"/>
  <c r="BT23" i="5" s="1"/>
  <c r="CC23" i="5" s="1"/>
  <c r="CE23" i="5" s="1"/>
  <c r="BM23" i="5"/>
  <c r="BL23" i="5"/>
  <c r="BK23" i="5"/>
  <c r="BJ23" i="5"/>
  <c r="BI23" i="5"/>
  <c r="BH23" i="5"/>
  <c r="BF23" i="5"/>
  <c r="BB23" i="5"/>
  <c r="BA23" i="5"/>
  <c r="AZ23" i="5"/>
  <c r="BS23" i="5" s="1"/>
  <c r="AY23" i="5"/>
  <c r="AW23" i="5"/>
  <c r="AV23" i="5"/>
  <c r="AU23" i="5"/>
  <c r="AX23" i="5" s="1"/>
  <c r="AT23" i="5"/>
  <c r="AS23" i="5"/>
  <c r="AO23" i="5"/>
  <c r="AN23" i="5"/>
  <c r="AM23" i="5"/>
  <c r="AL23" i="5"/>
  <c r="AJ23" i="5"/>
  <c r="AI23" i="5"/>
  <c r="AK23" i="5" s="1"/>
  <c r="AH23" i="5"/>
  <c r="AG23" i="5"/>
  <c r="AF23" i="5"/>
  <c r="AB23" i="5"/>
  <c r="AA23" i="5"/>
  <c r="Z23" i="5"/>
  <c r="Y23" i="5"/>
  <c r="V23" i="5"/>
  <c r="X23" i="5" s="1"/>
  <c r="U23" i="5"/>
  <c r="W23" i="5" s="1"/>
  <c r="T23" i="5"/>
  <c r="S23" i="5"/>
  <c r="O23" i="5"/>
  <c r="N23" i="5"/>
  <c r="M23" i="5"/>
  <c r="L23" i="5"/>
  <c r="K23" i="5"/>
  <c r="I23" i="5"/>
  <c r="H23" i="5"/>
  <c r="J23" i="5" s="1"/>
  <c r="G23" i="5"/>
  <c r="F23" i="5"/>
  <c r="CF22" i="5"/>
  <c r="CA22" i="5"/>
  <c r="BQ22" i="5"/>
  <c r="BX22" i="5" s="1"/>
  <c r="BP22" i="5"/>
  <c r="BF22" i="5" s="1"/>
  <c r="BO22" i="5"/>
  <c r="BN22" i="5"/>
  <c r="BM22" i="5"/>
  <c r="BS22" i="5" s="1"/>
  <c r="BL22" i="5"/>
  <c r="BI22" i="5"/>
  <c r="BK22" i="5" s="1"/>
  <c r="BH22" i="5"/>
  <c r="BB22" i="5"/>
  <c r="BA22" i="5"/>
  <c r="BT22" i="5" s="1"/>
  <c r="CC22" i="5" s="1"/>
  <c r="CE22" i="5" s="1"/>
  <c r="AZ22" i="5"/>
  <c r="AY22" i="5"/>
  <c r="BR22" i="5" s="1"/>
  <c r="BU22" i="5" s="1"/>
  <c r="BZ22" i="5" s="1"/>
  <c r="AX22" i="5"/>
  <c r="AV22" i="5"/>
  <c r="AU22" i="5"/>
  <c r="AO22" i="5"/>
  <c r="AN22" i="5"/>
  <c r="AM22" i="5"/>
  <c r="AL22" i="5"/>
  <c r="AI22" i="5"/>
  <c r="AK22" i="5" s="1"/>
  <c r="AH22" i="5"/>
  <c r="AF22" i="5"/>
  <c r="AB22" i="5"/>
  <c r="AA22" i="5"/>
  <c r="Z22" i="5"/>
  <c r="Y22" i="5"/>
  <c r="X22" i="5"/>
  <c r="V22" i="5"/>
  <c r="U22" i="5"/>
  <c r="T22" i="5"/>
  <c r="S22" i="5"/>
  <c r="O22" i="5"/>
  <c r="N22" i="5"/>
  <c r="M22" i="5"/>
  <c r="L22" i="5"/>
  <c r="I22" i="5"/>
  <c r="K22" i="5" s="1"/>
  <c r="H22" i="5"/>
  <c r="CF21" i="5"/>
  <c r="CB21" i="5"/>
  <c r="CA21" i="5"/>
  <c r="BW21" i="5"/>
  <c r="BQ21" i="5"/>
  <c r="BY21" i="5" s="1"/>
  <c r="BP21" i="5"/>
  <c r="BO21" i="5"/>
  <c r="BN21" i="5"/>
  <c r="BM21" i="5"/>
  <c r="BL21" i="5"/>
  <c r="BR21" i="5" s="1"/>
  <c r="BU21" i="5" s="1"/>
  <c r="BZ21" i="5" s="1"/>
  <c r="BK21" i="5"/>
  <c r="BI21" i="5"/>
  <c r="BH21" i="5"/>
  <c r="BG21" i="5"/>
  <c r="BF21" i="5"/>
  <c r="BB21" i="5"/>
  <c r="BA21" i="5"/>
  <c r="BT21" i="5" s="1"/>
  <c r="CC21" i="5" s="1"/>
  <c r="CE21" i="5" s="1"/>
  <c r="AZ21" i="5"/>
  <c r="BS21" i="5" s="1"/>
  <c r="AY21" i="5"/>
  <c r="AV21" i="5"/>
  <c r="AX21" i="5" s="1"/>
  <c r="AU21" i="5"/>
  <c r="AT21" i="5"/>
  <c r="AS21" i="5"/>
  <c r="AO21" i="5"/>
  <c r="AN21" i="5"/>
  <c r="AM21" i="5"/>
  <c r="AL21" i="5"/>
  <c r="AK21" i="5"/>
  <c r="AI21" i="5"/>
  <c r="AH21" i="5"/>
  <c r="AG21" i="5"/>
  <c r="AF21" i="5"/>
  <c r="AB21" i="5"/>
  <c r="AA21" i="5"/>
  <c r="Z21" i="5"/>
  <c r="Y21" i="5"/>
  <c r="V21" i="5"/>
  <c r="X21" i="5" s="1"/>
  <c r="U21" i="5"/>
  <c r="T21" i="5"/>
  <c r="S21" i="5"/>
  <c r="O21" i="5"/>
  <c r="N21" i="5"/>
  <c r="M21" i="5"/>
  <c r="L21" i="5"/>
  <c r="K21" i="5"/>
  <c r="I21" i="5"/>
  <c r="H21" i="5"/>
  <c r="G21" i="5"/>
  <c r="F21" i="5"/>
  <c r="CF20" i="5"/>
  <c r="CB20" i="5"/>
  <c r="BQ20" i="5"/>
  <c r="W20" i="5" s="1"/>
  <c r="BP20" i="5"/>
  <c r="CA20" i="5" s="1"/>
  <c r="BO20" i="5"/>
  <c r="BN20" i="5"/>
  <c r="BT20" i="5" s="1"/>
  <c r="CC20" i="5" s="1"/>
  <c r="CE20" i="5" s="1"/>
  <c r="BM20" i="5"/>
  <c r="BS20" i="5" s="1"/>
  <c r="BL20" i="5"/>
  <c r="BR20" i="5" s="1"/>
  <c r="BU20" i="5" s="1"/>
  <c r="BZ20" i="5" s="1"/>
  <c r="BI20" i="5"/>
  <c r="BK20" i="5" s="1"/>
  <c r="BH20" i="5"/>
  <c r="BF20" i="5"/>
  <c r="BB20" i="5"/>
  <c r="BA20" i="5"/>
  <c r="AZ20" i="5"/>
  <c r="AY20" i="5"/>
  <c r="AX20" i="5"/>
  <c r="AV20" i="5"/>
  <c r="AU20" i="5"/>
  <c r="AT20" i="5"/>
  <c r="AS20" i="5"/>
  <c r="AO20" i="5"/>
  <c r="AN20" i="5"/>
  <c r="AM20" i="5"/>
  <c r="AL20" i="5"/>
  <c r="AI20" i="5"/>
  <c r="AK20" i="5" s="1"/>
  <c r="AH20" i="5"/>
  <c r="AB20" i="5"/>
  <c r="AA20" i="5"/>
  <c r="Z20" i="5"/>
  <c r="Y20" i="5"/>
  <c r="X20" i="5"/>
  <c r="V20" i="5"/>
  <c r="U20" i="5"/>
  <c r="T20" i="5"/>
  <c r="S20" i="5"/>
  <c r="O20" i="5"/>
  <c r="N20" i="5"/>
  <c r="M20" i="5"/>
  <c r="L20" i="5"/>
  <c r="I20" i="5"/>
  <c r="K20" i="5" s="1"/>
  <c r="H20" i="5"/>
  <c r="F20" i="5"/>
  <c r="CF19" i="5"/>
  <c r="CA19" i="5"/>
  <c r="BW19" i="5"/>
  <c r="BQ19" i="5"/>
  <c r="BV19" i="5" s="1"/>
  <c r="BP19" i="5"/>
  <c r="BF19" i="5" s="1"/>
  <c r="BO19" i="5"/>
  <c r="BN19" i="5"/>
  <c r="BT19" i="5" s="1"/>
  <c r="CC19" i="5" s="1"/>
  <c r="CE19" i="5" s="1"/>
  <c r="BM19" i="5"/>
  <c r="BL19" i="5"/>
  <c r="BK19" i="5"/>
  <c r="BI19" i="5"/>
  <c r="BH19" i="5"/>
  <c r="BG19" i="5"/>
  <c r="BB19" i="5"/>
  <c r="BA19" i="5"/>
  <c r="AZ19" i="5"/>
  <c r="BS19" i="5" s="1"/>
  <c r="AY19" i="5"/>
  <c r="BR19" i="5" s="1"/>
  <c r="BU19" i="5" s="1"/>
  <c r="BZ19" i="5" s="1"/>
  <c r="AV19" i="5"/>
  <c r="AX19" i="5" s="1"/>
  <c r="AU19" i="5"/>
  <c r="AO19" i="5"/>
  <c r="AN19" i="5"/>
  <c r="AM19" i="5"/>
  <c r="AL19" i="5"/>
  <c r="AK19" i="5"/>
  <c r="AI19" i="5"/>
  <c r="AH19" i="5"/>
  <c r="AG19" i="5"/>
  <c r="AB19" i="5"/>
  <c r="AA19" i="5"/>
  <c r="Z19" i="5"/>
  <c r="Y19" i="5"/>
  <c r="V19" i="5"/>
  <c r="X19" i="5" s="1"/>
  <c r="U19" i="5"/>
  <c r="T19" i="5"/>
  <c r="S19" i="5"/>
  <c r="O19" i="5"/>
  <c r="N19" i="5"/>
  <c r="M19" i="5"/>
  <c r="L19" i="5"/>
  <c r="K19" i="5"/>
  <c r="I19" i="5"/>
  <c r="H19" i="5"/>
  <c r="G19" i="5"/>
  <c r="CF18" i="5"/>
  <c r="CA18" i="5"/>
  <c r="BQ18" i="5"/>
  <c r="BX18" i="5" s="1"/>
  <c r="BP18" i="5"/>
  <c r="BF18" i="5" s="1"/>
  <c r="BO18" i="5"/>
  <c r="BN18" i="5"/>
  <c r="BM18" i="5"/>
  <c r="BS18" i="5" s="1"/>
  <c r="BL18" i="5"/>
  <c r="BI18" i="5"/>
  <c r="BK18" i="5" s="1"/>
  <c r="BH18" i="5"/>
  <c r="BB18" i="5"/>
  <c r="BA18" i="5"/>
  <c r="BT18" i="5" s="1"/>
  <c r="CC18" i="5" s="1"/>
  <c r="CE18" i="5" s="1"/>
  <c r="AZ18" i="5"/>
  <c r="AY18" i="5"/>
  <c r="BR18" i="5" s="1"/>
  <c r="BU18" i="5" s="1"/>
  <c r="BZ18" i="5" s="1"/>
  <c r="AX18" i="5"/>
  <c r="AV18" i="5"/>
  <c r="AU18" i="5"/>
  <c r="AO18" i="5"/>
  <c r="AN18" i="5"/>
  <c r="AM18" i="5"/>
  <c r="AL18" i="5"/>
  <c r="AI18" i="5"/>
  <c r="AK18" i="5" s="1"/>
  <c r="AH18" i="5"/>
  <c r="AF18" i="5"/>
  <c r="AB18" i="5"/>
  <c r="AA18" i="5"/>
  <c r="Z18" i="5"/>
  <c r="Y18" i="5"/>
  <c r="X18" i="5"/>
  <c r="V18" i="5"/>
  <c r="U18" i="5"/>
  <c r="T18" i="5"/>
  <c r="S18" i="5"/>
  <c r="O18" i="5"/>
  <c r="N18" i="5"/>
  <c r="M18" i="5"/>
  <c r="L18" i="5"/>
  <c r="I18" i="5"/>
  <c r="K18" i="5" s="1"/>
  <c r="H18" i="5"/>
  <c r="CF17" i="5"/>
  <c r="CB17" i="5"/>
  <c r="CA17" i="5"/>
  <c r="BW17" i="5"/>
  <c r="BQ17" i="5"/>
  <c r="BY17" i="5" s="1"/>
  <c r="BP17" i="5"/>
  <c r="BO17" i="5"/>
  <c r="BN17" i="5"/>
  <c r="BM17" i="5"/>
  <c r="BL17" i="5"/>
  <c r="BR17" i="5" s="1"/>
  <c r="BU17" i="5" s="1"/>
  <c r="BZ17" i="5" s="1"/>
  <c r="BK17" i="5"/>
  <c r="BI17" i="5"/>
  <c r="BH17" i="5"/>
  <c r="BG17" i="5"/>
  <c r="BF17" i="5"/>
  <c r="BB17" i="5"/>
  <c r="BA17" i="5"/>
  <c r="BT17" i="5" s="1"/>
  <c r="CC17" i="5" s="1"/>
  <c r="CE17" i="5" s="1"/>
  <c r="AZ17" i="5"/>
  <c r="BS17" i="5" s="1"/>
  <c r="AY17" i="5"/>
  <c r="AV17" i="5"/>
  <c r="AX17" i="5" s="1"/>
  <c r="AU17" i="5"/>
  <c r="AT17" i="5"/>
  <c r="AS17" i="5"/>
  <c r="AO17" i="5"/>
  <c r="AN17" i="5"/>
  <c r="AM17" i="5"/>
  <c r="AL17" i="5"/>
  <c r="AK17" i="5"/>
  <c r="AI17" i="5"/>
  <c r="AH17" i="5"/>
  <c r="AG17" i="5"/>
  <c r="AF17" i="5"/>
  <c r="AB17" i="5"/>
  <c r="AA17" i="5"/>
  <c r="Z17" i="5"/>
  <c r="Y17" i="5"/>
  <c r="V17" i="5"/>
  <c r="X17" i="5" s="1"/>
  <c r="U17" i="5"/>
  <c r="T17" i="5"/>
  <c r="S17" i="5"/>
  <c r="O17" i="5"/>
  <c r="N17" i="5"/>
  <c r="M17" i="5"/>
  <c r="L17" i="5"/>
  <c r="K17" i="5"/>
  <c r="I17" i="5"/>
  <c r="H17" i="5"/>
  <c r="G17" i="5"/>
  <c r="F17" i="5"/>
  <c r="CF16" i="5"/>
  <c r="BQ16" i="5"/>
  <c r="W16" i="5" s="1"/>
  <c r="BP16" i="5"/>
  <c r="CB16" i="5" s="1"/>
  <c r="BO16" i="5"/>
  <c r="BN16" i="5"/>
  <c r="BT16" i="5" s="1"/>
  <c r="CC16" i="5" s="1"/>
  <c r="CE16" i="5" s="1"/>
  <c r="BM16" i="5"/>
  <c r="BS16" i="5" s="1"/>
  <c r="BL16" i="5"/>
  <c r="BR16" i="5" s="1"/>
  <c r="BU16" i="5" s="1"/>
  <c r="BZ16" i="5" s="1"/>
  <c r="BI16" i="5"/>
  <c r="BK16" i="5" s="1"/>
  <c r="BH16" i="5"/>
  <c r="BF16" i="5"/>
  <c r="BB16" i="5"/>
  <c r="BA16" i="5"/>
  <c r="AZ16" i="5"/>
  <c r="AY16" i="5"/>
  <c r="AX16" i="5"/>
  <c r="AV16" i="5"/>
  <c r="AU16" i="5"/>
  <c r="AT16" i="5"/>
  <c r="AS16" i="5"/>
  <c r="AO16" i="5"/>
  <c r="AN16" i="5"/>
  <c r="AM16" i="5"/>
  <c r="AL16" i="5"/>
  <c r="AI16" i="5"/>
  <c r="AK16" i="5" s="1"/>
  <c r="AH16" i="5"/>
  <c r="AB16" i="5"/>
  <c r="AA16" i="5"/>
  <c r="Z16" i="5"/>
  <c r="Y16" i="5"/>
  <c r="X16" i="5"/>
  <c r="V16" i="5"/>
  <c r="U16" i="5"/>
  <c r="T16" i="5"/>
  <c r="S16" i="5"/>
  <c r="O16" i="5"/>
  <c r="N16" i="5"/>
  <c r="M16" i="5"/>
  <c r="L16" i="5"/>
  <c r="I16" i="5"/>
  <c r="K16" i="5" s="1"/>
  <c r="H16" i="5"/>
  <c r="F16" i="5"/>
  <c r="CF15" i="5"/>
  <c r="CA15" i="5"/>
  <c r="BX15" i="5"/>
  <c r="BW15" i="5"/>
  <c r="BQ15" i="5"/>
  <c r="BV15" i="5" s="1"/>
  <c r="BP15" i="5"/>
  <c r="BF15" i="5" s="1"/>
  <c r="BO15" i="5"/>
  <c r="BN15" i="5"/>
  <c r="BT15" i="5" s="1"/>
  <c r="CC15" i="5" s="1"/>
  <c r="CE15" i="5" s="1"/>
  <c r="BM15" i="5"/>
  <c r="BL15" i="5"/>
  <c r="BK15" i="5"/>
  <c r="BI15" i="5"/>
  <c r="BH15" i="5"/>
  <c r="BG15" i="5"/>
  <c r="BB15" i="5"/>
  <c r="BA15" i="5"/>
  <c r="AZ15" i="5"/>
  <c r="BS15" i="5" s="1"/>
  <c r="AY15" i="5"/>
  <c r="BR15" i="5" s="1"/>
  <c r="BU15" i="5" s="1"/>
  <c r="BZ15" i="5" s="1"/>
  <c r="AV15" i="5"/>
  <c r="AX15" i="5" s="1"/>
  <c r="AU15" i="5"/>
  <c r="AO15" i="5"/>
  <c r="AN15" i="5"/>
  <c r="AM15" i="5"/>
  <c r="AL15" i="5"/>
  <c r="AK15" i="5"/>
  <c r="AI15" i="5"/>
  <c r="AH15" i="5"/>
  <c r="AG15" i="5"/>
  <c r="AB15" i="5"/>
  <c r="AA15" i="5"/>
  <c r="Z15" i="5"/>
  <c r="Y15" i="5"/>
  <c r="V15" i="5"/>
  <c r="X15" i="5" s="1"/>
  <c r="U15" i="5"/>
  <c r="T15" i="5"/>
  <c r="S15" i="5"/>
  <c r="O15" i="5"/>
  <c r="N15" i="5"/>
  <c r="M15" i="5"/>
  <c r="L15" i="5"/>
  <c r="K15" i="5"/>
  <c r="I15" i="5"/>
  <c r="H15" i="5"/>
  <c r="G15" i="5"/>
  <c r="F15" i="5"/>
  <c r="CF14" i="5"/>
  <c r="BQ14" i="5"/>
  <c r="BX14" i="5" s="1"/>
  <c r="BP14" i="5"/>
  <c r="BF14" i="5" s="1"/>
  <c r="BO14" i="5"/>
  <c r="BN14" i="5"/>
  <c r="BM14" i="5"/>
  <c r="BS14" i="5" s="1"/>
  <c r="BL14" i="5"/>
  <c r="BI14" i="5"/>
  <c r="BK14" i="5" s="1"/>
  <c r="BH14" i="5"/>
  <c r="BB14" i="5"/>
  <c r="BA14" i="5"/>
  <c r="BT14" i="5" s="1"/>
  <c r="CC14" i="5" s="1"/>
  <c r="CE14" i="5" s="1"/>
  <c r="AZ14" i="5"/>
  <c r="AY14" i="5"/>
  <c r="BR14" i="5" s="1"/>
  <c r="BU14" i="5" s="1"/>
  <c r="BZ14" i="5" s="1"/>
  <c r="AX14" i="5"/>
  <c r="AV14" i="5"/>
  <c r="AU14" i="5"/>
  <c r="AS14" i="5"/>
  <c r="AO14" i="5"/>
  <c r="AN14" i="5"/>
  <c r="AM14" i="5"/>
  <c r="AL14" i="5"/>
  <c r="AI14" i="5"/>
  <c r="AK14" i="5" s="1"/>
  <c r="AH14" i="5"/>
  <c r="AF14" i="5"/>
  <c r="AB14" i="5"/>
  <c r="AA14" i="5"/>
  <c r="Z14" i="5"/>
  <c r="Y14" i="5"/>
  <c r="X14" i="5"/>
  <c r="V14" i="5"/>
  <c r="U14" i="5"/>
  <c r="T14" i="5"/>
  <c r="S14" i="5"/>
  <c r="O14" i="5"/>
  <c r="N14" i="5"/>
  <c r="M14" i="5"/>
  <c r="L14" i="5"/>
  <c r="I14" i="5"/>
  <c r="K14" i="5" s="1"/>
  <c r="H14" i="5"/>
  <c r="CF13" i="5"/>
  <c r="CB13" i="5"/>
  <c r="CA13" i="5"/>
  <c r="BW13" i="5"/>
  <c r="BV13" i="5"/>
  <c r="BQ13" i="5"/>
  <c r="BY13" i="5" s="1"/>
  <c r="BP13" i="5"/>
  <c r="BO13" i="5"/>
  <c r="BN13" i="5"/>
  <c r="BM13" i="5"/>
  <c r="BL13" i="5"/>
  <c r="BR13" i="5" s="1"/>
  <c r="BU13" i="5" s="1"/>
  <c r="BZ13" i="5" s="1"/>
  <c r="BK13" i="5"/>
  <c r="BI13" i="5"/>
  <c r="BH13" i="5"/>
  <c r="BG13" i="5"/>
  <c r="BF13" i="5"/>
  <c r="BB13" i="5"/>
  <c r="BA13" i="5"/>
  <c r="BT13" i="5" s="1"/>
  <c r="CC13" i="5" s="1"/>
  <c r="AZ13" i="5"/>
  <c r="BS13" i="5" s="1"/>
  <c r="AY13" i="5"/>
  <c r="AV13" i="5"/>
  <c r="AX13" i="5" s="1"/>
  <c r="AU13" i="5"/>
  <c r="AT13" i="5"/>
  <c r="AS13" i="5"/>
  <c r="AO13" i="5"/>
  <c r="AN13" i="5"/>
  <c r="AM13" i="5"/>
  <c r="AL13" i="5"/>
  <c r="AK13" i="5"/>
  <c r="AI13" i="5"/>
  <c r="AH13" i="5"/>
  <c r="AG13" i="5"/>
  <c r="AF13" i="5"/>
  <c r="AB13" i="5"/>
  <c r="AA13" i="5"/>
  <c r="Z13" i="5"/>
  <c r="Y13" i="5"/>
  <c r="V13" i="5"/>
  <c r="X13" i="5" s="1"/>
  <c r="U13" i="5"/>
  <c r="T13" i="5"/>
  <c r="S13" i="5"/>
  <c r="O13" i="5"/>
  <c r="N13" i="5"/>
  <c r="M13" i="5"/>
  <c r="L13" i="5"/>
  <c r="K13" i="5"/>
  <c r="I13" i="5"/>
  <c r="H13" i="5"/>
  <c r="G13" i="5"/>
  <c r="F13" i="5"/>
  <c r="CF12" i="5"/>
  <c r="CB12" i="5"/>
  <c r="BQ12" i="5"/>
  <c r="W12" i="5" s="1"/>
  <c r="BP12" i="5"/>
  <c r="CA12" i="5" s="1"/>
  <c r="BO12" i="5"/>
  <c r="BN12" i="5"/>
  <c r="BM12" i="5"/>
  <c r="BS12" i="5" s="1"/>
  <c r="BL12" i="5"/>
  <c r="BR12" i="5" s="1"/>
  <c r="BU12" i="5" s="1"/>
  <c r="BZ12" i="5" s="1"/>
  <c r="BI12" i="5"/>
  <c r="BK12" i="5" s="1"/>
  <c r="BH12" i="5"/>
  <c r="BF12" i="5"/>
  <c r="BB12" i="5"/>
  <c r="BA12" i="5"/>
  <c r="BT12" i="5" s="1"/>
  <c r="CC12" i="5" s="1"/>
  <c r="CE12" i="5" s="1"/>
  <c r="AZ12" i="5"/>
  <c r="AY12" i="5"/>
  <c r="AX12" i="5"/>
  <c r="AV12" i="5"/>
  <c r="AU12" i="5"/>
  <c r="AT12" i="5"/>
  <c r="AS12" i="5"/>
  <c r="AO12" i="5"/>
  <c r="AN12" i="5"/>
  <c r="AM12" i="5"/>
  <c r="AL12" i="5"/>
  <c r="AI12" i="5"/>
  <c r="AK12" i="5" s="1"/>
  <c r="AH12" i="5"/>
  <c r="AB12" i="5"/>
  <c r="AA12" i="5"/>
  <c r="Z12" i="5"/>
  <c r="Y12" i="5"/>
  <c r="X12" i="5"/>
  <c r="V12" i="5"/>
  <c r="U12" i="5"/>
  <c r="T12" i="5"/>
  <c r="S12" i="5"/>
  <c r="O12" i="5"/>
  <c r="N12" i="5"/>
  <c r="M12" i="5"/>
  <c r="L12" i="5"/>
  <c r="I12" i="5"/>
  <c r="K12" i="5" s="1"/>
  <c r="H12" i="5"/>
  <c r="F12" i="5"/>
  <c r="CF11" i="5"/>
  <c r="CA11" i="5"/>
  <c r="BX11" i="5"/>
  <c r="BW11" i="5"/>
  <c r="BV11" i="5"/>
  <c r="BQ11" i="5"/>
  <c r="W11" i="5" s="1"/>
  <c r="BP11" i="5"/>
  <c r="CB11" i="5" s="1"/>
  <c r="BO11" i="5"/>
  <c r="BN11" i="5"/>
  <c r="BT11" i="5" s="1"/>
  <c r="CC11" i="5" s="1"/>
  <c r="CE11" i="5" s="1"/>
  <c r="BM11" i="5"/>
  <c r="BL11" i="5"/>
  <c r="BK11" i="5"/>
  <c r="BI11" i="5"/>
  <c r="BH11" i="5"/>
  <c r="BG11" i="5"/>
  <c r="BF11" i="5"/>
  <c r="BB11" i="5"/>
  <c r="BA11" i="5"/>
  <c r="AZ11" i="5"/>
  <c r="BS11" i="5" s="1"/>
  <c r="AY11" i="5"/>
  <c r="BR11" i="5" s="1"/>
  <c r="BU11" i="5" s="1"/>
  <c r="BZ11" i="5" s="1"/>
  <c r="AV11" i="5"/>
  <c r="AX11" i="5" s="1"/>
  <c r="AU11" i="5"/>
  <c r="AT11" i="5"/>
  <c r="AO11" i="5"/>
  <c r="AN11" i="5"/>
  <c r="AM11" i="5"/>
  <c r="AL11" i="5"/>
  <c r="AK11" i="5"/>
  <c r="AI11" i="5"/>
  <c r="AH11" i="5"/>
  <c r="AG11" i="5"/>
  <c r="AF11" i="5"/>
  <c r="AB11" i="5"/>
  <c r="AA11" i="5"/>
  <c r="Z11" i="5"/>
  <c r="Y11" i="5"/>
  <c r="V11" i="5"/>
  <c r="X11" i="5" s="1"/>
  <c r="U11" i="5"/>
  <c r="T11" i="5"/>
  <c r="S11" i="5"/>
  <c r="O11" i="5"/>
  <c r="N11" i="5"/>
  <c r="M11" i="5"/>
  <c r="L11" i="5"/>
  <c r="K11" i="5"/>
  <c r="I11" i="5"/>
  <c r="H11" i="5"/>
  <c r="G11" i="5"/>
  <c r="F11" i="5"/>
  <c r="CF10" i="5"/>
  <c r="BQ10" i="5"/>
  <c r="BX10" i="5" s="1"/>
  <c r="BP10" i="5"/>
  <c r="BF10" i="5" s="1"/>
  <c r="BO10" i="5"/>
  <c r="BN10" i="5"/>
  <c r="BM10" i="5"/>
  <c r="BS10" i="5" s="1"/>
  <c r="BL10" i="5"/>
  <c r="BR10" i="5" s="1"/>
  <c r="BU10" i="5" s="1"/>
  <c r="BZ10" i="5" s="1"/>
  <c r="BI10" i="5"/>
  <c r="BK10" i="5" s="1"/>
  <c r="BH10" i="5"/>
  <c r="BB10" i="5"/>
  <c r="BA10" i="5"/>
  <c r="BT10" i="5" s="1"/>
  <c r="CC10" i="5" s="1"/>
  <c r="CE10" i="5" s="1"/>
  <c r="AZ10" i="5"/>
  <c r="AY10" i="5"/>
  <c r="AX10" i="5"/>
  <c r="AV10" i="5"/>
  <c r="AU10" i="5"/>
  <c r="AO10" i="5"/>
  <c r="AN10" i="5"/>
  <c r="AM10" i="5"/>
  <c r="AL10" i="5"/>
  <c r="AI10" i="5"/>
  <c r="AK10" i="5" s="1"/>
  <c r="AH10" i="5"/>
  <c r="AB10" i="5"/>
  <c r="AA10" i="5"/>
  <c r="Z10" i="5"/>
  <c r="Y10" i="5"/>
  <c r="X10" i="5"/>
  <c r="V10" i="5"/>
  <c r="U10" i="5"/>
  <c r="S10" i="5"/>
  <c r="O10" i="5"/>
  <c r="N10" i="5"/>
  <c r="M10" i="5"/>
  <c r="L10" i="5"/>
  <c r="I10" i="5"/>
  <c r="K10" i="5" s="1"/>
  <c r="H10" i="5"/>
  <c r="CF9" i="5"/>
  <c r="CB9" i="5"/>
  <c r="CA9" i="5"/>
  <c r="BW9" i="5"/>
  <c r="BV9" i="5"/>
  <c r="BQ9" i="5"/>
  <c r="BY9" i="5" s="1"/>
  <c r="BP9" i="5"/>
  <c r="BO9" i="5"/>
  <c r="BN9" i="5"/>
  <c r="BT9" i="5" s="1"/>
  <c r="CC9" i="5" s="1"/>
  <c r="CE9" i="5" s="1"/>
  <c r="BM9" i="5"/>
  <c r="BL9" i="5"/>
  <c r="BK9" i="5"/>
  <c r="BI9" i="5"/>
  <c r="BH9" i="5"/>
  <c r="BG9" i="5"/>
  <c r="BF9" i="5"/>
  <c r="BB9" i="5"/>
  <c r="BA9" i="5"/>
  <c r="AZ9" i="5"/>
  <c r="BS9" i="5" s="1"/>
  <c r="AY9" i="5"/>
  <c r="BR9" i="5" s="1"/>
  <c r="BU9" i="5" s="1"/>
  <c r="BZ9" i="5" s="1"/>
  <c r="AV9" i="5"/>
  <c r="AX9" i="5" s="1"/>
  <c r="AU9" i="5"/>
  <c r="AS9" i="5"/>
  <c r="AO9" i="5"/>
  <c r="AN9" i="5"/>
  <c r="AM9" i="5"/>
  <c r="AL9" i="5"/>
  <c r="AK9" i="5"/>
  <c r="AI9" i="5"/>
  <c r="AH9" i="5"/>
  <c r="AG9" i="5"/>
  <c r="AF9" i="5"/>
  <c r="AB9" i="5"/>
  <c r="AA9" i="5"/>
  <c r="Z9" i="5"/>
  <c r="Y9" i="5"/>
  <c r="V9" i="5"/>
  <c r="X9" i="5" s="1"/>
  <c r="U9" i="5"/>
  <c r="T9" i="5"/>
  <c r="S9" i="5"/>
  <c r="O9" i="5"/>
  <c r="N9" i="5"/>
  <c r="M9" i="5"/>
  <c r="L9" i="5"/>
  <c r="K9" i="5"/>
  <c r="I9" i="5"/>
  <c r="H9" i="5"/>
  <c r="G9" i="5"/>
  <c r="F9" i="5"/>
  <c r="CF8" i="5"/>
  <c r="CB8" i="5"/>
  <c r="BQ8" i="5"/>
  <c r="W8" i="5" s="1"/>
  <c r="BP8" i="5"/>
  <c r="CA8" i="5" s="1"/>
  <c r="BO8" i="5"/>
  <c r="BN8" i="5"/>
  <c r="BM8" i="5"/>
  <c r="BS8" i="5" s="1"/>
  <c r="BL8" i="5"/>
  <c r="BR8" i="5" s="1"/>
  <c r="BU8" i="5" s="1"/>
  <c r="BZ8" i="5" s="1"/>
  <c r="BI8" i="5"/>
  <c r="BK8" i="5" s="1"/>
  <c r="BH8" i="5"/>
  <c r="BB8" i="5"/>
  <c r="BA8" i="5"/>
  <c r="BT8" i="5" s="1"/>
  <c r="CC8" i="5" s="1"/>
  <c r="CE8" i="5" s="1"/>
  <c r="AZ8" i="5"/>
  <c r="AY8" i="5"/>
  <c r="AX8" i="5"/>
  <c r="AV8" i="5"/>
  <c r="AU8" i="5"/>
  <c r="AT8" i="5"/>
  <c r="AS8" i="5"/>
  <c r="AO8" i="5"/>
  <c r="AN8" i="5"/>
  <c r="AM8" i="5"/>
  <c r="AL8" i="5"/>
  <c r="AI8" i="5"/>
  <c r="AK8" i="5" s="1"/>
  <c r="AH8" i="5"/>
  <c r="AB8" i="5"/>
  <c r="AA8" i="5"/>
  <c r="Z8" i="5"/>
  <c r="Y8" i="5"/>
  <c r="X8" i="5"/>
  <c r="V8" i="5"/>
  <c r="U8" i="5"/>
  <c r="T8" i="5"/>
  <c r="S8" i="5"/>
  <c r="O8" i="5"/>
  <c r="N8" i="5"/>
  <c r="M8" i="5"/>
  <c r="L8" i="5"/>
  <c r="I8" i="5"/>
  <c r="K8" i="5" s="1"/>
  <c r="H8" i="5"/>
  <c r="F8" i="5"/>
  <c r="CF7" i="5"/>
  <c r="CA7" i="5"/>
  <c r="BX7" i="5"/>
  <c r="BW7" i="5"/>
  <c r="BV7" i="5"/>
  <c r="BQ7" i="5"/>
  <c r="W7" i="5" s="1"/>
  <c r="BP7" i="5"/>
  <c r="CB7" i="5" s="1"/>
  <c r="BO7" i="5"/>
  <c r="BN7" i="5"/>
  <c r="BT7" i="5" s="1"/>
  <c r="CC7" i="5" s="1"/>
  <c r="CE7" i="5" s="1"/>
  <c r="BM7" i="5"/>
  <c r="BL7" i="5"/>
  <c r="BK7" i="5"/>
  <c r="BI7" i="5"/>
  <c r="BH7" i="5"/>
  <c r="BG7" i="5"/>
  <c r="BF7" i="5"/>
  <c r="BB7" i="5"/>
  <c r="BA7" i="5"/>
  <c r="AZ7" i="5"/>
  <c r="BS7" i="5" s="1"/>
  <c r="AY7" i="5"/>
  <c r="BR7" i="5" s="1"/>
  <c r="BU7" i="5" s="1"/>
  <c r="BZ7" i="5" s="1"/>
  <c r="AV7" i="5"/>
  <c r="AX7" i="5" s="1"/>
  <c r="AU7" i="5"/>
  <c r="AT7" i="5"/>
  <c r="AO7" i="5"/>
  <c r="AN7" i="5"/>
  <c r="AM7" i="5"/>
  <c r="AL7" i="5"/>
  <c r="AK7" i="5"/>
  <c r="AI7" i="5"/>
  <c r="AH7" i="5"/>
  <c r="AG7" i="5"/>
  <c r="AF7" i="5"/>
  <c r="AB7" i="5"/>
  <c r="AA7" i="5"/>
  <c r="Z7" i="5"/>
  <c r="Y7" i="5"/>
  <c r="V7" i="5"/>
  <c r="X7" i="5" s="1"/>
  <c r="U7" i="5"/>
  <c r="T7" i="5"/>
  <c r="S7" i="5"/>
  <c r="O7" i="5"/>
  <c r="N7" i="5"/>
  <c r="M7" i="5"/>
  <c r="L7" i="5"/>
  <c r="K7" i="5"/>
  <c r="I7" i="5"/>
  <c r="H7" i="5"/>
  <c r="G7" i="5"/>
  <c r="F7" i="5"/>
  <c r="CF6" i="5"/>
  <c r="BQ6" i="5"/>
  <c r="BP6" i="5"/>
  <c r="BN6" i="5"/>
  <c r="BM6" i="5"/>
  <c r="BL6" i="5"/>
  <c r="BR6" i="5" s="1"/>
  <c r="BA6" i="5"/>
  <c r="BT6" i="5" s="1"/>
  <c r="CC6" i="5" s="1"/>
  <c r="CE6" i="5" s="1"/>
  <c r="AZ6" i="5"/>
  <c r="BS6" i="5" s="1"/>
  <c r="AY6" i="5"/>
  <c r="AN6" i="5"/>
  <c r="AM6" i="5"/>
  <c r="AL6" i="5"/>
  <c r="AA6" i="5"/>
  <c r="Z6" i="5"/>
  <c r="Y6" i="5"/>
  <c r="N6" i="5"/>
  <c r="M6" i="5"/>
  <c r="L6" i="5"/>
  <c r="CF5" i="5"/>
  <c r="BQ5" i="5"/>
  <c r="BP5" i="5"/>
  <c r="BN5" i="5"/>
  <c r="BM5" i="5"/>
  <c r="BL5" i="5"/>
  <c r="BA5" i="5"/>
  <c r="BT5" i="5" s="1"/>
  <c r="CC5" i="5" s="1"/>
  <c r="CE5" i="5" s="1"/>
  <c r="AZ5" i="5"/>
  <c r="BS5" i="5" s="1"/>
  <c r="AY5" i="5"/>
  <c r="BR5" i="5" s="1"/>
  <c r="AN5" i="5"/>
  <c r="AM5" i="5"/>
  <c r="AL5" i="5"/>
  <c r="AA5" i="5"/>
  <c r="Z5" i="5"/>
  <c r="Y5" i="5"/>
  <c r="N5" i="5"/>
  <c r="M5" i="5"/>
  <c r="L5" i="5"/>
  <c r="CF4" i="5"/>
  <c r="BQ4" i="5"/>
  <c r="BP4" i="5"/>
  <c r="BN4" i="5"/>
  <c r="BM4" i="5"/>
  <c r="BL4" i="5"/>
  <c r="BA4" i="5"/>
  <c r="BT4" i="5" s="1"/>
  <c r="CC4" i="5" s="1"/>
  <c r="CE4" i="5" s="1"/>
  <c r="AZ4" i="5"/>
  <c r="BS4" i="5" s="1"/>
  <c r="AY4" i="5"/>
  <c r="BR4" i="5" s="1"/>
  <c r="AN4" i="5"/>
  <c r="AM4" i="5"/>
  <c r="AL4" i="5"/>
  <c r="AA4" i="5"/>
  <c r="Z4" i="5"/>
  <c r="Y4" i="5"/>
  <c r="N4" i="5"/>
  <c r="M4" i="5"/>
  <c r="L4" i="5"/>
  <c r="BQ3" i="5"/>
  <c r="BP3" i="5"/>
  <c r="BN3" i="5"/>
  <c r="BM3" i="5"/>
  <c r="BS3" i="5" s="1"/>
  <c r="BL3" i="5"/>
  <c r="BR3" i="5" s="1"/>
  <c r="BA3" i="5"/>
  <c r="BT3" i="5" s="1"/>
  <c r="CC3" i="5" s="1"/>
  <c r="AZ3" i="5"/>
  <c r="AY3" i="5"/>
  <c r="AN3" i="5"/>
  <c r="AM3" i="5"/>
  <c r="AL3" i="5"/>
  <c r="AA3" i="5"/>
  <c r="Z3" i="5"/>
  <c r="Y3" i="5"/>
  <c r="N3" i="5"/>
  <c r="M3" i="5"/>
  <c r="L3" i="5"/>
  <c r="AB364" i="5" l="1"/>
  <c r="Y261" i="5"/>
  <c r="BR261" i="5" s="1"/>
  <c r="BU261" i="5" s="1"/>
  <c r="BZ261" i="5" s="1"/>
  <c r="U350" i="5"/>
  <c r="Z367" i="5"/>
  <c r="U265" i="5"/>
  <c r="V297" i="5"/>
  <c r="Z360" i="5"/>
  <c r="Z368" i="5"/>
  <c r="BS368" i="5" s="1"/>
  <c r="Y296" i="5"/>
  <c r="BR296" i="5" s="1"/>
  <c r="BU296" i="5" s="1"/>
  <c r="BZ296" i="5" s="1"/>
  <c r="AA358" i="5"/>
  <c r="Y376" i="5"/>
  <c r="BR376" i="5" s="1"/>
  <c r="BU376" i="5" s="1"/>
  <c r="BZ376" i="5" s="1"/>
  <c r="U357" i="5"/>
  <c r="U351" i="5"/>
  <c r="AA328" i="5"/>
  <c r="BT328" i="5" s="1"/>
  <c r="CC328" i="5" s="1"/>
  <c r="CE328" i="5" s="1"/>
  <c r="BQ335" i="5"/>
  <c r="BG335" i="5" s="1"/>
  <c r="V335" i="5"/>
  <c r="U362" i="5"/>
  <c r="U375" i="5"/>
  <c r="U263" i="5"/>
  <c r="Z271" i="5"/>
  <c r="BS271" i="5" s="1"/>
  <c r="BW290" i="5"/>
  <c r="Z296" i="5"/>
  <c r="BS296" i="5" s="1"/>
  <c r="V341" i="5"/>
  <c r="Z358" i="5"/>
  <c r="Z366" i="5"/>
  <c r="U373" i="5"/>
  <c r="AA265" i="5"/>
  <c r="Z291" i="5"/>
  <c r="BS291" i="5" s="1"/>
  <c r="U308" i="5"/>
  <c r="AB331" i="5"/>
  <c r="AA362" i="5"/>
  <c r="U376" i="5"/>
  <c r="Y277" i="5"/>
  <c r="BR277" i="5" s="1"/>
  <c r="BU277" i="5" s="1"/>
  <c r="BZ277" i="5" s="1"/>
  <c r="BW281" i="5"/>
  <c r="U298" i="5"/>
  <c r="V332" i="5"/>
  <c r="BQ337" i="5"/>
  <c r="BW337" i="5" s="1"/>
  <c r="AA357" i="5"/>
  <c r="U261" i="5"/>
  <c r="AA271" i="5"/>
  <c r="AB281" i="5"/>
  <c r="BX281" i="5"/>
  <c r="V296" i="5"/>
  <c r="V300" i="5"/>
  <c r="Z309" i="5"/>
  <c r="U358" i="5"/>
  <c r="AG281" i="5"/>
  <c r="AA350" i="5"/>
  <c r="BT376" i="5"/>
  <c r="V263" i="5"/>
  <c r="V295" i="5"/>
  <c r="Z365" i="5"/>
  <c r="V270" i="5"/>
  <c r="AG285" i="5"/>
  <c r="Z277" i="5"/>
  <c r="BV290" i="5"/>
  <c r="Z323" i="5"/>
  <c r="V324" i="5"/>
  <c r="U347" i="5"/>
  <c r="AW348" i="5"/>
  <c r="AA361" i="5"/>
  <c r="BT361" i="5" s="1"/>
  <c r="CC361" i="5" s="1"/>
  <c r="CE361" i="5" s="1"/>
  <c r="G247" i="1"/>
  <c r="CL247" i="1"/>
  <c r="CI247" i="1"/>
  <c r="T247" i="1"/>
  <c r="CO247" i="1"/>
  <c r="CN247" i="1"/>
  <c r="U293" i="5"/>
  <c r="Z319" i="5"/>
  <c r="AG339" i="5"/>
  <c r="AT339" i="5"/>
  <c r="V259" i="5"/>
  <c r="V283" i="5"/>
  <c r="AB286" i="5"/>
  <c r="U292" i="5"/>
  <c r="Y293" i="5"/>
  <c r="BR293" i="5" s="1"/>
  <c r="BU293" i="5" s="1"/>
  <c r="BZ293" i="5" s="1"/>
  <c r="Z329" i="5"/>
  <c r="BS329" i="5" s="1"/>
  <c r="V350" i="5"/>
  <c r="U355" i="5"/>
  <c r="U365" i="5"/>
  <c r="Y275" i="5"/>
  <c r="BR275" i="5" s="1"/>
  <c r="BU275" i="5" s="1"/>
  <c r="BZ275" i="5" s="1"/>
  <c r="V315" i="5"/>
  <c r="BQ332" i="5"/>
  <c r="BW332" i="5" s="1"/>
  <c r="AG335" i="5"/>
  <c r="AT335" i="5"/>
  <c r="U342" i="5"/>
  <c r="AA355" i="5"/>
  <c r="V366" i="5"/>
  <c r="T260" i="5"/>
  <c r="U273" i="5"/>
  <c r="V284" i="5"/>
  <c r="BQ284" i="5"/>
  <c r="BV284" i="5" s="1"/>
  <c r="G290" i="5"/>
  <c r="Y291" i="5"/>
  <c r="BR291" i="5" s="1"/>
  <c r="Z299" i="5"/>
  <c r="Z325" i="5"/>
  <c r="AB329" i="5"/>
  <c r="T339" i="5"/>
  <c r="Y341" i="5"/>
  <c r="BR341" i="5" s="1"/>
  <c r="BU341" i="5" s="1"/>
  <c r="BZ341" i="5" s="1"/>
  <c r="V342" i="5"/>
  <c r="U356" i="5"/>
  <c r="AA359" i="5"/>
  <c r="U364" i="5"/>
  <c r="U377" i="5"/>
  <c r="U260" i="5"/>
  <c r="BX260" i="5"/>
  <c r="Y262" i="5"/>
  <c r="BR262" i="5" s="1"/>
  <c r="BU262" i="5" s="1"/>
  <c r="BZ262" i="5" s="1"/>
  <c r="Y266" i="5"/>
  <c r="BR266" i="5" s="1"/>
  <c r="BU266" i="5" s="1"/>
  <c r="BZ266" i="5" s="1"/>
  <c r="BT268" i="5"/>
  <c r="Y273" i="5"/>
  <c r="BR273" i="5" s="1"/>
  <c r="BU273" i="5" s="1"/>
  <c r="BZ273" i="5" s="1"/>
  <c r="AB327" i="5"/>
  <c r="BR328" i="5"/>
  <c r="BU328" i="5" s="1"/>
  <c r="BZ328" i="5" s="1"/>
  <c r="G339" i="5"/>
  <c r="AA342" i="5"/>
  <c r="BT342" i="5" s="1"/>
  <c r="CC342" i="5" s="1"/>
  <c r="CE342" i="5" s="1"/>
  <c r="V346" i="5"/>
  <c r="U352" i="5"/>
  <c r="AA356" i="5"/>
  <c r="U360" i="5"/>
  <c r="AA363" i="5"/>
  <c r="AA373" i="5"/>
  <c r="U374" i="5"/>
  <c r="AB260" i="5"/>
  <c r="AA266" i="5"/>
  <c r="BT266" i="5" s="1"/>
  <c r="V290" i="5"/>
  <c r="AB321" i="5"/>
  <c r="V325" i="5"/>
  <c r="AT329" i="5"/>
  <c r="BG329" i="5"/>
  <c r="AB332" i="5"/>
  <c r="Y343" i="5"/>
  <c r="BR343" i="5" s="1"/>
  <c r="BU343" i="5" s="1"/>
  <c r="BZ343" i="5" s="1"/>
  <c r="AA346" i="5"/>
  <c r="BT346" i="5" s="1"/>
  <c r="CC346" i="5" s="1"/>
  <c r="CE346" i="5" s="1"/>
  <c r="U348" i="5"/>
  <c r="U353" i="5"/>
  <c r="U354" i="5"/>
  <c r="AA360" i="5"/>
  <c r="T364" i="5"/>
  <c r="U367" i="5"/>
  <c r="BT372" i="5"/>
  <c r="Y374" i="5"/>
  <c r="BR374" i="5" s="1"/>
  <c r="BU374" i="5" s="1"/>
  <c r="BZ374" i="5" s="1"/>
  <c r="V258" i="5"/>
  <c r="U267" i="5"/>
  <c r="X267" i="5" s="1"/>
  <c r="AB290" i="5"/>
  <c r="BT324" i="5"/>
  <c r="AB325" i="5"/>
  <c r="AB326" i="5"/>
  <c r="V336" i="5"/>
  <c r="AB339" i="5"/>
  <c r="BR346" i="5"/>
  <c r="BU346" i="5" s="1"/>
  <c r="BZ346" i="5" s="1"/>
  <c r="Y348" i="5"/>
  <c r="BR348" i="5" s="1"/>
  <c r="BU348" i="5" s="1"/>
  <c r="BZ348" i="5" s="1"/>
  <c r="V352" i="5"/>
  <c r="AA354" i="5"/>
  <c r="BT354" i="5" s="1"/>
  <c r="CC354" i="5" s="1"/>
  <c r="CE354" i="5" s="1"/>
  <c r="Y364" i="5"/>
  <c r="X247" i="1"/>
  <c r="K247" i="1"/>
  <c r="AX247" i="1"/>
  <c r="AK247" i="1"/>
  <c r="AG247" i="1"/>
  <c r="BK247" i="1"/>
  <c r="AT247" i="1"/>
  <c r="W247" i="1"/>
  <c r="AW247" i="1"/>
  <c r="BR247" i="1"/>
  <c r="BY247" i="1" s="1"/>
  <c r="BT247" i="1" s="1"/>
  <c r="BG247" i="1"/>
  <c r="BS247" i="1"/>
  <c r="F247" i="1"/>
  <c r="BW247" i="1"/>
  <c r="BJ247" i="1"/>
  <c r="AJ247" i="1"/>
  <c r="S247" i="1"/>
  <c r="J247" i="1"/>
  <c r="AF247" i="1"/>
  <c r="CQ247" i="1"/>
  <c r="AS247" i="1"/>
  <c r="AA295" i="5"/>
  <c r="Y295" i="5"/>
  <c r="AB328" i="5"/>
  <c r="V328" i="5"/>
  <c r="BQ328" i="5"/>
  <c r="Y263" i="5"/>
  <c r="BR263" i="5" s="1"/>
  <c r="BU263" i="5" s="1"/>
  <c r="BZ263" i="5" s="1"/>
  <c r="AA263" i="5"/>
  <c r="AB280" i="5"/>
  <c r="V280" i="5"/>
  <c r="V272" i="5"/>
  <c r="AB272" i="5"/>
  <c r="Z272" i="5"/>
  <c r="BS272" i="5" s="1"/>
  <c r="BQ288" i="5"/>
  <c r="T288" i="5" s="1"/>
  <c r="AB288" i="5"/>
  <c r="V288" i="5"/>
  <c r="BQ312" i="5"/>
  <c r="AG312" i="5" s="1"/>
  <c r="V312" i="5"/>
  <c r="BQ316" i="5"/>
  <c r="V316" i="5"/>
  <c r="BQ322" i="5"/>
  <c r="AG322" i="5" s="1"/>
  <c r="V322" i="5"/>
  <c r="AB322" i="5"/>
  <c r="BX327" i="5"/>
  <c r="BW327" i="5"/>
  <c r="BG327" i="5"/>
  <c r="U379" i="5"/>
  <c r="AA379" i="5"/>
  <c r="Y379" i="5"/>
  <c r="Z290" i="5"/>
  <c r="BS290" i="5" s="1"/>
  <c r="AA290" i="5"/>
  <c r="BT259" i="5"/>
  <c r="CC259" i="5" s="1"/>
  <c r="CE259" i="5" s="1"/>
  <c r="Y272" i="5"/>
  <c r="U271" i="5"/>
  <c r="BQ289" i="5"/>
  <c r="BX289" i="5" s="1"/>
  <c r="V289" i="5"/>
  <c r="Z293" i="5"/>
  <c r="V293" i="5"/>
  <c r="X293" i="5" s="1"/>
  <c r="V292" i="5"/>
  <c r="BQ298" i="5"/>
  <c r="BX298" i="5" s="1"/>
  <c r="Z298" i="5"/>
  <c r="BS298" i="5" s="1"/>
  <c r="AT325" i="5"/>
  <c r="BW325" i="5"/>
  <c r="BG325" i="5"/>
  <c r="T325" i="5"/>
  <c r="BY335" i="5"/>
  <c r="G335" i="5"/>
  <c r="T335" i="5"/>
  <c r="BW335" i="5"/>
  <c r="BQ314" i="5"/>
  <c r="V314" i="5"/>
  <c r="AB338" i="5"/>
  <c r="Z338" i="5"/>
  <c r="BQ338" i="5"/>
  <c r="BV338" i="5" s="1"/>
  <c r="V338" i="5"/>
  <c r="BQ280" i="5"/>
  <c r="AJ280" i="5" s="1"/>
  <c r="AA300" i="5"/>
  <c r="BT300" i="5" s="1"/>
  <c r="CC300" i="5" s="1"/>
  <c r="CE300" i="5" s="1"/>
  <c r="U300" i="5"/>
  <c r="AA310" i="5"/>
  <c r="U310" i="5"/>
  <c r="AB330" i="5"/>
  <c r="V330" i="5"/>
  <c r="BQ330" i="5"/>
  <c r="V337" i="5"/>
  <c r="U344" i="5"/>
  <c r="AA344" i="5"/>
  <c r="BT344" i="5" s="1"/>
  <c r="Y344" i="5"/>
  <c r="BR344" i="5" s="1"/>
  <c r="BU344" i="5" s="1"/>
  <c r="BZ344" i="5" s="1"/>
  <c r="U343" i="5"/>
  <c r="BQ282" i="5"/>
  <c r="AB282" i="5"/>
  <c r="V281" i="5"/>
  <c r="V282" i="5"/>
  <c r="AB317" i="5"/>
  <c r="BQ317" i="5"/>
  <c r="BW317" i="5" s="1"/>
  <c r="V317" i="5"/>
  <c r="T327" i="5"/>
  <c r="BQ334" i="5"/>
  <c r="T334" i="5" s="1"/>
  <c r="AB334" i="5"/>
  <c r="V334" i="5"/>
  <c r="AA269" i="5"/>
  <c r="Y269" i="5"/>
  <c r="BR269" i="5" s="1"/>
  <c r="BU269" i="5" s="1"/>
  <c r="BZ269" i="5" s="1"/>
  <c r="AT336" i="5"/>
  <c r="BW336" i="5"/>
  <c r="AW336" i="5"/>
  <c r="AG336" i="5"/>
  <c r="BG336" i="5"/>
  <c r="AB340" i="5"/>
  <c r="V340" i="5"/>
  <c r="V339" i="5"/>
  <c r="BQ340" i="5"/>
  <c r="T340" i="5" s="1"/>
  <c r="U345" i="5"/>
  <c r="AA345" i="5"/>
  <c r="BT345" i="5" s="1"/>
  <c r="CC345" i="5" s="1"/>
  <c r="CE345" i="5" s="1"/>
  <c r="Y345" i="5"/>
  <c r="BV286" i="5"/>
  <c r="BG286" i="5"/>
  <c r="AT286" i="5"/>
  <c r="AG286" i="5"/>
  <c r="J286" i="5"/>
  <c r="AW286" i="5"/>
  <c r="G286" i="5"/>
  <c r="BX286" i="5"/>
  <c r="V304" i="5"/>
  <c r="Z305" i="5"/>
  <c r="BS305" i="5" s="1"/>
  <c r="AB319" i="5"/>
  <c r="BQ319" i="5"/>
  <c r="T319" i="5" s="1"/>
  <c r="V319" i="5"/>
  <c r="Z343" i="5"/>
  <c r="BS343" i="5" s="1"/>
  <c r="V343" i="5"/>
  <c r="Z260" i="5"/>
  <c r="BW260" i="5"/>
  <c r="Z268" i="5"/>
  <c r="T281" i="5"/>
  <c r="U289" i="5"/>
  <c r="T290" i="5"/>
  <c r="BX290" i="5"/>
  <c r="V298" i="5"/>
  <c r="X298" i="5" s="1"/>
  <c r="AB315" i="5"/>
  <c r="BQ315" i="5"/>
  <c r="T315" i="5" s="1"/>
  <c r="V320" i="5"/>
  <c r="BT322" i="5"/>
  <c r="CC322" i="5" s="1"/>
  <c r="CE322" i="5" s="1"/>
  <c r="V323" i="5"/>
  <c r="BQ323" i="5"/>
  <c r="V326" i="5"/>
  <c r="V327" i="5"/>
  <c r="V329" i="5"/>
  <c r="AG331" i="5"/>
  <c r="AT331" i="5"/>
  <c r="BG331" i="5"/>
  <c r="Z334" i="5"/>
  <c r="AB336" i="5"/>
  <c r="V348" i="5"/>
  <c r="X348" i="5" s="1"/>
  <c r="U349" i="5"/>
  <c r="W349" i="5" s="1"/>
  <c r="AA352" i="5"/>
  <c r="BR363" i="5"/>
  <c r="BU363" i="5" s="1"/>
  <c r="BZ363" i="5" s="1"/>
  <c r="U371" i="5"/>
  <c r="BT373" i="5"/>
  <c r="CC373" i="5" s="1"/>
  <c r="CE373" i="5" s="1"/>
  <c r="BT339" i="5"/>
  <c r="BT359" i="5"/>
  <c r="BT363" i="5"/>
  <c r="U372" i="5"/>
  <c r="U259" i="5"/>
  <c r="X259" i="5" s="1"/>
  <c r="BT267" i="5"/>
  <c r="CC267" i="5" s="1"/>
  <c r="CE267" i="5" s="1"/>
  <c r="T286" i="5"/>
  <c r="U287" i="5"/>
  <c r="U291" i="5"/>
  <c r="U314" i="5"/>
  <c r="W347" i="5"/>
  <c r="BS367" i="5"/>
  <c r="V368" i="5"/>
  <c r="BT378" i="5"/>
  <c r="BT379" i="5"/>
  <c r="CC379" i="5" s="1"/>
  <c r="CE379" i="5" s="1"/>
  <c r="BT264" i="5"/>
  <c r="U262" i="5"/>
  <c r="U264" i="5"/>
  <c r="U268" i="5"/>
  <c r="Z273" i="5"/>
  <c r="BS273" i="5" s="1"/>
  <c r="V286" i="5"/>
  <c r="Y299" i="5"/>
  <c r="V302" i="5"/>
  <c r="U304" i="5"/>
  <c r="Z332" i="5"/>
  <c r="BG339" i="5"/>
  <c r="BT343" i="5"/>
  <c r="CC343" i="5" s="1"/>
  <c r="CE343" i="5" s="1"/>
  <c r="U346" i="5"/>
  <c r="W346" i="5" s="1"/>
  <c r="BR350" i="5"/>
  <c r="BU350" i="5" s="1"/>
  <c r="BZ350" i="5" s="1"/>
  <c r="Y377" i="5"/>
  <c r="U258" i="5"/>
  <c r="Y259" i="5"/>
  <c r="BR259" i="5" s="1"/>
  <c r="BU259" i="5" s="1"/>
  <c r="BZ259" i="5" s="1"/>
  <c r="Z264" i="5"/>
  <c r="BR265" i="5"/>
  <c r="BU265" i="5" s="1"/>
  <c r="BZ265" i="5" s="1"/>
  <c r="Y268" i="5"/>
  <c r="BR268" i="5" s="1"/>
  <c r="BU268" i="5" s="1"/>
  <c r="BZ268" i="5" s="1"/>
  <c r="V287" i="5"/>
  <c r="V318" i="5"/>
  <c r="BQ321" i="5"/>
  <c r="V333" i="5"/>
  <c r="BT335" i="5"/>
  <c r="BT348" i="5"/>
  <c r="U359" i="5"/>
  <c r="U361" i="5"/>
  <c r="BR362" i="5"/>
  <c r="BU362" i="5" s="1"/>
  <c r="BZ362" i="5" s="1"/>
  <c r="U363" i="5"/>
  <c r="BT370" i="5"/>
  <c r="Y375" i="5"/>
  <c r="BR375" i="5" s="1"/>
  <c r="BU375" i="5" s="1"/>
  <c r="BZ375" i="5" s="1"/>
  <c r="AA377" i="5"/>
  <c r="BT377" i="5" s="1"/>
  <c r="CC377" i="5" s="1"/>
  <c r="CE377" i="5" s="1"/>
  <c r="U378" i="5"/>
  <c r="BT260" i="5"/>
  <c r="CC260" i="5" s="1"/>
  <c r="CE260" i="5" s="1"/>
  <c r="Z262" i="5"/>
  <c r="BS262" i="5" s="1"/>
  <c r="AB264" i="5"/>
  <c r="BR267" i="5"/>
  <c r="BU267" i="5" s="1"/>
  <c r="BZ267" i="5" s="1"/>
  <c r="BR271" i="5"/>
  <c r="BU271" i="5" s="1"/>
  <c r="BZ271" i="5" s="1"/>
  <c r="V285" i="5"/>
  <c r="AA287" i="5"/>
  <c r="BT287" i="5" s="1"/>
  <c r="CC287" i="5" s="1"/>
  <c r="CE287" i="5" s="1"/>
  <c r="BT289" i="5"/>
  <c r="CC289" i="5" s="1"/>
  <c r="CE289" i="5" s="1"/>
  <c r="AG290" i="5"/>
  <c r="Z295" i="5"/>
  <c r="BS295" i="5" s="1"/>
  <c r="U296" i="5"/>
  <c r="X296" i="5" s="1"/>
  <c r="BT296" i="5"/>
  <c r="U306" i="5"/>
  <c r="V331" i="5"/>
  <c r="AB333" i="5"/>
  <c r="BW339" i="5"/>
  <c r="Z345" i="5"/>
  <c r="BS345" i="5" s="1"/>
  <c r="Y347" i="5"/>
  <c r="BR347" i="5" s="1"/>
  <c r="BU347" i="5" s="1"/>
  <c r="BZ347" i="5" s="1"/>
  <c r="BT356" i="5"/>
  <c r="BT358" i="5"/>
  <c r="Y365" i="5"/>
  <c r="BR365" i="5" s="1"/>
  <c r="BU365" i="5" s="1"/>
  <c r="BZ365" i="5" s="1"/>
  <c r="U366" i="5"/>
  <c r="Y367" i="5"/>
  <c r="Y373" i="5"/>
  <c r="BR373" i="5" s="1"/>
  <c r="BU373" i="5" s="1"/>
  <c r="BZ373" i="5" s="1"/>
  <c r="AA375" i="5"/>
  <c r="BT375" i="5" s="1"/>
  <c r="CC375" i="5" s="1"/>
  <c r="CE375" i="5" s="1"/>
  <c r="CE13" i="5"/>
  <c r="CL4" i="5"/>
  <c r="T10" i="5"/>
  <c r="BY22" i="5"/>
  <c r="AW7" i="5"/>
  <c r="AJ8" i="5"/>
  <c r="BF8" i="5"/>
  <c r="BV8" i="5"/>
  <c r="W9" i="5"/>
  <c r="J10" i="5"/>
  <c r="AF10" i="5"/>
  <c r="BJ10" i="5"/>
  <c r="AW11" i="5"/>
  <c r="AJ12" i="5"/>
  <c r="BV12" i="5"/>
  <c r="W13" i="5"/>
  <c r="J14" i="5"/>
  <c r="BJ14" i="5"/>
  <c r="AW15" i="5"/>
  <c r="AJ16" i="5"/>
  <c r="BV16" i="5"/>
  <c r="W17" i="5"/>
  <c r="J18" i="5"/>
  <c r="BJ18" i="5"/>
  <c r="AW19" i="5"/>
  <c r="BX19" i="5"/>
  <c r="AJ20" i="5"/>
  <c r="BV20" i="5"/>
  <c r="W21" i="5"/>
  <c r="J22" i="5"/>
  <c r="BJ22" i="5"/>
  <c r="S24" i="5"/>
  <c r="AS24" i="5"/>
  <c r="AX25" i="5"/>
  <c r="K28" i="5"/>
  <c r="BR30" i="5"/>
  <c r="BU30" i="5" s="1"/>
  <c r="BZ30" i="5" s="1"/>
  <c r="X31" i="5"/>
  <c r="AK32" i="5"/>
  <c r="AK34" i="5"/>
  <c r="BR34" i="5"/>
  <c r="BU34" i="5" s="1"/>
  <c r="BZ34" i="5" s="1"/>
  <c r="X35" i="5"/>
  <c r="AK36" i="5"/>
  <c r="AJ36" i="5"/>
  <c r="BK36" i="5"/>
  <c r="AX37" i="5"/>
  <c r="K38" i="5"/>
  <c r="J38" i="5"/>
  <c r="X41" i="5"/>
  <c r="W41" i="5"/>
  <c r="AX41" i="5"/>
  <c r="K42" i="5"/>
  <c r="J42" i="5"/>
  <c r="BK42" i="5"/>
  <c r="BJ42" i="5"/>
  <c r="BK44" i="5"/>
  <c r="AX45" i="5"/>
  <c r="K46" i="5"/>
  <c r="J46" i="5"/>
  <c r="BK46" i="5"/>
  <c r="BJ46" i="5"/>
  <c r="AX47" i="5"/>
  <c r="AW47" i="5"/>
  <c r="BT55" i="5"/>
  <c r="CC55" i="5" s="1"/>
  <c r="CE55" i="5" s="1"/>
  <c r="X57" i="5"/>
  <c r="BK58" i="5"/>
  <c r="AX59" i="5"/>
  <c r="AK60" i="5"/>
  <c r="X61" i="5"/>
  <c r="BR52" i="5"/>
  <c r="BU52" i="5" s="1"/>
  <c r="BZ52" i="5" s="1"/>
  <c r="BY7" i="5"/>
  <c r="G8" i="5"/>
  <c r="BG8" i="5"/>
  <c r="BW8" i="5"/>
  <c r="AT9" i="5"/>
  <c r="AG10" i="5"/>
  <c r="CA10" i="5"/>
  <c r="BY11" i="5"/>
  <c r="G12" i="5"/>
  <c r="BG12" i="5"/>
  <c r="BW12" i="5"/>
  <c r="AG14" i="5"/>
  <c r="CA14" i="5"/>
  <c r="BY15" i="5"/>
  <c r="G16" i="5"/>
  <c r="BG16" i="5"/>
  <c r="BW16" i="5"/>
  <c r="AG18" i="5"/>
  <c r="BY19" i="5"/>
  <c r="G20" i="5"/>
  <c r="BG20" i="5"/>
  <c r="BW20" i="5"/>
  <c r="AG22" i="5"/>
  <c r="AF24" i="5"/>
  <c r="X25" i="5"/>
  <c r="K26" i="5"/>
  <c r="BT29" i="5"/>
  <c r="CC29" i="5" s="1"/>
  <c r="CE29" i="5" s="1"/>
  <c r="K32" i="5"/>
  <c r="AX35" i="5"/>
  <c r="BR36" i="5"/>
  <c r="BU36" i="5" s="1"/>
  <c r="BZ36" i="5" s="1"/>
  <c r="AK38" i="5"/>
  <c r="BK38" i="5"/>
  <c r="AK44" i="5"/>
  <c r="AJ44" i="5"/>
  <c r="BR44" i="5"/>
  <c r="BU44" i="5" s="1"/>
  <c r="BZ44" i="5" s="1"/>
  <c r="AK46" i="5"/>
  <c r="X47" i="5"/>
  <c r="BT49" i="5"/>
  <c r="CC49" i="5" s="1"/>
  <c r="CE49" i="5" s="1"/>
  <c r="BR51" i="5"/>
  <c r="BU51" i="5" s="1"/>
  <c r="BZ51" i="5" s="1"/>
  <c r="BR58" i="5"/>
  <c r="BU58" i="5" s="1"/>
  <c r="BZ58" i="5" s="1"/>
  <c r="BR59" i="5"/>
  <c r="BU59" i="5" s="1"/>
  <c r="BZ59" i="5" s="1"/>
  <c r="BR60" i="5"/>
  <c r="BU60" i="5" s="1"/>
  <c r="BZ60" i="5" s="1"/>
  <c r="BJ64" i="5"/>
  <c r="J64" i="5"/>
  <c r="BV64" i="5"/>
  <c r="AJ64" i="5"/>
  <c r="BG64" i="5"/>
  <c r="W64" i="5"/>
  <c r="BY64" i="5"/>
  <c r="AT64" i="5"/>
  <c r="BX64" i="5"/>
  <c r="AG64" i="5"/>
  <c r="AJ63" i="5"/>
  <c r="BW64" i="5"/>
  <c r="T64" i="5"/>
  <c r="G64" i="5"/>
  <c r="AW64" i="5"/>
  <c r="BS112" i="5"/>
  <c r="J7" i="5"/>
  <c r="BJ7" i="5"/>
  <c r="AW8" i="5"/>
  <c r="BX8" i="5"/>
  <c r="AJ9" i="5"/>
  <c r="W10" i="5"/>
  <c r="AS10" i="5"/>
  <c r="CB10" i="5"/>
  <c r="J11" i="5"/>
  <c r="BJ11" i="5"/>
  <c r="AW12" i="5"/>
  <c r="BX12" i="5"/>
  <c r="AJ13" i="5"/>
  <c r="W14" i="5"/>
  <c r="CB14" i="5"/>
  <c r="J15" i="5"/>
  <c r="AF15" i="5"/>
  <c r="BJ15" i="5"/>
  <c r="AW16" i="5"/>
  <c r="BX16" i="5"/>
  <c r="AJ17" i="5"/>
  <c r="BV17" i="5"/>
  <c r="W18" i="5"/>
  <c r="AS18" i="5"/>
  <c r="CB18" i="5"/>
  <c r="J19" i="5"/>
  <c r="AF19" i="5"/>
  <c r="BJ19" i="5"/>
  <c r="AW20" i="5"/>
  <c r="BX20" i="5"/>
  <c r="AJ21" i="5"/>
  <c r="BV21" i="5"/>
  <c r="W22" i="5"/>
  <c r="AS22" i="5"/>
  <c r="CB22" i="5"/>
  <c r="K24" i="5"/>
  <c r="BK24" i="5"/>
  <c r="AK26" i="5"/>
  <c r="BK26" i="5"/>
  <c r="BT27" i="5"/>
  <c r="CC27" i="5" s="1"/>
  <c r="CE27" i="5" s="1"/>
  <c r="BT33" i="5"/>
  <c r="CC33" i="5" s="1"/>
  <c r="CE33" i="5" s="1"/>
  <c r="BR38" i="5"/>
  <c r="BU38" i="5" s="1"/>
  <c r="BZ38" i="5" s="1"/>
  <c r="AX39" i="5"/>
  <c r="AW39" i="5"/>
  <c r="BR42" i="5"/>
  <c r="BU42" i="5" s="1"/>
  <c r="BZ42" i="5" s="1"/>
  <c r="X43" i="5"/>
  <c r="AX43" i="5"/>
  <c r="AW43" i="5"/>
  <c r="BR46" i="5"/>
  <c r="BU46" i="5" s="1"/>
  <c r="BZ46" i="5" s="1"/>
  <c r="K50" i="5"/>
  <c r="J50" i="5"/>
  <c r="BT54" i="5"/>
  <c r="CC54" i="5" s="1"/>
  <c r="CE54" i="5" s="1"/>
  <c r="AK56" i="5"/>
  <c r="BR56" i="5"/>
  <c r="BU56" i="5" s="1"/>
  <c r="BZ56" i="5" s="1"/>
  <c r="BS63" i="5"/>
  <c r="BS71" i="5"/>
  <c r="BT74" i="5"/>
  <c r="CC74" i="5" s="1"/>
  <c r="CE74" i="5" s="1"/>
  <c r="BY18" i="5"/>
  <c r="BY8" i="5"/>
  <c r="AT10" i="5"/>
  <c r="BY12" i="5"/>
  <c r="AT14" i="5"/>
  <c r="BY16" i="5"/>
  <c r="AT18" i="5"/>
  <c r="BY20" i="5"/>
  <c r="AT22" i="5"/>
  <c r="BU24" i="5"/>
  <c r="BZ24" i="5" s="1"/>
  <c r="BR26" i="5"/>
  <c r="BU26" i="5" s="1"/>
  <c r="BZ26" i="5" s="1"/>
  <c r="CA28" i="5"/>
  <c r="AF28" i="5"/>
  <c r="BF28" i="5"/>
  <c r="F28" i="5"/>
  <c r="CA48" i="5"/>
  <c r="AF48" i="5"/>
  <c r="BF48" i="5"/>
  <c r="F48" i="5"/>
  <c r="BF54" i="5"/>
  <c r="F54" i="5"/>
  <c r="CB54" i="5"/>
  <c r="AS54" i="5"/>
  <c r="CA54" i="5"/>
  <c r="AF54" i="5"/>
  <c r="AX55" i="5"/>
  <c r="AW55" i="5"/>
  <c r="BF26" i="5"/>
  <c r="F26" i="5"/>
  <c r="CA26" i="5"/>
  <c r="AF26" i="5"/>
  <c r="AX51" i="5"/>
  <c r="AW51" i="5"/>
  <c r="AS7" i="5"/>
  <c r="J8" i="5"/>
  <c r="AF8" i="5"/>
  <c r="BJ8" i="5"/>
  <c r="AW9" i="5"/>
  <c r="BX9" i="5"/>
  <c r="F10" i="5"/>
  <c r="AJ10" i="5"/>
  <c r="BV10" i="5"/>
  <c r="AS11" i="5"/>
  <c r="J12" i="5"/>
  <c r="AF12" i="5"/>
  <c r="BJ12" i="5"/>
  <c r="AW13" i="5"/>
  <c r="BX13" i="5"/>
  <c r="F14" i="5"/>
  <c r="AJ14" i="5"/>
  <c r="BV14" i="5"/>
  <c r="W15" i="5"/>
  <c r="AS15" i="5"/>
  <c r="CB15" i="5"/>
  <c r="J16" i="5"/>
  <c r="AF16" i="5"/>
  <c r="BJ16" i="5"/>
  <c r="AW17" i="5"/>
  <c r="BX17" i="5"/>
  <c r="F18" i="5"/>
  <c r="AJ18" i="5"/>
  <c r="BV18" i="5"/>
  <c r="W19" i="5"/>
  <c r="AS19" i="5"/>
  <c r="CB19" i="5"/>
  <c r="J20" i="5"/>
  <c r="AF20" i="5"/>
  <c r="BJ20" i="5"/>
  <c r="AW21" i="5"/>
  <c r="BX21" i="5"/>
  <c r="F22" i="5"/>
  <c r="AJ22" i="5"/>
  <c r="BV22" i="5"/>
  <c r="BT25" i="5"/>
  <c r="CC25" i="5" s="1"/>
  <c r="CE25" i="5" s="1"/>
  <c r="X27" i="5"/>
  <c r="AS28" i="5"/>
  <c r="BF30" i="5"/>
  <c r="F30" i="5"/>
  <c r="CA30" i="5"/>
  <c r="AF30" i="5"/>
  <c r="BT31" i="5"/>
  <c r="CC31" i="5" s="1"/>
  <c r="CE31" i="5" s="1"/>
  <c r="CA32" i="5"/>
  <c r="AF32" i="5"/>
  <c r="BF32" i="5"/>
  <c r="F32" i="5"/>
  <c r="BF34" i="5"/>
  <c r="F34" i="5"/>
  <c r="CA34" i="5"/>
  <c r="AF34" i="5"/>
  <c r="BT37" i="5"/>
  <c r="CC37" i="5" s="1"/>
  <c r="CE37" i="5" s="1"/>
  <c r="BT41" i="5"/>
  <c r="CC41" i="5" s="1"/>
  <c r="CE41" i="5" s="1"/>
  <c r="BT45" i="5"/>
  <c r="CC45" i="5" s="1"/>
  <c r="CE45" i="5" s="1"/>
  <c r="BT47" i="5"/>
  <c r="CC47" i="5" s="1"/>
  <c r="CE47" i="5" s="1"/>
  <c r="S48" i="5"/>
  <c r="AS48" i="5"/>
  <c r="BJ48" i="5"/>
  <c r="X49" i="5"/>
  <c r="W49" i="5"/>
  <c r="BT51" i="5"/>
  <c r="CC51" i="5" s="1"/>
  <c r="CE51" i="5" s="1"/>
  <c r="W83" i="5"/>
  <c r="AG83" i="5"/>
  <c r="BJ83" i="5"/>
  <c r="J83" i="5"/>
  <c r="W82" i="5"/>
  <c r="BX83" i="5"/>
  <c r="AW83" i="5"/>
  <c r="BW83" i="5"/>
  <c r="BG83" i="5"/>
  <c r="G83" i="5"/>
  <c r="AT83" i="5"/>
  <c r="AW82" i="5"/>
  <c r="AJ83" i="5"/>
  <c r="BY83" i="5"/>
  <c r="BV83" i="5"/>
  <c r="T83" i="5"/>
  <c r="BY10" i="5"/>
  <c r="BY14" i="5"/>
  <c r="CA24" i="5"/>
  <c r="BF24" i="5"/>
  <c r="F24" i="5"/>
  <c r="AG8" i="5"/>
  <c r="G10" i="5"/>
  <c r="BG10" i="5"/>
  <c r="BW10" i="5"/>
  <c r="AG12" i="5"/>
  <c r="G14" i="5"/>
  <c r="BG14" i="5"/>
  <c r="BW14" i="5"/>
  <c r="AT15" i="5"/>
  <c r="AG16" i="5"/>
  <c r="CA16" i="5"/>
  <c r="G18" i="5"/>
  <c r="BG18" i="5"/>
  <c r="BW18" i="5"/>
  <c r="AT19" i="5"/>
  <c r="AG20" i="5"/>
  <c r="G22" i="5"/>
  <c r="BG22" i="5"/>
  <c r="BW22" i="5"/>
  <c r="CB26" i="5"/>
  <c r="S28" i="5"/>
  <c r="BT35" i="5"/>
  <c r="CC35" i="5" s="1"/>
  <c r="CE35" i="5" s="1"/>
  <c r="CA36" i="5"/>
  <c r="AF36" i="5"/>
  <c r="BF36" i="5"/>
  <c r="F36" i="5"/>
  <c r="CA44" i="5"/>
  <c r="AF44" i="5"/>
  <c r="BF44" i="5"/>
  <c r="F44" i="5"/>
  <c r="BR55" i="5"/>
  <c r="BU55" i="5" s="1"/>
  <c r="BZ55" i="5" s="1"/>
  <c r="BT57" i="5"/>
  <c r="CC57" i="5" s="1"/>
  <c r="CE57" i="5" s="1"/>
  <c r="BF58" i="5"/>
  <c r="F58" i="5"/>
  <c r="CB58" i="5"/>
  <c r="AS58" i="5"/>
  <c r="CA58" i="5"/>
  <c r="AF58" i="5"/>
  <c r="BT59" i="5"/>
  <c r="CC59" i="5" s="1"/>
  <c r="CE59" i="5" s="1"/>
  <c r="BT61" i="5"/>
  <c r="CC61" i="5" s="1"/>
  <c r="CE61" i="5" s="1"/>
  <c r="BS64" i="5"/>
  <c r="AX31" i="5"/>
  <c r="AW31" i="5"/>
  <c r="AJ7" i="5"/>
  <c r="J9" i="5"/>
  <c r="BJ9" i="5"/>
  <c r="AW10" i="5"/>
  <c r="AJ11" i="5"/>
  <c r="J13" i="5"/>
  <c r="BJ13" i="5"/>
  <c r="AW14" i="5"/>
  <c r="AJ15" i="5"/>
  <c r="J17" i="5"/>
  <c r="BJ17" i="5"/>
  <c r="AW18" i="5"/>
  <c r="F19" i="5"/>
  <c r="AJ19" i="5"/>
  <c r="J21" i="5"/>
  <c r="BJ21" i="5"/>
  <c r="AW22" i="5"/>
  <c r="S26" i="5"/>
  <c r="AS36" i="5"/>
  <c r="BF38" i="5"/>
  <c r="F38" i="5"/>
  <c r="CA38" i="5"/>
  <c r="AF38" i="5"/>
  <c r="BT39" i="5"/>
  <c r="CC39" i="5" s="1"/>
  <c r="CE39" i="5" s="1"/>
  <c r="CA40" i="5"/>
  <c r="AF40" i="5"/>
  <c r="BF40" i="5"/>
  <c r="F40" i="5"/>
  <c r="BF42" i="5"/>
  <c r="F42" i="5"/>
  <c r="CA42" i="5"/>
  <c r="AF42" i="5"/>
  <c r="BT43" i="5"/>
  <c r="CC43" i="5" s="1"/>
  <c r="CE43" i="5" s="1"/>
  <c r="X45" i="5"/>
  <c r="W45" i="5"/>
  <c r="BF46" i="5"/>
  <c r="F46" i="5"/>
  <c r="CA46" i="5"/>
  <c r="AF46" i="5"/>
  <c r="AK48" i="5"/>
  <c r="AJ48" i="5"/>
  <c r="BK48" i="5"/>
  <c r="BT50" i="5"/>
  <c r="CC50" i="5" s="1"/>
  <c r="CE50" i="5" s="1"/>
  <c r="BF50" i="5"/>
  <c r="F50" i="5"/>
  <c r="CB50" i="5"/>
  <c r="AS50" i="5"/>
  <c r="CA50" i="5"/>
  <c r="AF50" i="5"/>
  <c r="AK52" i="5"/>
  <c r="K54" i="5"/>
  <c r="BK54" i="5"/>
  <c r="S58" i="5"/>
  <c r="BS75" i="5"/>
  <c r="BF87" i="5"/>
  <c r="AS87" i="5"/>
  <c r="CB87" i="5"/>
  <c r="AF87" i="5"/>
  <c r="CA87" i="5"/>
  <c r="S87" i="5"/>
  <c r="F87" i="5"/>
  <c r="BR101" i="5"/>
  <c r="BU101" i="5" s="1"/>
  <c r="BZ101" i="5" s="1"/>
  <c r="BG23" i="5"/>
  <c r="BW23" i="5"/>
  <c r="AT24" i="5"/>
  <c r="AG25" i="5"/>
  <c r="CA25" i="5"/>
  <c r="AT28" i="5"/>
  <c r="CA29" i="5"/>
  <c r="BY30" i="5"/>
  <c r="BG31" i="5"/>
  <c r="BW31" i="5"/>
  <c r="AT32" i="5"/>
  <c r="CA33" i="5"/>
  <c r="BY34" i="5"/>
  <c r="BG35" i="5"/>
  <c r="BW35" i="5"/>
  <c r="AT36" i="5"/>
  <c r="CA37" i="5"/>
  <c r="BG39" i="5"/>
  <c r="BW39" i="5"/>
  <c r="AT40" i="5"/>
  <c r="AG41" i="5"/>
  <c r="CA41" i="5"/>
  <c r="BG43" i="5"/>
  <c r="BW43" i="5"/>
  <c r="AT44" i="5"/>
  <c r="AG45" i="5"/>
  <c r="CA45" i="5"/>
  <c r="BY46" i="5"/>
  <c r="BG47" i="5"/>
  <c r="BW47" i="5"/>
  <c r="AT48" i="5"/>
  <c r="CA49" i="5"/>
  <c r="BY50" i="5"/>
  <c r="BG51" i="5"/>
  <c r="BW51" i="5"/>
  <c r="CA53" i="5"/>
  <c r="BY54" i="5"/>
  <c r="BG55" i="5"/>
  <c r="BW55" i="5"/>
  <c r="AT56" i="5"/>
  <c r="BY58" i="5"/>
  <c r="BX65" i="5"/>
  <c r="AW65" i="5"/>
  <c r="W65" i="5"/>
  <c r="AG65" i="5"/>
  <c r="K68" i="5"/>
  <c r="BK68" i="5"/>
  <c r="K72" i="5"/>
  <c r="BT75" i="5"/>
  <c r="CC75" i="5" s="1"/>
  <c r="CE75" i="5" s="1"/>
  <c r="BS77" i="5"/>
  <c r="BR78" i="5"/>
  <c r="BU78" i="5" s="1"/>
  <c r="BZ78" i="5" s="1"/>
  <c r="BK93" i="5"/>
  <c r="BJ93" i="5"/>
  <c r="CC121" i="5"/>
  <c r="CE121" i="5" s="1"/>
  <c r="CC169" i="5"/>
  <c r="CE169" i="5" s="1"/>
  <c r="CC174" i="5"/>
  <c r="CE174" i="5" s="1"/>
  <c r="CC186" i="5"/>
  <c r="CE186" i="5" s="1"/>
  <c r="AJ24" i="5"/>
  <c r="BV24" i="5"/>
  <c r="AS25" i="5"/>
  <c r="AJ28" i="5"/>
  <c r="BV28" i="5"/>
  <c r="AS29" i="5"/>
  <c r="BX31" i="5"/>
  <c r="BV32" i="5"/>
  <c r="AS33" i="5"/>
  <c r="BV36" i="5"/>
  <c r="BV44" i="5"/>
  <c r="BX47" i="5"/>
  <c r="BV48" i="5"/>
  <c r="BX51" i="5"/>
  <c r="F52" i="5"/>
  <c r="BF52" i="5"/>
  <c r="BV52" i="5"/>
  <c r="BX55" i="5"/>
  <c r="F56" i="5"/>
  <c r="AJ56" i="5"/>
  <c r="BF56" i="5"/>
  <c r="BV56" i="5"/>
  <c r="W57" i="5"/>
  <c r="J58" i="5"/>
  <c r="BJ58" i="5"/>
  <c r="AW59" i="5"/>
  <c r="BX59" i="5"/>
  <c r="F60" i="5"/>
  <c r="AJ60" i="5"/>
  <c r="BF60" i="5"/>
  <c r="BV60" i="5"/>
  <c r="W61" i="5"/>
  <c r="AS61" i="5"/>
  <c r="W62" i="5"/>
  <c r="BF62" i="5"/>
  <c r="F62" i="5"/>
  <c r="AF62" i="5"/>
  <c r="CA62" i="5"/>
  <c r="J63" i="5"/>
  <c r="AG63" i="5"/>
  <c r="BR66" i="5"/>
  <c r="BU66" i="5" s="1"/>
  <c r="BZ66" i="5" s="1"/>
  <c r="BT67" i="5"/>
  <c r="CC67" i="5" s="1"/>
  <c r="CE67" i="5" s="1"/>
  <c r="W68" i="5"/>
  <c r="BR68" i="5"/>
  <c r="BU68" i="5" s="1"/>
  <c r="BZ68" i="5" s="1"/>
  <c r="BX68" i="5"/>
  <c r="BR70" i="5"/>
  <c r="BU70" i="5" s="1"/>
  <c r="BZ70" i="5" s="1"/>
  <c r="BT71" i="5"/>
  <c r="CC71" i="5" s="1"/>
  <c r="CE71" i="5" s="1"/>
  <c r="BF74" i="5"/>
  <c r="F74" i="5"/>
  <c r="AF74" i="5"/>
  <c r="BT77" i="5"/>
  <c r="CC77" i="5" s="1"/>
  <c r="CE77" i="5" s="1"/>
  <c r="BF82" i="5"/>
  <c r="F82" i="5"/>
  <c r="CB82" i="5"/>
  <c r="AS82" i="5"/>
  <c r="AF82" i="5"/>
  <c r="AX86" i="5"/>
  <c r="AW86" i="5"/>
  <c r="BS88" i="5"/>
  <c r="BR92" i="5"/>
  <c r="BU92" i="5" s="1"/>
  <c r="BZ92" i="5" s="1"/>
  <c r="CC110" i="5"/>
  <c r="CE110" i="5" s="1"/>
  <c r="CC116" i="5"/>
  <c r="CE116" i="5" s="1"/>
  <c r="BT128" i="5"/>
  <c r="CC128" i="5" s="1"/>
  <c r="CE128" i="5" s="1"/>
  <c r="CC158" i="5"/>
  <c r="CE158" i="5" s="1"/>
  <c r="G24" i="5"/>
  <c r="BG24" i="5"/>
  <c r="BW24" i="5"/>
  <c r="AT25" i="5"/>
  <c r="G28" i="5"/>
  <c r="BG28" i="5"/>
  <c r="BW28" i="5"/>
  <c r="AT29" i="5"/>
  <c r="BY31" i="5"/>
  <c r="BG32" i="5"/>
  <c r="BW32" i="5"/>
  <c r="AT33" i="5"/>
  <c r="G36" i="5"/>
  <c r="BG36" i="5"/>
  <c r="BW36" i="5"/>
  <c r="BG40" i="5"/>
  <c r="BW40" i="5"/>
  <c r="AT41" i="5"/>
  <c r="BG44" i="5"/>
  <c r="BW44" i="5"/>
  <c r="BY47" i="5"/>
  <c r="BG48" i="5"/>
  <c r="BW48" i="5"/>
  <c r="BG52" i="5"/>
  <c r="BW52" i="5"/>
  <c r="BG56" i="5"/>
  <c r="BW56" i="5"/>
  <c r="AT57" i="5"/>
  <c r="AG58" i="5"/>
  <c r="G60" i="5"/>
  <c r="BG60" i="5"/>
  <c r="BW60" i="5"/>
  <c r="AT61" i="5"/>
  <c r="BV62" i="5"/>
  <c r="AJ62" i="5"/>
  <c r="BJ62" i="5"/>
  <c r="J62" i="5"/>
  <c r="CB62" i="5"/>
  <c r="BR64" i="5"/>
  <c r="BU64" i="5" s="1"/>
  <c r="BZ64" i="5" s="1"/>
  <c r="BJ65" i="5"/>
  <c r="T67" i="5"/>
  <c r="T71" i="5"/>
  <c r="BS72" i="5"/>
  <c r="AF76" i="5"/>
  <c r="BF76" i="5"/>
  <c r="F76" i="5"/>
  <c r="CA76" i="5"/>
  <c r="BT78" i="5"/>
  <c r="CC78" i="5" s="1"/>
  <c r="CE78" i="5" s="1"/>
  <c r="W79" i="5"/>
  <c r="AG79" i="5"/>
  <c r="BJ79" i="5"/>
  <c r="J79" i="5"/>
  <c r="W78" i="5"/>
  <c r="BX79" i="5"/>
  <c r="AW79" i="5"/>
  <c r="BW79" i="5"/>
  <c r="BG79" i="5"/>
  <c r="G79" i="5"/>
  <c r="AT79" i="5"/>
  <c r="BS84" i="5"/>
  <c r="BT88" i="5"/>
  <c r="CC88" i="5" s="1"/>
  <c r="CE88" i="5" s="1"/>
  <c r="BU93" i="5"/>
  <c r="BZ93" i="5" s="1"/>
  <c r="CC98" i="5"/>
  <c r="CE98" i="5" s="1"/>
  <c r="BT101" i="5"/>
  <c r="CC101" i="5" s="1"/>
  <c r="CE101" i="5" s="1"/>
  <c r="CC113" i="5"/>
  <c r="CE113" i="5" s="1"/>
  <c r="CC137" i="5"/>
  <c r="CE137" i="5" s="1"/>
  <c r="BS68" i="5"/>
  <c r="BT73" i="5"/>
  <c r="CC73" i="5" s="1"/>
  <c r="CE73" i="5" s="1"/>
  <c r="W75" i="5"/>
  <c r="AG75" i="5"/>
  <c r="BX75" i="5"/>
  <c r="AW75" i="5"/>
  <c r="BW75" i="5"/>
  <c r="BG75" i="5"/>
  <c r="G75" i="5"/>
  <c r="AT75" i="5"/>
  <c r="BR83" i="5"/>
  <c r="BU83" i="5" s="1"/>
  <c r="BZ83" i="5" s="1"/>
  <c r="BU87" i="5"/>
  <c r="BZ87" i="5" s="1"/>
  <c r="BW102" i="5"/>
  <c r="BG102" i="5"/>
  <c r="G102" i="5"/>
  <c r="AG102" i="5"/>
  <c r="AT102" i="5"/>
  <c r="J102" i="5"/>
  <c r="AJ101" i="5"/>
  <c r="BY102" i="5"/>
  <c r="W101" i="5"/>
  <c r="BX102" i="5"/>
  <c r="T102" i="5"/>
  <c r="BV102" i="5"/>
  <c r="J101" i="5"/>
  <c r="BJ102" i="5"/>
  <c r="AW102" i="5"/>
  <c r="W102" i="5"/>
  <c r="AW101" i="5"/>
  <c r="BS109" i="5"/>
  <c r="CC126" i="5"/>
  <c r="CE126" i="5" s="1"/>
  <c r="BY24" i="5"/>
  <c r="BY28" i="5"/>
  <c r="BY32" i="5"/>
  <c r="BY36" i="5"/>
  <c r="CA43" i="5"/>
  <c r="CA47" i="5"/>
  <c r="BY48" i="5"/>
  <c r="BG49" i="5"/>
  <c r="BW49" i="5"/>
  <c r="BY52" i="5"/>
  <c r="BY56" i="5"/>
  <c r="BY60" i="5"/>
  <c r="BS65" i="5"/>
  <c r="BW65" i="5"/>
  <c r="X67" i="5"/>
  <c r="W67" i="5"/>
  <c r="BX67" i="5"/>
  <c r="AW67" i="5"/>
  <c r="BW67" i="5"/>
  <c r="BG67" i="5"/>
  <c r="G67" i="5"/>
  <c r="AT67" i="5"/>
  <c r="X71" i="5"/>
  <c r="W71" i="5"/>
  <c r="BX71" i="5"/>
  <c r="AW71" i="5"/>
  <c r="BW71" i="5"/>
  <c r="BG71" i="5"/>
  <c r="G71" i="5"/>
  <c r="AT71" i="5"/>
  <c r="AF72" i="5"/>
  <c r="BF72" i="5"/>
  <c r="F72" i="5"/>
  <c r="CA72" i="5"/>
  <c r="W74" i="5"/>
  <c r="AW74" i="5"/>
  <c r="BF78" i="5"/>
  <c r="F78" i="5"/>
  <c r="CB78" i="5"/>
  <c r="AS78" i="5"/>
  <c r="AF78" i="5"/>
  <c r="BY79" i="5"/>
  <c r="BS83" i="5"/>
  <c r="BT83" i="5"/>
  <c r="CC83" i="5" s="1"/>
  <c r="CE83" i="5" s="1"/>
  <c r="CC95" i="5"/>
  <c r="CE95" i="5" s="1"/>
  <c r="BR99" i="5"/>
  <c r="BU99" i="5" s="1"/>
  <c r="BZ99" i="5" s="1"/>
  <c r="BT100" i="5"/>
  <c r="CC100" i="5" s="1"/>
  <c r="CE100" i="5" s="1"/>
  <c r="CC104" i="5"/>
  <c r="CE104" i="5" s="1"/>
  <c r="CC109" i="5"/>
  <c r="CE109" i="5" s="1"/>
  <c r="CC114" i="5"/>
  <c r="CE114" i="5" s="1"/>
  <c r="BJ24" i="5"/>
  <c r="BJ28" i="5"/>
  <c r="AW49" i="5"/>
  <c r="BX49" i="5"/>
  <c r="AF52" i="5"/>
  <c r="BX53" i="5"/>
  <c r="BV54" i="5"/>
  <c r="AS55" i="5"/>
  <c r="J56" i="5"/>
  <c r="AF56" i="5"/>
  <c r="AW57" i="5"/>
  <c r="BX57" i="5"/>
  <c r="AJ58" i="5"/>
  <c r="BV58" i="5"/>
  <c r="J60" i="5"/>
  <c r="AF60" i="5"/>
  <c r="BJ60" i="5"/>
  <c r="AW61" i="5"/>
  <c r="BX61" i="5"/>
  <c r="BR62" i="5"/>
  <c r="BU62" i="5" s="1"/>
  <c r="BZ62" i="5" s="1"/>
  <c r="T65" i="5"/>
  <c r="BT65" i="5"/>
  <c r="CC65" i="5" s="1"/>
  <c r="CE65" i="5" s="1"/>
  <c r="BY65" i="5"/>
  <c r="BF66" i="5"/>
  <c r="F66" i="5"/>
  <c r="AF66" i="5"/>
  <c r="CB66" i="5"/>
  <c r="AJ67" i="5"/>
  <c r="BJ67" i="5"/>
  <c r="AF68" i="5"/>
  <c r="BF68" i="5"/>
  <c r="F68" i="5"/>
  <c r="CA68" i="5"/>
  <c r="BS69" i="5"/>
  <c r="BF70" i="5"/>
  <c r="F70" i="5"/>
  <c r="AF70" i="5"/>
  <c r="CB70" i="5"/>
  <c r="AJ71" i="5"/>
  <c r="BJ71" i="5"/>
  <c r="S72" i="5"/>
  <c r="AS72" i="5"/>
  <c r="BJ72" i="5"/>
  <c r="BR74" i="5"/>
  <c r="BU74" i="5" s="1"/>
  <c r="BZ74" i="5" s="1"/>
  <c r="J75" i="5"/>
  <c r="X75" i="5"/>
  <c r="AJ75" i="5"/>
  <c r="BJ75" i="5"/>
  <c r="BV75" i="5"/>
  <c r="S78" i="5"/>
  <c r="AJ79" i="5"/>
  <c r="BS80" i="5"/>
  <c r="BR82" i="5"/>
  <c r="BU82" i="5" s="1"/>
  <c r="BZ82" i="5" s="1"/>
  <c r="BR85" i="5"/>
  <c r="BU85" i="5" s="1"/>
  <c r="BZ85" i="5" s="1"/>
  <c r="BS87" i="5"/>
  <c r="BT92" i="5"/>
  <c r="CC92" i="5" s="1"/>
  <c r="CE92" i="5" s="1"/>
  <c r="CC219" i="5"/>
  <c r="CE219" i="5" s="1"/>
  <c r="CC213" i="5"/>
  <c r="CE213" i="5" s="1"/>
  <c r="CC204" i="5"/>
  <c r="CE204" i="5" s="1"/>
  <c r="CC159" i="5"/>
  <c r="CE159" i="5" s="1"/>
  <c r="CC155" i="5"/>
  <c r="CE155" i="5" s="1"/>
  <c r="CC93" i="5"/>
  <c r="CE93" i="5" s="1"/>
  <c r="CC162" i="5"/>
  <c r="CE162" i="5" s="1"/>
  <c r="CC154" i="5"/>
  <c r="CE154" i="5" s="1"/>
  <c r="CC146" i="5"/>
  <c r="CE146" i="5" s="1"/>
  <c r="AG96" i="5"/>
  <c r="BW96" i="5"/>
  <c r="BG96" i="5"/>
  <c r="G96" i="5"/>
  <c r="BY96" i="5"/>
  <c r="AT96" i="5"/>
  <c r="J96" i="5"/>
  <c r="BX96" i="5"/>
  <c r="AJ95" i="5"/>
  <c r="BV96" i="5"/>
  <c r="T96" i="5"/>
  <c r="W95" i="5"/>
  <c r="BJ96" i="5"/>
  <c r="J95" i="5"/>
  <c r="AW96" i="5"/>
  <c r="W96" i="5"/>
  <c r="AW95" i="5"/>
  <c r="CC108" i="5"/>
  <c r="CE108" i="5" s="1"/>
  <c r="CC123" i="5"/>
  <c r="CE123" i="5" s="1"/>
  <c r="CC143" i="5"/>
  <c r="CE143" i="5" s="1"/>
  <c r="CC145" i="5"/>
  <c r="CE145" i="5" s="1"/>
  <c r="BG34" i="5"/>
  <c r="BG50" i="5"/>
  <c r="BG58" i="5"/>
  <c r="W63" i="5"/>
  <c r="BX63" i="5"/>
  <c r="AW63" i="5"/>
  <c r="AF64" i="5"/>
  <c r="BF64" i="5"/>
  <c r="F64" i="5"/>
  <c r="CA64" i="5"/>
  <c r="J65" i="5"/>
  <c r="AT65" i="5"/>
  <c r="BJ68" i="5"/>
  <c r="J68" i="5"/>
  <c r="BV68" i="5"/>
  <c r="AJ68" i="5"/>
  <c r="AT68" i="5"/>
  <c r="AG68" i="5"/>
  <c r="BT69" i="5"/>
  <c r="CC69" i="5" s="1"/>
  <c r="CE69" i="5" s="1"/>
  <c r="BY75" i="5"/>
  <c r="BR76" i="5"/>
  <c r="BU76" i="5" s="1"/>
  <c r="BZ76" i="5" s="1"/>
  <c r="BR79" i="5"/>
  <c r="BU79" i="5" s="1"/>
  <c r="BZ79" i="5" s="1"/>
  <c r="BT81" i="5"/>
  <c r="CC81" i="5" s="1"/>
  <c r="CE81" i="5" s="1"/>
  <c r="BF93" i="5"/>
  <c r="AS93" i="5"/>
  <c r="AF93" i="5"/>
  <c r="S93" i="5"/>
  <c r="CB93" i="5"/>
  <c r="CA93" i="5"/>
  <c r="F93" i="5"/>
  <c r="CC97" i="5"/>
  <c r="CE97" i="5" s="1"/>
  <c r="BR98" i="5"/>
  <c r="BU98" i="5" s="1"/>
  <c r="BZ98" i="5" s="1"/>
  <c r="CC99" i="5"/>
  <c r="CE99" i="5" s="1"/>
  <c r="BJ101" i="5"/>
  <c r="CC129" i="5"/>
  <c r="CE129" i="5" s="1"/>
  <c r="BF131" i="5"/>
  <c r="F131" i="5"/>
  <c r="CB131" i="5"/>
  <c r="AS131" i="5"/>
  <c r="CA131" i="5"/>
  <c r="AF131" i="5"/>
  <c r="S131" i="5"/>
  <c r="BY69" i="5"/>
  <c r="AG72" i="5"/>
  <c r="BY73" i="5"/>
  <c r="AG76" i="5"/>
  <c r="BY77" i="5"/>
  <c r="AG80" i="5"/>
  <c r="CA80" i="5"/>
  <c r="BY81" i="5"/>
  <c r="AG84" i="5"/>
  <c r="CA84" i="5"/>
  <c r="T85" i="5"/>
  <c r="AF85" i="5"/>
  <c r="CB85" i="5"/>
  <c r="BW88" i="5"/>
  <c r="BG88" i="5"/>
  <c r="G88" i="5"/>
  <c r="S89" i="5"/>
  <c r="CB89" i="5"/>
  <c r="BW90" i="5"/>
  <c r="BG90" i="5"/>
  <c r="G90" i="5"/>
  <c r="AG90" i="5"/>
  <c r="J91" i="5"/>
  <c r="BJ92" i="5"/>
  <c r="AF97" i="5"/>
  <c r="BJ98" i="5"/>
  <c r="W99" i="5"/>
  <c r="T100" i="5"/>
  <c r="BS100" i="5"/>
  <c r="BV100" i="5"/>
  <c r="CB102" i="5"/>
  <c r="CA102" i="5"/>
  <c r="CB103" i="5"/>
  <c r="BR104" i="5"/>
  <c r="BU104" i="5" s="1"/>
  <c r="BZ104" i="5" s="1"/>
  <c r="BV104" i="5"/>
  <c r="BX106" i="5"/>
  <c r="CB107" i="5"/>
  <c r="AS107" i="5"/>
  <c r="AF107" i="5"/>
  <c r="BR111" i="5"/>
  <c r="BU111" i="5" s="1"/>
  <c r="BZ111" i="5" s="1"/>
  <c r="BR112" i="5"/>
  <c r="BU112" i="5" s="1"/>
  <c r="BZ112" i="5" s="1"/>
  <c r="BF119" i="5"/>
  <c r="F119" i="5"/>
  <c r="CB119" i="5"/>
  <c r="AS119" i="5"/>
  <c r="CA119" i="5"/>
  <c r="AF119" i="5"/>
  <c r="BR133" i="5"/>
  <c r="BU133" i="5" s="1"/>
  <c r="BZ133" i="5" s="1"/>
  <c r="BT134" i="5"/>
  <c r="CC134" i="5" s="1"/>
  <c r="CE134" i="5" s="1"/>
  <c r="BF139" i="5"/>
  <c r="F139" i="5"/>
  <c r="CB139" i="5"/>
  <c r="AS139" i="5"/>
  <c r="CA139" i="5"/>
  <c r="AF139" i="5"/>
  <c r="BS145" i="5"/>
  <c r="BT148" i="5"/>
  <c r="CC148" i="5" s="1"/>
  <c r="CE148" i="5" s="1"/>
  <c r="BS155" i="5"/>
  <c r="AT191" i="5"/>
  <c r="W191" i="5"/>
  <c r="BJ191" i="5"/>
  <c r="J191" i="5"/>
  <c r="BX191" i="5"/>
  <c r="AW191" i="5"/>
  <c r="BG191" i="5"/>
  <c r="AG191" i="5"/>
  <c r="T191" i="5"/>
  <c r="BY191" i="5"/>
  <c r="G191" i="5"/>
  <c r="BW191" i="5"/>
  <c r="BV191" i="5"/>
  <c r="AJ191" i="5"/>
  <c r="CC196" i="5"/>
  <c r="CE196" i="5" s="1"/>
  <c r="CC234" i="5"/>
  <c r="CE234" i="5" s="1"/>
  <c r="BY66" i="5"/>
  <c r="AG69" i="5"/>
  <c r="BY70" i="5"/>
  <c r="AT72" i="5"/>
  <c r="AG73" i="5"/>
  <c r="BY74" i="5"/>
  <c r="AT76" i="5"/>
  <c r="AG77" i="5"/>
  <c r="BY78" i="5"/>
  <c r="AT80" i="5"/>
  <c r="AG81" i="5"/>
  <c r="BY82" i="5"/>
  <c r="AT84" i="5"/>
  <c r="X85" i="5"/>
  <c r="AS85" i="5"/>
  <c r="BV85" i="5"/>
  <c r="AW87" i="5"/>
  <c r="T88" i="5"/>
  <c r="J89" i="5"/>
  <c r="BJ90" i="5"/>
  <c r="W91" i="5"/>
  <c r="BF91" i="5"/>
  <c r="T92" i="5"/>
  <c r="BS92" i="5"/>
  <c r="BV92" i="5"/>
  <c r="W94" i="5"/>
  <c r="AK94" i="5"/>
  <c r="BK96" i="5"/>
  <c r="X97" i="5"/>
  <c r="AS97" i="5"/>
  <c r="BF97" i="5"/>
  <c r="T98" i="5"/>
  <c r="BS98" i="5"/>
  <c r="BV98" i="5"/>
  <c r="AX99" i="5"/>
  <c r="J100" i="5"/>
  <c r="AT100" i="5"/>
  <c r="BY100" i="5"/>
  <c r="BK102" i="5"/>
  <c r="AW103" i="5"/>
  <c r="X105" i="5"/>
  <c r="BT106" i="5"/>
  <c r="CC106" i="5" s="1"/>
  <c r="CE106" i="5" s="1"/>
  <c r="BT111" i="5"/>
  <c r="CC111" i="5" s="1"/>
  <c r="CE111" i="5" s="1"/>
  <c r="BT112" i="5"/>
  <c r="CC112" i="5" s="1"/>
  <c r="CE112" i="5" s="1"/>
  <c r="BR113" i="5"/>
  <c r="BU113" i="5" s="1"/>
  <c r="BZ113" i="5" s="1"/>
  <c r="BR115" i="5"/>
  <c r="BU115" i="5" s="1"/>
  <c r="BZ115" i="5" s="1"/>
  <c r="BR116" i="5"/>
  <c r="BU116" i="5" s="1"/>
  <c r="BZ116" i="5" s="1"/>
  <c r="BR125" i="5"/>
  <c r="BU125" i="5" s="1"/>
  <c r="BZ125" i="5" s="1"/>
  <c r="BU127" i="5"/>
  <c r="BZ127" i="5" s="1"/>
  <c r="CC140" i="5"/>
  <c r="CE140" i="5" s="1"/>
  <c r="CC149" i="5"/>
  <c r="CE149" i="5" s="1"/>
  <c r="AS65" i="5"/>
  <c r="J66" i="5"/>
  <c r="BJ66" i="5"/>
  <c r="W69" i="5"/>
  <c r="AS69" i="5"/>
  <c r="J70" i="5"/>
  <c r="BJ70" i="5"/>
  <c r="AJ72" i="5"/>
  <c r="BV72" i="5"/>
  <c r="W73" i="5"/>
  <c r="AS73" i="5"/>
  <c r="J74" i="5"/>
  <c r="BJ74" i="5"/>
  <c r="AJ76" i="5"/>
  <c r="BV76" i="5"/>
  <c r="W77" i="5"/>
  <c r="AS77" i="5"/>
  <c r="J78" i="5"/>
  <c r="BJ78" i="5"/>
  <c r="F80" i="5"/>
  <c r="AJ80" i="5"/>
  <c r="BF80" i="5"/>
  <c r="BV80" i="5"/>
  <c r="W81" i="5"/>
  <c r="AS81" i="5"/>
  <c r="J82" i="5"/>
  <c r="BJ82" i="5"/>
  <c r="F84" i="5"/>
  <c r="AJ84" i="5"/>
  <c r="BF84" i="5"/>
  <c r="BV84" i="5"/>
  <c r="W85" i="5"/>
  <c r="BF85" i="5"/>
  <c r="BW85" i="5"/>
  <c r="F86" i="5"/>
  <c r="BJ87" i="5"/>
  <c r="J88" i="5"/>
  <c r="X89" i="5"/>
  <c r="AS89" i="5"/>
  <c r="F90" i="5"/>
  <c r="S90" i="5"/>
  <c r="AJ91" i="5"/>
  <c r="K92" i="5"/>
  <c r="AF92" i="5"/>
  <c r="AS92" i="5"/>
  <c r="BW94" i="5"/>
  <c r="BG94" i="5"/>
  <c r="G94" i="5"/>
  <c r="AG94" i="5"/>
  <c r="CB94" i="5"/>
  <c r="W97" i="5"/>
  <c r="K98" i="5"/>
  <c r="AF98" i="5"/>
  <c r="AS98" i="5"/>
  <c r="AW99" i="5"/>
  <c r="CA99" i="5"/>
  <c r="AK100" i="5"/>
  <c r="F103" i="5"/>
  <c r="W105" i="5"/>
  <c r="AG108" i="5"/>
  <c r="BJ108" i="5"/>
  <c r="J108" i="5"/>
  <c r="W107" i="5"/>
  <c r="BX108" i="5"/>
  <c r="AW108" i="5"/>
  <c r="BJ107" i="5"/>
  <c r="J107" i="5"/>
  <c r="BW108" i="5"/>
  <c r="BG108" i="5"/>
  <c r="G108" i="5"/>
  <c r="BS114" i="5"/>
  <c r="BS116" i="5"/>
  <c r="BR117" i="5"/>
  <c r="BU117" i="5" s="1"/>
  <c r="BZ117" i="5" s="1"/>
  <c r="BT118" i="5"/>
  <c r="CC118" i="5" s="1"/>
  <c r="CE118" i="5" s="1"/>
  <c r="BT120" i="5"/>
  <c r="CC120" i="5" s="1"/>
  <c r="CE120" i="5" s="1"/>
  <c r="BF123" i="5"/>
  <c r="F123" i="5"/>
  <c r="CB123" i="5"/>
  <c r="AS123" i="5"/>
  <c r="CA123" i="5"/>
  <c r="AF123" i="5"/>
  <c r="BT135" i="5"/>
  <c r="CC135" i="5" s="1"/>
  <c r="CE135" i="5" s="1"/>
  <c r="BR137" i="5"/>
  <c r="BU137" i="5" s="1"/>
  <c r="BZ137" i="5" s="1"/>
  <c r="BT138" i="5"/>
  <c r="CC138" i="5" s="1"/>
  <c r="CE138" i="5" s="1"/>
  <c r="BF143" i="5"/>
  <c r="F143" i="5"/>
  <c r="CB143" i="5"/>
  <c r="AS143" i="5"/>
  <c r="CA143" i="5"/>
  <c r="AF143" i="5"/>
  <c r="BR144" i="5"/>
  <c r="BU144" i="5" s="1"/>
  <c r="BZ144" i="5" s="1"/>
  <c r="AT145" i="5"/>
  <c r="BX145" i="5"/>
  <c r="AW145" i="5"/>
  <c r="AJ145" i="5"/>
  <c r="BY145" i="5"/>
  <c r="BG145" i="5"/>
  <c r="W145" i="5"/>
  <c r="BW145" i="5"/>
  <c r="BV145" i="5"/>
  <c r="AG145" i="5"/>
  <c r="J145" i="5"/>
  <c r="T145" i="5"/>
  <c r="BJ145" i="5"/>
  <c r="G145" i="5"/>
  <c r="CC167" i="5"/>
  <c r="CE167" i="5" s="1"/>
  <c r="AG100" i="5"/>
  <c r="BW100" i="5"/>
  <c r="BG100" i="5"/>
  <c r="G100" i="5"/>
  <c r="BR103" i="5"/>
  <c r="BU103" i="5" s="1"/>
  <c r="BZ103" i="5" s="1"/>
  <c r="BF106" i="5"/>
  <c r="F106" i="5"/>
  <c r="CB106" i="5"/>
  <c r="AS106" i="5"/>
  <c r="CA106" i="5"/>
  <c r="BF111" i="5"/>
  <c r="F111" i="5"/>
  <c r="CB111" i="5"/>
  <c r="AS111" i="5"/>
  <c r="AF111" i="5"/>
  <c r="BT115" i="5"/>
  <c r="CC115" i="5" s="1"/>
  <c r="CE115" i="5" s="1"/>
  <c r="CC127" i="5"/>
  <c r="CE127" i="5" s="1"/>
  <c r="CC130" i="5"/>
  <c r="CE130" i="5" s="1"/>
  <c r="BT132" i="5"/>
  <c r="CC132" i="5" s="1"/>
  <c r="CE132" i="5" s="1"/>
  <c r="BR139" i="5"/>
  <c r="BU139" i="5" s="1"/>
  <c r="BZ139" i="5" s="1"/>
  <c r="CC141" i="5"/>
  <c r="CE141" i="5" s="1"/>
  <c r="BV149" i="5"/>
  <c r="AJ149" i="5"/>
  <c r="AT149" i="5"/>
  <c r="AG149" i="5"/>
  <c r="BX149" i="5"/>
  <c r="AW149" i="5"/>
  <c r="BG149" i="5"/>
  <c r="T149" i="5"/>
  <c r="G149" i="5"/>
  <c r="BY149" i="5"/>
  <c r="BW149" i="5"/>
  <c r="BJ149" i="5"/>
  <c r="W149" i="5"/>
  <c r="BT150" i="5"/>
  <c r="CC150" i="5" s="1"/>
  <c r="CE150" i="5" s="1"/>
  <c r="CC170" i="5"/>
  <c r="CE170" i="5" s="1"/>
  <c r="K90" i="5"/>
  <c r="CA91" i="5"/>
  <c r="AK92" i="5"/>
  <c r="BS96" i="5"/>
  <c r="F97" i="5"/>
  <c r="CA97" i="5"/>
  <c r="AK98" i="5"/>
  <c r="AW100" i="5"/>
  <c r="BK100" i="5"/>
  <c r="X101" i="5"/>
  <c r="BS102" i="5"/>
  <c r="AG104" i="5"/>
  <c r="BJ104" i="5"/>
  <c r="J104" i="5"/>
  <c r="BX104" i="5"/>
  <c r="AW104" i="5"/>
  <c r="BJ103" i="5"/>
  <c r="J103" i="5"/>
  <c r="BW104" i="5"/>
  <c r="BG104" i="5"/>
  <c r="G104" i="5"/>
  <c r="AF106" i="5"/>
  <c r="BW106" i="5"/>
  <c r="BG106" i="5"/>
  <c r="G106" i="5"/>
  <c r="BV106" i="5"/>
  <c r="AJ106" i="5"/>
  <c r="AW105" i="5"/>
  <c r="W106" i="5"/>
  <c r="AJ105" i="5"/>
  <c r="AG106" i="5"/>
  <c r="BX110" i="5"/>
  <c r="AW110" i="5"/>
  <c r="BJ109" i="5"/>
  <c r="J109" i="5"/>
  <c r="BW110" i="5"/>
  <c r="BG110" i="5"/>
  <c r="G110" i="5"/>
  <c r="BV110" i="5"/>
  <c r="AJ110" i="5"/>
  <c r="AW109" i="5"/>
  <c r="W110" i="5"/>
  <c r="AJ109" i="5"/>
  <c r="AG110" i="5"/>
  <c r="W112" i="5"/>
  <c r="AJ111" i="5"/>
  <c r="AG112" i="5"/>
  <c r="BJ112" i="5"/>
  <c r="J112" i="5"/>
  <c r="W111" i="5"/>
  <c r="BX112" i="5"/>
  <c r="AW112" i="5"/>
  <c r="BJ111" i="5"/>
  <c r="J111" i="5"/>
  <c r="BW112" i="5"/>
  <c r="BG112" i="5"/>
  <c r="G112" i="5"/>
  <c r="BR129" i="5"/>
  <c r="BU129" i="5" s="1"/>
  <c r="BZ129" i="5" s="1"/>
  <c r="BU131" i="5"/>
  <c r="BZ131" i="5" s="1"/>
  <c r="BF135" i="5"/>
  <c r="F135" i="5"/>
  <c r="CB135" i="5"/>
  <c r="AS135" i="5"/>
  <c r="CA135" i="5"/>
  <c r="AF135" i="5"/>
  <c r="CC144" i="5"/>
  <c r="CE144" i="5" s="1"/>
  <c r="BX152" i="5"/>
  <c r="AW152" i="5"/>
  <c r="BJ151" i="5"/>
  <c r="J151" i="5"/>
  <c r="BW152" i="5"/>
  <c r="BG152" i="5"/>
  <c r="G152" i="5"/>
  <c r="BV152" i="5"/>
  <c r="AJ152" i="5"/>
  <c r="AW151" i="5"/>
  <c r="AT152" i="5"/>
  <c r="W152" i="5"/>
  <c r="BJ152" i="5"/>
  <c r="J152" i="5"/>
  <c r="W151" i="5"/>
  <c r="BY152" i="5"/>
  <c r="T152" i="5"/>
  <c r="BS157" i="5"/>
  <c r="BY72" i="5"/>
  <c r="BY76" i="5"/>
  <c r="BY80" i="5"/>
  <c r="BY84" i="5"/>
  <c r="K86" i="5"/>
  <c r="AK88" i="5"/>
  <c r="S91" i="5"/>
  <c r="BJ91" i="5"/>
  <c r="CB91" i="5"/>
  <c r="AG92" i="5"/>
  <c r="BW92" i="5"/>
  <c r="BG92" i="5"/>
  <c r="G92" i="5"/>
  <c r="CB92" i="5"/>
  <c r="J93" i="5"/>
  <c r="K96" i="5"/>
  <c r="BJ97" i="5"/>
  <c r="CB97" i="5"/>
  <c r="BW98" i="5"/>
  <c r="BG98" i="5"/>
  <c r="G98" i="5"/>
  <c r="AG98" i="5"/>
  <c r="CB98" i="5"/>
  <c r="J99" i="5"/>
  <c r="BJ100" i="5"/>
  <c r="BT102" i="5"/>
  <c r="CC102" i="5" s="1"/>
  <c r="CE102" i="5" s="1"/>
  <c r="AK104" i="5"/>
  <c r="K106" i="5"/>
  <c r="BK106" i="5"/>
  <c r="BT107" i="5"/>
  <c r="CC107" i="5" s="1"/>
  <c r="CE107" i="5" s="1"/>
  <c r="CA107" i="5"/>
  <c r="BR108" i="5"/>
  <c r="BU108" i="5" s="1"/>
  <c r="BZ108" i="5" s="1"/>
  <c r="BF115" i="5"/>
  <c r="F115" i="5"/>
  <c r="CB115" i="5"/>
  <c r="AS115" i="5"/>
  <c r="AF115" i="5"/>
  <c r="CC119" i="5"/>
  <c r="CE119" i="5" s="1"/>
  <c r="BT122" i="5"/>
  <c r="CC122" i="5" s="1"/>
  <c r="CE122" i="5" s="1"/>
  <c r="BT124" i="5"/>
  <c r="CC124" i="5" s="1"/>
  <c r="CE124" i="5" s="1"/>
  <c r="BF127" i="5"/>
  <c r="F127" i="5"/>
  <c r="CB127" i="5"/>
  <c r="AS127" i="5"/>
  <c r="CA127" i="5"/>
  <c r="AF127" i="5"/>
  <c r="CC133" i="5"/>
  <c r="CE133" i="5" s="1"/>
  <c r="S135" i="5"/>
  <c r="CC139" i="5"/>
  <c r="CE139" i="5" s="1"/>
  <c r="BR141" i="5"/>
  <c r="BU141" i="5" s="1"/>
  <c r="BZ141" i="5" s="1"/>
  <c r="CC142" i="5"/>
  <c r="CE142" i="5" s="1"/>
  <c r="CC166" i="5"/>
  <c r="CE166" i="5" s="1"/>
  <c r="BX172" i="5"/>
  <c r="AW172" i="5"/>
  <c r="BJ171" i="5"/>
  <c r="J171" i="5"/>
  <c r="BW172" i="5"/>
  <c r="BG172" i="5"/>
  <c r="G172" i="5"/>
  <c r="BV172" i="5"/>
  <c r="AJ172" i="5"/>
  <c r="AW171" i="5"/>
  <c r="AT172" i="5"/>
  <c r="W172" i="5"/>
  <c r="AJ171" i="5"/>
  <c r="AG172" i="5"/>
  <c r="BJ172" i="5"/>
  <c r="J172" i="5"/>
  <c r="W171" i="5"/>
  <c r="T172" i="5"/>
  <c r="BY172" i="5"/>
  <c r="AJ66" i="5"/>
  <c r="AW69" i="5"/>
  <c r="AJ70" i="5"/>
  <c r="J72" i="5"/>
  <c r="AW73" i="5"/>
  <c r="AJ74" i="5"/>
  <c r="J76" i="5"/>
  <c r="AW77" i="5"/>
  <c r="AJ78" i="5"/>
  <c r="J80" i="5"/>
  <c r="AW81" i="5"/>
  <c r="AJ82" i="5"/>
  <c r="J84" i="5"/>
  <c r="S85" i="5"/>
  <c r="BJ85" i="5"/>
  <c r="AS86" i="5"/>
  <c r="BS86" i="5"/>
  <c r="AJ88" i="5"/>
  <c r="BY88" i="5"/>
  <c r="W90" i="5"/>
  <c r="AK90" i="5"/>
  <c r="AW92" i="5"/>
  <c r="BK92" i="5"/>
  <c r="X93" i="5"/>
  <c r="BS94" i="5"/>
  <c r="AX95" i="5"/>
  <c r="AW98" i="5"/>
  <c r="BK98" i="5"/>
  <c r="X99" i="5"/>
  <c r="AX101" i="5"/>
  <c r="BF103" i="5"/>
  <c r="CA103" i="5"/>
  <c r="AJ104" i="5"/>
  <c r="J106" i="5"/>
  <c r="AW106" i="5"/>
  <c r="BJ106" i="5"/>
  <c r="BF107" i="5"/>
  <c r="BS108" i="5"/>
  <c r="W109" i="5"/>
  <c r="BJ110" i="5"/>
  <c r="AW111" i="5"/>
  <c r="AJ112" i="5"/>
  <c r="BV112" i="5"/>
  <c r="BX114" i="5"/>
  <c r="AW114" i="5"/>
  <c r="BJ113" i="5"/>
  <c r="J113" i="5"/>
  <c r="BW114" i="5"/>
  <c r="BG114" i="5"/>
  <c r="G114" i="5"/>
  <c r="BV114" i="5"/>
  <c r="AJ114" i="5"/>
  <c r="AW113" i="5"/>
  <c r="W114" i="5"/>
  <c r="AJ113" i="5"/>
  <c r="AG114" i="5"/>
  <c r="W116" i="5"/>
  <c r="AJ115" i="5"/>
  <c r="AG116" i="5"/>
  <c r="BJ116" i="5"/>
  <c r="J116" i="5"/>
  <c r="W115" i="5"/>
  <c r="BX116" i="5"/>
  <c r="AW116" i="5"/>
  <c r="BJ115" i="5"/>
  <c r="J115" i="5"/>
  <c r="BW116" i="5"/>
  <c r="BG116" i="5"/>
  <c r="G116" i="5"/>
  <c r="BR121" i="5"/>
  <c r="BU121" i="5" s="1"/>
  <c r="BZ121" i="5" s="1"/>
  <c r="BR123" i="5"/>
  <c r="BU123" i="5" s="1"/>
  <c r="BZ123" i="5" s="1"/>
  <c r="S127" i="5"/>
  <c r="BR128" i="5"/>
  <c r="BU128" i="5" s="1"/>
  <c r="BZ128" i="5" s="1"/>
  <c r="BT131" i="5"/>
  <c r="CC131" i="5" s="1"/>
  <c r="CE131" i="5" s="1"/>
  <c r="BT136" i="5"/>
  <c r="CC136" i="5" s="1"/>
  <c r="CE136" i="5" s="1"/>
  <c r="BR143" i="5"/>
  <c r="BU143" i="5" s="1"/>
  <c r="BZ143" i="5" s="1"/>
  <c r="AT89" i="5"/>
  <c r="AT93" i="5"/>
  <c r="AT97" i="5"/>
  <c r="AT101" i="5"/>
  <c r="AT105" i="5"/>
  <c r="AT109" i="5"/>
  <c r="CA110" i="5"/>
  <c r="AT113" i="5"/>
  <c r="CA114" i="5"/>
  <c r="AT117" i="5"/>
  <c r="AG118" i="5"/>
  <c r="CA118" i="5"/>
  <c r="G120" i="5"/>
  <c r="BG120" i="5"/>
  <c r="BW120" i="5"/>
  <c r="AT121" i="5"/>
  <c r="AG122" i="5"/>
  <c r="CA122" i="5"/>
  <c r="G124" i="5"/>
  <c r="BG124" i="5"/>
  <c r="BW124" i="5"/>
  <c r="AT125" i="5"/>
  <c r="AG126" i="5"/>
  <c r="CA126" i="5"/>
  <c r="G128" i="5"/>
  <c r="BG128" i="5"/>
  <c r="BW128" i="5"/>
  <c r="AT129" i="5"/>
  <c r="AG130" i="5"/>
  <c r="CA130" i="5"/>
  <c r="G132" i="5"/>
  <c r="BG132" i="5"/>
  <c r="BW132" i="5"/>
  <c r="AT133" i="5"/>
  <c r="AG134" i="5"/>
  <c r="CA134" i="5"/>
  <c r="G136" i="5"/>
  <c r="BG136" i="5"/>
  <c r="BW136" i="5"/>
  <c r="AT137" i="5"/>
  <c r="AG138" i="5"/>
  <c r="CA138" i="5"/>
  <c r="G140" i="5"/>
  <c r="BG140" i="5"/>
  <c r="BW140" i="5"/>
  <c r="AT141" i="5"/>
  <c r="AG142" i="5"/>
  <c r="CA142" i="5"/>
  <c r="G144" i="5"/>
  <c r="BG144" i="5"/>
  <c r="BX144" i="5"/>
  <c r="BK146" i="5"/>
  <c r="BR147" i="5"/>
  <c r="BU147" i="5" s="1"/>
  <c r="BZ147" i="5" s="1"/>
  <c r="CC157" i="5"/>
  <c r="CE157" i="5" s="1"/>
  <c r="BX160" i="5"/>
  <c r="AW160" i="5"/>
  <c r="BJ159" i="5"/>
  <c r="J159" i="5"/>
  <c r="BW160" i="5"/>
  <c r="BG160" i="5"/>
  <c r="G160" i="5"/>
  <c r="BV160" i="5"/>
  <c r="AJ160" i="5"/>
  <c r="AW159" i="5"/>
  <c r="AT160" i="5"/>
  <c r="W160" i="5"/>
  <c r="AJ159" i="5"/>
  <c r="BJ160" i="5"/>
  <c r="J160" i="5"/>
  <c r="W159" i="5"/>
  <c r="BS166" i="5"/>
  <c r="CC171" i="5"/>
  <c r="CE171" i="5" s="1"/>
  <c r="CC173" i="5"/>
  <c r="CE173" i="5" s="1"/>
  <c r="CC184" i="5"/>
  <c r="CE184" i="5" s="1"/>
  <c r="F105" i="5"/>
  <c r="F109" i="5"/>
  <c r="AS110" i="5"/>
  <c r="CB110" i="5"/>
  <c r="F113" i="5"/>
  <c r="AS114" i="5"/>
  <c r="CB114" i="5"/>
  <c r="F117" i="5"/>
  <c r="AJ117" i="5"/>
  <c r="W118" i="5"/>
  <c r="AS118" i="5"/>
  <c r="CB118" i="5"/>
  <c r="J119" i="5"/>
  <c r="BJ119" i="5"/>
  <c r="AW120" i="5"/>
  <c r="BX120" i="5"/>
  <c r="F121" i="5"/>
  <c r="AJ121" i="5"/>
  <c r="W122" i="5"/>
  <c r="AS122" i="5"/>
  <c r="CB122" i="5"/>
  <c r="J123" i="5"/>
  <c r="BJ123" i="5"/>
  <c r="AW124" i="5"/>
  <c r="BX124" i="5"/>
  <c r="F125" i="5"/>
  <c r="AJ125" i="5"/>
  <c r="W126" i="5"/>
  <c r="AS126" i="5"/>
  <c r="CB126" i="5"/>
  <c r="J127" i="5"/>
  <c r="BJ127" i="5"/>
  <c r="AW128" i="5"/>
  <c r="BX128" i="5"/>
  <c r="F129" i="5"/>
  <c r="AJ129" i="5"/>
  <c r="W130" i="5"/>
  <c r="AS130" i="5"/>
  <c r="CB130" i="5"/>
  <c r="J131" i="5"/>
  <c r="BJ131" i="5"/>
  <c r="AW132" i="5"/>
  <c r="BX132" i="5"/>
  <c r="F133" i="5"/>
  <c r="AJ133" i="5"/>
  <c r="W134" i="5"/>
  <c r="AS134" i="5"/>
  <c r="CB134" i="5"/>
  <c r="J135" i="5"/>
  <c r="BJ135" i="5"/>
  <c r="AW136" i="5"/>
  <c r="BX136" i="5"/>
  <c r="F137" i="5"/>
  <c r="AJ137" i="5"/>
  <c r="W138" i="5"/>
  <c r="AS138" i="5"/>
  <c r="CB138" i="5"/>
  <c r="J139" i="5"/>
  <c r="BJ139" i="5"/>
  <c r="AW140" i="5"/>
  <c r="BX140" i="5"/>
  <c r="F141" i="5"/>
  <c r="AJ141" i="5"/>
  <c r="W142" i="5"/>
  <c r="AS142" i="5"/>
  <c r="CB142" i="5"/>
  <c r="J143" i="5"/>
  <c r="BJ143" i="5"/>
  <c r="AW144" i="5"/>
  <c r="BY144" i="5"/>
  <c r="F147" i="5"/>
  <c r="T148" i="5"/>
  <c r="CB150" i="5"/>
  <c r="AS150" i="5"/>
  <c r="CA150" i="5"/>
  <c r="BF150" i="5"/>
  <c r="F150" i="5"/>
  <c r="CC156" i="5"/>
  <c r="CE156" i="5" s="1"/>
  <c r="BS164" i="5"/>
  <c r="BS170" i="5"/>
  <c r="BS177" i="5"/>
  <c r="CC181" i="5"/>
  <c r="CE181" i="5" s="1"/>
  <c r="AT183" i="5"/>
  <c r="W183" i="5"/>
  <c r="BJ183" i="5"/>
  <c r="J183" i="5"/>
  <c r="BX183" i="5"/>
  <c r="AW183" i="5"/>
  <c r="BG183" i="5"/>
  <c r="AG183" i="5"/>
  <c r="T183" i="5"/>
  <c r="BY183" i="5"/>
  <c r="G183" i="5"/>
  <c r="BW183" i="5"/>
  <c r="BV183" i="5"/>
  <c r="AT118" i="5"/>
  <c r="BY120" i="5"/>
  <c r="AT122" i="5"/>
  <c r="BY124" i="5"/>
  <c r="AT126" i="5"/>
  <c r="BY128" i="5"/>
  <c r="AT130" i="5"/>
  <c r="BY132" i="5"/>
  <c r="BY136" i="5"/>
  <c r="BY140" i="5"/>
  <c r="BX148" i="5"/>
  <c r="AW148" i="5"/>
  <c r="BJ147" i="5"/>
  <c r="BW148" i="5"/>
  <c r="BG148" i="5"/>
  <c r="G148" i="5"/>
  <c r="AT148" i="5"/>
  <c r="BJ148" i="5"/>
  <c r="J148" i="5"/>
  <c r="W147" i="5"/>
  <c r="BS149" i="5"/>
  <c r="BT151" i="5"/>
  <c r="CC151" i="5" s="1"/>
  <c r="CE151" i="5" s="1"/>
  <c r="BS153" i="5"/>
  <c r="CC164" i="5"/>
  <c r="CE164" i="5" s="1"/>
  <c r="BS174" i="5"/>
  <c r="CC190" i="5"/>
  <c r="CE190" i="5" s="1"/>
  <c r="F110" i="5"/>
  <c r="F114" i="5"/>
  <c r="AW117" i="5"/>
  <c r="F118" i="5"/>
  <c r="AJ118" i="5"/>
  <c r="BV118" i="5"/>
  <c r="W119" i="5"/>
  <c r="J120" i="5"/>
  <c r="BJ120" i="5"/>
  <c r="AW121" i="5"/>
  <c r="F122" i="5"/>
  <c r="AJ122" i="5"/>
  <c r="BV122" i="5"/>
  <c r="W123" i="5"/>
  <c r="J124" i="5"/>
  <c r="BJ124" i="5"/>
  <c r="AW125" i="5"/>
  <c r="F126" i="5"/>
  <c r="AJ126" i="5"/>
  <c r="BV126" i="5"/>
  <c r="W127" i="5"/>
  <c r="J128" i="5"/>
  <c r="BJ128" i="5"/>
  <c r="AW129" i="5"/>
  <c r="F130" i="5"/>
  <c r="AJ130" i="5"/>
  <c r="BV130" i="5"/>
  <c r="W131" i="5"/>
  <c r="J132" i="5"/>
  <c r="BJ132" i="5"/>
  <c r="AW133" i="5"/>
  <c r="F134" i="5"/>
  <c r="AJ134" i="5"/>
  <c r="BV134" i="5"/>
  <c r="W135" i="5"/>
  <c r="J136" i="5"/>
  <c r="BJ136" i="5"/>
  <c r="AW137" i="5"/>
  <c r="F138" i="5"/>
  <c r="AJ138" i="5"/>
  <c r="BV138" i="5"/>
  <c r="W139" i="5"/>
  <c r="J140" i="5"/>
  <c r="BJ140" i="5"/>
  <c r="AW141" i="5"/>
  <c r="F142" i="5"/>
  <c r="AJ142" i="5"/>
  <c r="BV142" i="5"/>
  <c r="W143" i="5"/>
  <c r="J144" i="5"/>
  <c r="BJ144" i="5"/>
  <c r="S146" i="5"/>
  <c r="BS146" i="5"/>
  <c r="S147" i="5"/>
  <c r="BT147" i="5"/>
  <c r="CC147" i="5" s="1"/>
  <c r="CE147" i="5" s="1"/>
  <c r="AK148" i="5"/>
  <c r="BK150" i="5"/>
  <c r="CC153" i="5"/>
  <c r="CE153" i="5" s="1"/>
  <c r="BV157" i="5"/>
  <c r="AJ157" i="5"/>
  <c r="AT157" i="5"/>
  <c r="W157" i="5"/>
  <c r="AG157" i="5"/>
  <c r="BJ157" i="5"/>
  <c r="J157" i="5"/>
  <c r="BX157" i="5"/>
  <c r="AW157" i="5"/>
  <c r="BS161" i="5"/>
  <c r="BS168" i="5"/>
  <c r="CC175" i="5"/>
  <c r="CE175" i="5" s="1"/>
  <c r="CC182" i="5"/>
  <c r="CE182" i="5" s="1"/>
  <c r="CC188" i="5"/>
  <c r="CE188" i="5" s="1"/>
  <c r="CC200" i="5"/>
  <c r="CE200" i="5" s="1"/>
  <c r="G118" i="5"/>
  <c r="BG118" i="5"/>
  <c r="BW118" i="5"/>
  <c r="AG120" i="5"/>
  <c r="G122" i="5"/>
  <c r="BG122" i="5"/>
  <c r="BW122" i="5"/>
  <c r="AG124" i="5"/>
  <c r="G126" i="5"/>
  <c r="BG126" i="5"/>
  <c r="BW126" i="5"/>
  <c r="AG128" i="5"/>
  <c r="G130" i="5"/>
  <c r="BG130" i="5"/>
  <c r="BW130" i="5"/>
  <c r="AG132" i="5"/>
  <c r="G134" i="5"/>
  <c r="BG134" i="5"/>
  <c r="BW134" i="5"/>
  <c r="AG136" i="5"/>
  <c r="G138" i="5"/>
  <c r="BG138" i="5"/>
  <c r="BW138" i="5"/>
  <c r="AG140" i="5"/>
  <c r="G142" i="5"/>
  <c r="BG142" i="5"/>
  <c r="BW142" i="5"/>
  <c r="AG144" i="5"/>
  <c r="X145" i="5"/>
  <c r="BF147" i="5"/>
  <c r="W148" i="5"/>
  <c r="AJ148" i="5"/>
  <c r="X150" i="5"/>
  <c r="CC152" i="5"/>
  <c r="CE152" i="5" s="1"/>
  <c r="BX156" i="5"/>
  <c r="AW156" i="5"/>
  <c r="BJ155" i="5"/>
  <c r="J155" i="5"/>
  <c r="BW156" i="5"/>
  <c r="BG156" i="5"/>
  <c r="G156" i="5"/>
  <c r="BV156" i="5"/>
  <c r="AJ156" i="5"/>
  <c r="AW155" i="5"/>
  <c r="AT156" i="5"/>
  <c r="W156" i="5"/>
  <c r="AJ155" i="5"/>
  <c r="BJ156" i="5"/>
  <c r="J156" i="5"/>
  <c r="W155" i="5"/>
  <c r="BW157" i="5"/>
  <c r="BS158" i="5"/>
  <c r="CC161" i="5"/>
  <c r="CE161" i="5" s="1"/>
  <c r="BX164" i="5"/>
  <c r="AW164" i="5"/>
  <c r="BJ163" i="5"/>
  <c r="J163" i="5"/>
  <c r="BW164" i="5"/>
  <c r="BG164" i="5"/>
  <c r="G164" i="5"/>
  <c r="BV164" i="5"/>
  <c r="AJ164" i="5"/>
  <c r="AW163" i="5"/>
  <c r="AT164" i="5"/>
  <c r="W164" i="5"/>
  <c r="AJ163" i="5"/>
  <c r="AG164" i="5"/>
  <c r="BJ164" i="5"/>
  <c r="J164" i="5"/>
  <c r="W163" i="5"/>
  <c r="BS165" i="5"/>
  <c r="CC168" i="5"/>
  <c r="CE168" i="5" s="1"/>
  <c r="BS172" i="5"/>
  <c r="AT187" i="5"/>
  <c r="W187" i="5"/>
  <c r="BJ187" i="5"/>
  <c r="J187" i="5"/>
  <c r="BX187" i="5"/>
  <c r="AW187" i="5"/>
  <c r="BG187" i="5"/>
  <c r="AG187" i="5"/>
  <c r="T187" i="5"/>
  <c r="BY187" i="5"/>
  <c r="G187" i="5"/>
  <c r="BW187" i="5"/>
  <c r="BV187" i="5"/>
  <c r="J117" i="5"/>
  <c r="BJ117" i="5"/>
  <c r="AW118" i="5"/>
  <c r="BX118" i="5"/>
  <c r="AJ119" i="5"/>
  <c r="J121" i="5"/>
  <c r="BJ121" i="5"/>
  <c r="AW122" i="5"/>
  <c r="BX122" i="5"/>
  <c r="AJ123" i="5"/>
  <c r="J125" i="5"/>
  <c r="BJ125" i="5"/>
  <c r="AW126" i="5"/>
  <c r="BX126" i="5"/>
  <c r="AJ127" i="5"/>
  <c r="J129" i="5"/>
  <c r="BJ129" i="5"/>
  <c r="AW130" i="5"/>
  <c r="BX130" i="5"/>
  <c r="AJ131" i="5"/>
  <c r="J133" i="5"/>
  <c r="BJ133" i="5"/>
  <c r="AW134" i="5"/>
  <c r="BX134" i="5"/>
  <c r="AJ135" i="5"/>
  <c r="W136" i="5"/>
  <c r="J137" i="5"/>
  <c r="BJ137" i="5"/>
  <c r="AW138" i="5"/>
  <c r="BX138" i="5"/>
  <c r="AJ139" i="5"/>
  <c r="W140" i="5"/>
  <c r="J141" i="5"/>
  <c r="BJ141" i="5"/>
  <c r="AW142" i="5"/>
  <c r="BX142" i="5"/>
  <c r="AJ143" i="5"/>
  <c r="W144" i="5"/>
  <c r="AF146" i="5"/>
  <c r="J147" i="5"/>
  <c r="AF147" i="5"/>
  <c r="CB147" i="5"/>
  <c r="AS147" i="5"/>
  <c r="BR148" i="5"/>
  <c r="BU148" i="5" s="1"/>
  <c r="BZ148" i="5" s="1"/>
  <c r="BV148" i="5"/>
  <c r="BY157" i="5"/>
  <c r="CC160" i="5"/>
  <c r="CE160" i="5" s="1"/>
  <c r="CC163" i="5"/>
  <c r="CE163" i="5" s="1"/>
  <c r="BS169" i="5"/>
  <c r="CC172" i="5"/>
  <c r="CE172" i="5" s="1"/>
  <c r="AT144" i="5"/>
  <c r="CA146" i="5"/>
  <c r="BF146" i="5"/>
  <c r="F146" i="5"/>
  <c r="CB146" i="5"/>
  <c r="BY148" i="5"/>
  <c r="BS150" i="5"/>
  <c r="BV153" i="5"/>
  <c r="AJ153" i="5"/>
  <c r="AT153" i="5"/>
  <c r="W153" i="5"/>
  <c r="AG153" i="5"/>
  <c r="BJ153" i="5"/>
  <c r="J153" i="5"/>
  <c r="BX153" i="5"/>
  <c r="AW153" i="5"/>
  <c r="BS162" i="5"/>
  <c r="CC165" i="5"/>
  <c r="CE165" i="5" s="1"/>
  <c r="BX168" i="5"/>
  <c r="AW168" i="5"/>
  <c r="BJ167" i="5"/>
  <c r="J167" i="5"/>
  <c r="BW168" i="5"/>
  <c r="BG168" i="5"/>
  <c r="G168" i="5"/>
  <c r="BV168" i="5"/>
  <c r="AJ168" i="5"/>
  <c r="AW167" i="5"/>
  <c r="AT168" i="5"/>
  <c r="W168" i="5"/>
  <c r="AJ167" i="5"/>
  <c r="AG168" i="5"/>
  <c r="BJ168" i="5"/>
  <c r="J168" i="5"/>
  <c r="W167" i="5"/>
  <c r="CC176" i="5"/>
  <c r="CE176" i="5" s="1"/>
  <c r="CC192" i="5"/>
  <c r="CE192" i="5" s="1"/>
  <c r="BF194" i="5"/>
  <c r="F194" i="5"/>
  <c r="CB194" i="5"/>
  <c r="AS194" i="5"/>
  <c r="AF194" i="5"/>
  <c r="CA194" i="5"/>
  <c r="S194" i="5"/>
  <c r="CC252" i="5"/>
  <c r="CE252" i="5" s="1"/>
  <c r="BR204" i="5"/>
  <c r="BU204" i="5" s="1"/>
  <c r="BZ204" i="5" s="1"/>
  <c r="BR214" i="5"/>
  <c r="BU214" i="5" s="1"/>
  <c r="BZ214" i="5" s="1"/>
  <c r="BS216" i="5"/>
  <c r="CC238" i="5"/>
  <c r="CE238" i="5" s="1"/>
  <c r="BF250" i="5"/>
  <c r="F250" i="5"/>
  <c r="CB250" i="5"/>
  <c r="AS250" i="5"/>
  <c r="CA250" i="5"/>
  <c r="AF250" i="5"/>
  <c r="S250" i="5"/>
  <c r="AJ146" i="5"/>
  <c r="BV146" i="5"/>
  <c r="AJ150" i="5"/>
  <c r="BV150" i="5"/>
  <c r="AS151" i="5"/>
  <c r="CB151" i="5"/>
  <c r="F154" i="5"/>
  <c r="AJ154" i="5"/>
  <c r="BF154" i="5"/>
  <c r="BV154" i="5"/>
  <c r="AS155" i="5"/>
  <c r="CB155" i="5"/>
  <c r="F158" i="5"/>
  <c r="BF158" i="5"/>
  <c r="AS159" i="5"/>
  <c r="CB159" i="5"/>
  <c r="AW161" i="5"/>
  <c r="BX161" i="5"/>
  <c r="F162" i="5"/>
  <c r="BF162" i="5"/>
  <c r="AS163" i="5"/>
  <c r="CB163" i="5"/>
  <c r="AW165" i="5"/>
  <c r="BX165" i="5"/>
  <c r="F166" i="5"/>
  <c r="BF166" i="5"/>
  <c r="AS167" i="5"/>
  <c r="CB167" i="5"/>
  <c r="AW169" i="5"/>
  <c r="BX169" i="5"/>
  <c r="F170" i="5"/>
  <c r="BF170" i="5"/>
  <c r="AS171" i="5"/>
  <c r="CB171" i="5"/>
  <c r="AW173" i="5"/>
  <c r="BX173" i="5"/>
  <c r="F174" i="5"/>
  <c r="BF174" i="5"/>
  <c r="AS175" i="5"/>
  <c r="CB175" i="5"/>
  <c r="BF178" i="5"/>
  <c r="F178" i="5"/>
  <c r="CB178" i="5"/>
  <c r="AS178" i="5"/>
  <c r="AF178" i="5"/>
  <c r="G184" i="5"/>
  <c r="G188" i="5"/>
  <c r="G192" i="5"/>
  <c r="BW194" i="5"/>
  <c r="BG194" i="5"/>
  <c r="G194" i="5"/>
  <c r="BV194" i="5"/>
  <c r="AJ194" i="5"/>
  <c r="AW193" i="5"/>
  <c r="AT194" i="5"/>
  <c r="W194" i="5"/>
  <c r="AJ193" i="5"/>
  <c r="BJ194" i="5"/>
  <c r="J194" i="5"/>
  <c r="W193" i="5"/>
  <c r="AT195" i="5"/>
  <c r="W195" i="5"/>
  <c r="AG195" i="5"/>
  <c r="BJ195" i="5"/>
  <c r="J195" i="5"/>
  <c r="BX195" i="5"/>
  <c r="AW195" i="5"/>
  <c r="BF198" i="5"/>
  <c r="F198" i="5"/>
  <c r="CB198" i="5"/>
  <c r="AS198" i="5"/>
  <c r="CA198" i="5"/>
  <c r="AF198" i="5"/>
  <c r="BK202" i="5"/>
  <c r="BS204" i="5"/>
  <c r="K206" i="5"/>
  <c r="CC206" i="5"/>
  <c r="CE206" i="5" s="1"/>
  <c r="CC207" i="5"/>
  <c r="CE207" i="5" s="1"/>
  <c r="CC209" i="5"/>
  <c r="CE209" i="5" s="1"/>
  <c r="BS214" i="5"/>
  <c r="K219" i="5"/>
  <c r="AK223" i="5"/>
  <c r="CC223" i="5"/>
  <c r="CE223" i="5" s="1"/>
  <c r="AK238" i="5"/>
  <c r="BJ351" i="5"/>
  <c r="BY351" i="5"/>
  <c r="BX351" i="5"/>
  <c r="AW351" i="5"/>
  <c r="J351" i="5"/>
  <c r="BW351" i="5"/>
  <c r="BG351" i="5"/>
  <c r="BV351" i="5"/>
  <c r="AJ351" i="5"/>
  <c r="AT351" i="5"/>
  <c r="G351" i="5"/>
  <c r="AG351" i="5"/>
  <c r="J350" i="5"/>
  <c r="W351" i="5"/>
  <c r="BY161" i="5"/>
  <c r="BY165" i="5"/>
  <c r="BY169" i="5"/>
  <c r="BY173" i="5"/>
  <c r="BS176" i="5"/>
  <c r="BW178" i="5"/>
  <c r="BG178" i="5"/>
  <c r="G178" i="5"/>
  <c r="BV178" i="5"/>
  <c r="AJ178" i="5"/>
  <c r="W178" i="5"/>
  <c r="AJ177" i="5"/>
  <c r="BJ178" i="5"/>
  <c r="J178" i="5"/>
  <c r="W177" i="5"/>
  <c r="AG180" i="5"/>
  <c r="BJ180" i="5"/>
  <c r="J180" i="5"/>
  <c r="BX180" i="5"/>
  <c r="AW180" i="5"/>
  <c r="BV180" i="5"/>
  <c r="AJ180" i="5"/>
  <c r="BF182" i="5"/>
  <c r="F182" i="5"/>
  <c r="CB182" i="5"/>
  <c r="AS182" i="5"/>
  <c r="AF182" i="5"/>
  <c r="BF186" i="5"/>
  <c r="F186" i="5"/>
  <c r="CB186" i="5"/>
  <c r="AS186" i="5"/>
  <c r="AF186" i="5"/>
  <c r="BF190" i="5"/>
  <c r="F190" i="5"/>
  <c r="CB190" i="5"/>
  <c r="AS190" i="5"/>
  <c r="AF190" i="5"/>
  <c r="BT197" i="5"/>
  <c r="CC197" i="5" s="1"/>
  <c r="CE197" i="5" s="1"/>
  <c r="BW198" i="5"/>
  <c r="BG198" i="5"/>
  <c r="G198" i="5"/>
  <c r="BV198" i="5"/>
  <c r="AJ198" i="5"/>
  <c r="AW197" i="5"/>
  <c r="AT198" i="5"/>
  <c r="W198" i="5"/>
  <c r="AJ197" i="5"/>
  <c r="AG198" i="5"/>
  <c r="BJ198" i="5"/>
  <c r="J198" i="5"/>
  <c r="W197" i="5"/>
  <c r="BR203" i="5"/>
  <c r="BU203" i="5" s="1"/>
  <c r="BZ203" i="5" s="1"/>
  <c r="BT225" i="5"/>
  <c r="CC225" i="5" s="1"/>
  <c r="CE225" i="5" s="1"/>
  <c r="BR249" i="5"/>
  <c r="BU249" i="5" s="1"/>
  <c r="BZ249" i="5" s="1"/>
  <c r="V278" i="5"/>
  <c r="AB278" i="5"/>
  <c r="V277" i="5"/>
  <c r="BQ278" i="5"/>
  <c r="T278" i="5" s="1"/>
  <c r="Z278" i="5"/>
  <c r="BS278" i="5" s="1"/>
  <c r="BX304" i="5"/>
  <c r="BW304" i="5"/>
  <c r="BG304" i="5"/>
  <c r="BV304" i="5"/>
  <c r="AT304" i="5"/>
  <c r="G304" i="5"/>
  <c r="BY304" i="5"/>
  <c r="AG304" i="5"/>
  <c r="J161" i="5"/>
  <c r="BJ161" i="5"/>
  <c r="J165" i="5"/>
  <c r="BJ165" i="5"/>
  <c r="J169" i="5"/>
  <c r="BJ169" i="5"/>
  <c r="J173" i="5"/>
  <c r="BJ173" i="5"/>
  <c r="W180" i="5"/>
  <c r="BW182" i="5"/>
  <c r="BG182" i="5"/>
  <c r="G182" i="5"/>
  <c r="BV182" i="5"/>
  <c r="AJ182" i="5"/>
  <c r="AW181" i="5"/>
  <c r="W182" i="5"/>
  <c r="AJ181" i="5"/>
  <c r="BJ182" i="5"/>
  <c r="J182" i="5"/>
  <c r="W181" i="5"/>
  <c r="BR183" i="5"/>
  <c r="BU183" i="5" s="1"/>
  <c r="BZ183" i="5" s="1"/>
  <c r="AG184" i="5"/>
  <c r="BJ184" i="5"/>
  <c r="J184" i="5"/>
  <c r="BX184" i="5"/>
  <c r="AW184" i="5"/>
  <c r="BV184" i="5"/>
  <c r="AJ184" i="5"/>
  <c r="BW186" i="5"/>
  <c r="BG186" i="5"/>
  <c r="G186" i="5"/>
  <c r="BV186" i="5"/>
  <c r="AJ186" i="5"/>
  <c r="AW185" i="5"/>
  <c r="W186" i="5"/>
  <c r="AJ185" i="5"/>
  <c r="BJ186" i="5"/>
  <c r="J186" i="5"/>
  <c r="W185" i="5"/>
  <c r="BR187" i="5"/>
  <c r="BU187" i="5" s="1"/>
  <c r="BZ187" i="5" s="1"/>
  <c r="AG188" i="5"/>
  <c r="BJ188" i="5"/>
  <c r="J188" i="5"/>
  <c r="BX188" i="5"/>
  <c r="AW188" i="5"/>
  <c r="BV188" i="5"/>
  <c r="AJ188" i="5"/>
  <c r="BW190" i="5"/>
  <c r="BG190" i="5"/>
  <c r="G190" i="5"/>
  <c r="BV190" i="5"/>
  <c r="AJ190" i="5"/>
  <c r="AW189" i="5"/>
  <c r="W190" i="5"/>
  <c r="AJ189" i="5"/>
  <c r="BJ190" i="5"/>
  <c r="J190" i="5"/>
  <c r="W189" i="5"/>
  <c r="BR191" i="5"/>
  <c r="BU191" i="5" s="1"/>
  <c r="BZ191" i="5" s="1"/>
  <c r="AG192" i="5"/>
  <c r="BJ192" i="5"/>
  <c r="J192" i="5"/>
  <c r="BX192" i="5"/>
  <c r="AW192" i="5"/>
  <c r="BV192" i="5"/>
  <c r="AJ192" i="5"/>
  <c r="BW195" i="5"/>
  <c r="BX198" i="5"/>
  <c r="AX199" i="5"/>
  <c r="AK200" i="5"/>
  <c r="BR200" i="5"/>
  <c r="BU200" i="5" s="1"/>
  <c r="BZ200" i="5" s="1"/>
  <c r="X201" i="5"/>
  <c r="BF206" i="5"/>
  <c r="F206" i="5"/>
  <c r="CB206" i="5"/>
  <c r="AS206" i="5"/>
  <c r="CA206" i="5"/>
  <c r="AF206" i="5"/>
  <c r="AX210" i="5"/>
  <c r="CC214" i="5"/>
  <c r="CE214" i="5" s="1"/>
  <c r="BX220" i="5"/>
  <c r="AW220" i="5"/>
  <c r="BV220" i="5"/>
  <c r="AJ220" i="5"/>
  <c r="AT220" i="5"/>
  <c r="W220" i="5"/>
  <c r="J220" i="5"/>
  <c r="BG220" i="5"/>
  <c r="AG220" i="5"/>
  <c r="T220" i="5"/>
  <c r="BY220" i="5"/>
  <c r="G220" i="5"/>
  <c r="AW219" i="5"/>
  <c r="BW220" i="5"/>
  <c r="W219" i="5"/>
  <c r="BV221" i="5"/>
  <c r="AJ221" i="5"/>
  <c r="W221" i="5"/>
  <c r="AG221" i="5"/>
  <c r="BJ221" i="5"/>
  <c r="J221" i="5"/>
  <c r="AT221" i="5"/>
  <c r="BY221" i="5"/>
  <c r="BX221" i="5"/>
  <c r="BW221" i="5"/>
  <c r="AW221" i="5"/>
  <c r="BF225" i="5"/>
  <c r="F225" i="5"/>
  <c r="CB225" i="5"/>
  <c r="AS225" i="5"/>
  <c r="CA225" i="5"/>
  <c r="AF225" i="5"/>
  <c r="S225" i="5"/>
  <c r="CC236" i="5"/>
  <c r="CE236" i="5" s="1"/>
  <c r="CB247" i="5"/>
  <c r="CA247" i="5"/>
  <c r="AF247" i="5"/>
  <c r="AS247" i="5"/>
  <c r="S247" i="5"/>
  <c r="F247" i="5"/>
  <c r="BS249" i="5"/>
  <c r="V274" i="5"/>
  <c r="AB274" i="5"/>
  <c r="Z274" i="5"/>
  <c r="BS274" i="5" s="1"/>
  <c r="V273" i="5"/>
  <c r="X273" i="5" s="1"/>
  <c r="BQ274" i="5"/>
  <c r="T274" i="5" s="1"/>
  <c r="V276" i="5"/>
  <c r="AB276" i="5"/>
  <c r="Z276" i="5"/>
  <c r="BS276" i="5" s="1"/>
  <c r="V275" i="5"/>
  <c r="BQ276" i="5"/>
  <c r="BY146" i="5"/>
  <c r="BY150" i="5"/>
  <c r="BY154" i="5"/>
  <c r="BG159" i="5"/>
  <c r="BW159" i="5"/>
  <c r="AG161" i="5"/>
  <c r="G163" i="5"/>
  <c r="BG163" i="5"/>
  <c r="BW163" i="5"/>
  <c r="AG165" i="5"/>
  <c r="CA165" i="5"/>
  <c r="G167" i="5"/>
  <c r="BG167" i="5"/>
  <c r="BW167" i="5"/>
  <c r="AG169" i="5"/>
  <c r="CA169" i="5"/>
  <c r="G171" i="5"/>
  <c r="BG171" i="5"/>
  <c r="BW171" i="5"/>
  <c r="AG173" i="5"/>
  <c r="CA173" i="5"/>
  <c r="G175" i="5"/>
  <c r="BG175" i="5"/>
  <c r="BW175" i="5"/>
  <c r="AT176" i="5"/>
  <c r="BY176" i="5"/>
  <c r="BT177" i="5"/>
  <c r="CC177" i="5" s="1"/>
  <c r="CE177" i="5" s="1"/>
  <c r="AW178" i="5"/>
  <c r="T179" i="5"/>
  <c r="BT179" i="5"/>
  <c r="CC179" i="5" s="1"/>
  <c r="CE179" i="5" s="1"/>
  <c r="W184" i="5"/>
  <c r="W188" i="5"/>
  <c r="W192" i="5"/>
  <c r="BR194" i="5"/>
  <c r="BU194" i="5" s="1"/>
  <c r="BZ194" i="5" s="1"/>
  <c r="BY194" i="5"/>
  <c r="BR195" i="5"/>
  <c r="BU195" i="5" s="1"/>
  <c r="BZ195" i="5" s="1"/>
  <c r="BY195" i="5"/>
  <c r="S198" i="5"/>
  <c r="BK198" i="5"/>
  <c r="BY198" i="5"/>
  <c r="BS200" i="5"/>
  <c r="K202" i="5"/>
  <c r="BT202" i="5"/>
  <c r="CC202" i="5" s="1"/>
  <c r="CE202" i="5" s="1"/>
  <c r="BT203" i="5"/>
  <c r="CC203" i="5" s="1"/>
  <c r="CE203" i="5" s="1"/>
  <c r="BT205" i="5"/>
  <c r="CC205" i="5" s="1"/>
  <c r="CE205" i="5" s="1"/>
  <c r="BW206" i="5"/>
  <c r="BG206" i="5"/>
  <c r="G206" i="5"/>
  <c r="BV206" i="5"/>
  <c r="AJ206" i="5"/>
  <c r="AW205" i="5"/>
  <c r="AT206" i="5"/>
  <c r="W206" i="5"/>
  <c r="AJ205" i="5"/>
  <c r="AG206" i="5"/>
  <c r="BJ206" i="5"/>
  <c r="J206" i="5"/>
  <c r="W205" i="5"/>
  <c r="BS209" i="5"/>
  <c r="BR210" i="5"/>
  <c r="BU210" i="5" s="1"/>
  <c r="BZ210" i="5" s="1"/>
  <c r="K215" i="5"/>
  <c r="BX216" i="5"/>
  <c r="AW216" i="5"/>
  <c r="W216" i="5"/>
  <c r="BG216" i="5"/>
  <c r="AJ216" i="5"/>
  <c r="BY216" i="5"/>
  <c r="AT216" i="5"/>
  <c r="AW215" i="5"/>
  <c r="BW216" i="5"/>
  <c r="BV216" i="5"/>
  <c r="AG216" i="5"/>
  <c r="J216" i="5"/>
  <c r="W215" i="5"/>
  <c r="T216" i="5"/>
  <c r="BV229" i="5"/>
  <c r="AJ229" i="5"/>
  <c r="AT229" i="5"/>
  <c r="W229" i="5"/>
  <c r="AG229" i="5"/>
  <c r="BJ229" i="5"/>
  <c r="J229" i="5"/>
  <c r="BY229" i="5"/>
  <c r="BJ228" i="5"/>
  <c r="BX229" i="5"/>
  <c r="AW229" i="5"/>
  <c r="J228" i="5"/>
  <c r="CC235" i="5"/>
  <c r="CE235" i="5" s="1"/>
  <c r="CC244" i="5"/>
  <c r="CE244" i="5" s="1"/>
  <c r="AT247" i="5"/>
  <c r="AG247" i="5"/>
  <c r="BJ247" i="5"/>
  <c r="J247" i="5"/>
  <c r="T247" i="5"/>
  <c r="G247" i="5"/>
  <c r="BY247" i="5"/>
  <c r="BX247" i="5"/>
  <c r="AW246" i="5"/>
  <c r="BW247" i="5"/>
  <c r="BV247" i="5"/>
  <c r="AW247" i="5"/>
  <c r="W247" i="5"/>
  <c r="AJ247" i="5"/>
  <c r="BS253" i="5"/>
  <c r="AF154" i="5"/>
  <c r="J158" i="5"/>
  <c r="AF158" i="5"/>
  <c r="BJ158" i="5"/>
  <c r="W161" i="5"/>
  <c r="J162" i="5"/>
  <c r="AF162" i="5"/>
  <c r="BJ162" i="5"/>
  <c r="W165" i="5"/>
  <c r="J166" i="5"/>
  <c r="AF166" i="5"/>
  <c r="BJ166" i="5"/>
  <c r="W169" i="5"/>
  <c r="J170" i="5"/>
  <c r="AF170" i="5"/>
  <c r="BJ170" i="5"/>
  <c r="W173" i="5"/>
  <c r="J174" i="5"/>
  <c r="AF174" i="5"/>
  <c r="BJ174" i="5"/>
  <c r="AW175" i="5"/>
  <c r="AJ176" i="5"/>
  <c r="CA176" i="5"/>
  <c r="BF176" i="5"/>
  <c r="J177" i="5"/>
  <c r="BR178" i="5"/>
  <c r="BU178" i="5" s="1"/>
  <c r="BZ178" i="5" s="1"/>
  <c r="BX178" i="5"/>
  <c r="BR180" i="5"/>
  <c r="BU180" i="5" s="1"/>
  <c r="BZ180" i="5" s="1"/>
  <c r="BW180" i="5"/>
  <c r="AW182" i="5"/>
  <c r="BT183" i="5"/>
  <c r="CC183" i="5" s="1"/>
  <c r="CE183" i="5" s="1"/>
  <c r="BT185" i="5"/>
  <c r="CC185" i="5" s="1"/>
  <c r="CE185" i="5" s="1"/>
  <c r="AW186" i="5"/>
  <c r="BT187" i="5"/>
  <c r="CC187" i="5" s="1"/>
  <c r="CE187" i="5" s="1"/>
  <c r="BT189" i="5"/>
  <c r="CC189" i="5" s="1"/>
  <c r="CE189" i="5" s="1"/>
  <c r="AW190" i="5"/>
  <c r="BT191" i="5"/>
  <c r="CC191" i="5" s="1"/>
  <c r="CE191" i="5" s="1"/>
  <c r="BT193" i="5"/>
  <c r="CC193" i="5" s="1"/>
  <c r="CE193" i="5" s="1"/>
  <c r="BS195" i="5"/>
  <c r="J197" i="5"/>
  <c r="T198" i="5"/>
  <c r="AW198" i="5"/>
  <c r="BU198" i="5"/>
  <c r="BZ198" i="5" s="1"/>
  <c r="BR199" i="5"/>
  <c r="BU199" i="5" s="1"/>
  <c r="BZ199" i="5" s="1"/>
  <c r="CC211" i="5"/>
  <c r="CE211" i="5" s="1"/>
  <c r="CC215" i="5"/>
  <c r="CE215" i="5" s="1"/>
  <c r="BJ220" i="5"/>
  <c r="BW229" i="5"/>
  <c r="CC240" i="5"/>
  <c r="CE240" i="5" s="1"/>
  <c r="CC256" i="5"/>
  <c r="CE256" i="5" s="1"/>
  <c r="CA154" i="5"/>
  <c r="CA158" i="5"/>
  <c r="AT161" i="5"/>
  <c r="CA162" i="5"/>
  <c r="AT165" i="5"/>
  <c r="CA166" i="5"/>
  <c r="AT169" i="5"/>
  <c r="CA170" i="5"/>
  <c r="AT173" i="5"/>
  <c r="CA174" i="5"/>
  <c r="BY175" i="5"/>
  <c r="CB176" i="5"/>
  <c r="BY178" i="5"/>
  <c r="BS180" i="5"/>
  <c r="BY180" i="5"/>
  <c r="J181" i="5"/>
  <c r="BR182" i="5"/>
  <c r="BU182" i="5" s="1"/>
  <c r="BZ182" i="5" s="1"/>
  <c r="BX182" i="5"/>
  <c r="BW184" i="5"/>
  <c r="BR186" i="5"/>
  <c r="BU186" i="5" s="1"/>
  <c r="BZ186" i="5" s="1"/>
  <c r="BX186" i="5"/>
  <c r="BW188" i="5"/>
  <c r="BR190" i="5"/>
  <c r="BU190" i="5" s="1"/>
  <c r="BZ190" i="5" s="1"/>
  <c r="BX190" i="5"/>
  <c r="BW192" i="5"/>
  <c r="BT194" i="5"/>
  <c r="CC194" i="5" s="1"/>
  <c r="CE194" i="5" s="1"/>
  <c r="BT195" i="5"/>
  <c r="CC195" i="5" s="1"/>
  <c r="CE195" i="5" s="1"/>
  <c r="BJ197" i="5"/>
  <c r="BS198" i="5"/>
  <c r="BF202" i="5"/>
  <c r="F202" i="5"/>
  <c r="CB202" i="5"/>
  <c r="AS202" i="5"/>
  <c r="CA202" i="5"/>
  <c r="AF202" i="5"/>
  <c r="S206" i="5"/>
  <c r="CC217" i="5"/>
  <c r="CE217" i="5" s="1"/>
  <c r="BT224" i="5"/>
  <c r="CC224" i="5" s="1"/>
  <c r="CE224" i="5" s="1"/>
  <c r="AK227" i="5"/>
  <c r="CC227" i="5"/>
  <c r="CE227" i="5" s="1"/>
  <c r="CC243" i="5"/>
  <c r="CE243" i="5" s="1"/>
  <c r="AS154" i="5"/>
  <c r="AS158" i="5"/>
  <c r="AJ161" i="5"/>
  <c r="AS162" i="5"/>
  <c r="AJ165" i="5"/>
  <c r="AS166" i="5"/>
  <c r="F169" i="5"/>
  <c r="AJ169" i="5"/>
  <c r="AS170" i="5"/>
  <c r="F173" i="5"/>
  <c r="AJ173" i="5"/>
  <c r="AS174" i="5"/>
  <c r="S176" i="5"/>
  <c r="BK176" i="5"/>
  <c r="BT178" i="5"/>
  <c r="CC178" i="5" s="1"/>
  <c r="CE178" i="5" s="1"/>
  <c r="CA178" i="5"/>
  <c r="AJ179" i="5"/>
  <c r="AT179" i="5"/>
  <c r="W179" i="5"/>
  <c r="BJ179" i="5"/>
  <c r="J179" i="5"/>
  <c r="BX179" i="5"/>
  <c r="AW179" i="5"/>
  <c r="BY182" i="5"/>
  <c r="BS184" i="5"/>
  <c r="BY184" i="5"/>
  <c r="J185" i="5"/>
  <c r="BY186" i="5"/>
  <c r="BS188" i="5"/>
  <c r="BY188" i="5"/>
  <c r="J189" i="5"/>
  <c r="BY190" i="5"/>
  <c r="BS192" i="5"/>
  <c r="BY192" i="5"/>
  <c r="J193" i="5"/>
  <c r="K198" i="5"/>
  <c r="BT198" i="5"/>
  <c r="CC198" i="5" s="1"/>
  <c r="CE198" i="5" s="1"/>
  <c r="BT199" i="5"/>
  <c r="CC199" i="5" s="1"/>
  <c r="CE199" i="5" s="1"/>
  <c r="BT201" i="5"/>
  <c r="CC201" i="5" s="1"/>
  <c r="CE201" i="5" s="1"/>
  <c r="BW202" i="5"/>
  <c r="BG202" i="5"/>
  <c r="G202" i="5"/>
  <c r="BV202" i="5"/>
  <c r="AJ202" i="5"/>
  <c r="AW201" i="5"/>
  <c r="AT202" i="5"/>
  <c r="W202" i="5"/>
  <c r="AJ201" i="5"/>
  <c r="AG202" i="5"/>
  <c r="BJ202" i="5"/>
  <c r="J202" i="5"/>
  <c r="W201" i="5"/>
  <c r="AW206" i="5"/>
  <c r="BR206" i="5"/>
  <c r="BU206" i="5" s="1"/>
  <c r="BZ206" i="5" s="1"/>
  <c r="BS207" i="5"/>
  <c r="BR207" i="5"/>
  <c r="BU207" i="5" s="1"/>
  <c r="BZ207" i="5" s="1"/>
  <c r="BR208" i="5"/>
  <c r="BU208" i="5" s="1"/>
  <c r="BZ208" i="5" s="1"/>
  <c r="BS210" i="5"/>
  <c r="G221" i="5"/>
  <c r="T221" i="5"/>
  <c r="G229" i="5"/>
  <c r="T229" i="5"/>
  <c r="AS177" i="5"/>
  <c r="CB177" i="5"/>
  <c r="F180" i="5"/>
  <c r="BF180" i="5"/>
  <c r="AS181" i="5"/>
  <c r="F184" i="5"/>
  <c r="BF184" i="5"/>
  <c r="AS185" i="5"/>
  <c r="CB185" i="5"/>
  <c r="F188" i="5"/>
  <c r="BF188" i="5"/>
  <c r="AS189" i="5"/>
  <c r="CB189" i="5"/>
  <c r="F192" i="5"/>
  <c r="BF192" i="5"/>
  <c r="AS193" i="5"/>
  <c r="CB193" i="5"/>
  <c r="F196" i="5"/>
  <c r="AJ196" i="5"/>
  <c r="BF196" i="5"/>
  <c r="BV196" i="5"/>
  <c r="AS197" i="5"/>
  <c r="CB197" i="5"/>
  <c r="AW199" i="5"/>
  <c r="BX199" i="5"/>
  <c r="F200" i="5"/>
  <c r="AJ200" i="5"/>
  <c r="BF200" i="5"/>
  <c r="BV200" i="5"/>
  <c r="AS201" i="5"/>
  <c r="CB201" i="5"/>
  <c r="AW203" i="5"/>
  <c r="BX203" i="5"/>
  <c r="F204" i="5"/>
  <c r="AJ204" i="5"/>
  <c r="BF204" i="5"/>
  <c r="BV204" i="5"/>
  <c r="AS205" i="5"/>
  <c r="CB205" i="5"/>
  <c r="AW207" i="5"/>
  <c r="BX207" i="5"/>
  <c r="AJ208" i="5"/>
  <c r="BT208" i="5"/>
  <c r="CC208" i="5" s="1"/>
  <c r="CE208" i="5" s="1"/>
  <c r="BW208" i="5"/>
  <c r="T209" i="5"/>
  <c r="BW209" i="5"/>
  <c r="W210" i="5"/>
  <c r="BX210" i="5"/>
  <c r="AW210" i="5"/>
  <c r="W211" i="5"/>
  <c r="AF211" i="5"/>
  <c r="BF211" i="5"/>
  <c r="F211" i="5"/>
  <c r="CA211" i="5"/>
  <c r="J212" i="5"/>
  <c r="AG212" i="5"/>
  <c r="BV212" i="5"/>
  <c r="S213" i="5"/>
  <c r="BR213" i="5"/>
  <c r="BU213" i="5" s="1"/>
  <c r="BZ213" i="5" s="1"/>
  <c r="AT215" i="5"/>
  <c r="G217" i="5"/>
  <c r="AS217" i="5"/>
  <c r="BT218" i="5"/>
  <c r="CC218" i="5" s="1"/>
  <c r="CE218" i="5" s="1"/>
  <c r="BJ219" i="5"/>
  <c r="J219" i="5"/>
  <c r="BX219" i="5"/>
  <c r="BW219" i="5"/>
  <c r="BG219" i="5"/>
  <c r="G219" i="5"/>
  <c r="BV219" i="5"/>
  <c r="AJ219" i="5"/>
  <c r="K221" i="5"/>
  <c r="BK221" i="5"/>
  <c r="BT222" i="5"/>
  <c r="CC222" i="5" s="1"/>
  <c r="CE222" i="5" s="1"/>
  <c r="BR223" i="5"/>
  <c r="BU223" i="5" s="1"/>
  <c r="BZ223" i="5" s="1"/>
  <c r="BV225" i="5"/>
  <c r="AJ225" i="5"/>
  <c r="AT225" i="5"/>
  <c r="W225" i="5"/>
  <c r="AG225" i="5"/>
  <c r="BJ225" i="5"/>
  <c r="J225" i="5"/>
  <c r="BT226" i="5"/>
  <c r="CC226" i="5" s="1"/>
  <c r="CE226" i="5" s="1"/>
  <c r="BR227" i="5"/>
  <c r="BU227" i="5" s="1"/>
  <c r="BZ227" i="5" s="1"/>
  <c r="BX228" i="5"/>
  <c r="AW228" i="5"/>
  <c r="BW228" i="5"/>
  <c r="BG228" i="5"/>
  <c r="G228" i="5"/>
  <c r="BV228" i="5"/>
  <c r="AJ228" i="5"/>
  <c r="AT228" i="5"/>
  <c r="W228" i="5"/>
  <c r="BK229" i="5"/>
  <c r="BT230" i="5"/>
  <c r="CC230" i="5" s="1"/>
  <c r="CE230" i="5" s="1"/>
  <c r="AX233" i="5"/>
  <c r="BR233" i="5"/>
  <c r="BU233" i="5" s="1"/>
  <c r="BZ233" i="5" s="1"/>
  <c r="CA236" i="5"/>
  <c r="AS236" i="5"/>
  <c r="AF236" i="5"/>
  <c r="S236" i="5"/>
  <c r="CB236" i="5"/>
  <c r="F236" i="5"/>
  <c r="CA243" i="5"/>
  <c r="BF243" i="5"/>
  <c r="AS243" i="5"/>
  <c r="AF243" i="5"/>
  <c r="S243" i="5"/>
  <c r="F243" i="5"/>
  <c r="J246" i="5"/>
  <c r="CC253" i="5"/>
  <c r="CE253" i="5" s="1"/>
  <c r="BX254" i="5"/>
  <c r="AW254" i="5"/>
  <c r="BJ253" i="5"/>
  <c r="J253" i="5"/>
  <c r="BW254" i="5"/>
  <c r="BG254" i="5"/>
  <c r="G254" i="5"/>
  <c r="BV254" i="5"/>
  <c r="AJ254" i="5"/>
  <c r="AW253" i="5"/>
  <c r="AT254" i="5"/>
  <c r="W254" i="5"/>
  <c r="AJ253" i="5"/>
  <c r="W253" i="5"/>
  <c r="BY254" i="5"/>
  <c r="BJ254" i="5"/>
  <c r="CC257" i="5"/>
  <c r="CE257" i="5" s="1"/>
  <c r="AG264" i="5"/>
  <c r="AT264" i="5"/>
  <c r="G264" i="5"/>
  <c r="BW264" i="5"/>
  <c r="BV264" i="5"/>
  <c r="BG264" i="5"/>
  <c r="BY264" i="5"/>
  <c r="BX264" i="5"/>
  <c r="T264" i="5"/>
  <c r="BY199" i="5"/>
  <c r="G200" i="5"/>
  <c r="BG200" i="5"/>
  <c r="BW200" i="5"/>
  <c r="BY203" i="5"/>
  <c r="G204" i="5"/>
  <c r="BG204" i="5"/>
  <c r="BW204" i="5"/>
  <c r="BY207" i="5"/>
  <c r="G208" i="5"/>
  <c r="BG208" i="5"/>
  <c r="BY208" i="5"/>
  <c r="BJ211" i="5"/>
  <c r="J211" i="5"/>
  <c r="BV211" i="5"/>
  <c r="AJ211" i="5"/>
  <c r="BT212" i="5"/>
  <c r="CC212" i="5" s="1"/>
  <c r="CE212" i="5" s="1"/>
  <c r="W214" i="5"/>
  <c r="BX214" i="5"/>
  <c r="AW214" i="5"/>
  <c r="AF215" i="5"/>
  <c r="BF215" i="5"/>
  <c r="F215" i="5"/>
  <c r="CA215" i="5"/>
  <c r="BF217" i="5"/>
  <c r="F217" i="5"/>
  <c r="CA217" i="5"/>
  <c r="AF217" i="5"/>
  <c r="BR221" i="5"/>
  <c r="BU221" i="5" s="1"/>
  <c r="BZ221" i="5" s="1"/>
  <c r="CC231" i="5"/>
  <c r="CE231" i="5" s="1"/>
  <c r="K237" i="5"/>
  <c r="J237" i="5"/>
  <c r="BT237" i="5"/>
  <c r="CC237" i="5" s="1"/>
  <c r="CE237" i="5" s="1"/>
  <c r="AS238" i="5"/>
  <c r="AF238" i="5"/>
  <c r="S238" i="5"/>
  <c r="F238" i="5"/>
  <c r="CB238" i="5"/>
  <c r="CA238" i="5"/>
  <c r="AT243" i="5"/>
  <c r="AG243" i="5"/>
  <c r="BY243" i="5"/>
  <c r="J243" i="5"/>
  <c r="AW242" i="5"/>
  <c r="AJ242" i="5"/>
  <c r="BX243" i="5"/>
  <c r="BW243" i="5"/>
  <c r="T243" i="5"/>
  <c r="BV243" i="5"/>
  <c r="G243" i="5"/>
  <c r="BJ243" i="5"/>
  <c r="AK244" i="5"/>
  <c r="AJ244" i="5"/>
  <c r="CC248" i="5"/>
  <c r="CE248" i="5" s="1"/>
  <c r="BK250" i="5"/>
  <c r="BJ250" i="5"/>
  <c r="AG262" i="5"/>
  <c r="AT262" i="5"/>
  <c r="G262" i="5"/>
  <c r="BG262" i="5"/>
  <c r="BY262" i="5"/>
  <c r="BX262" i="5"/>
  <c r="BW262" i="5"/>
  <c r="BV262" i="5"/>
  <c r="AW196" i="5"/>
  <c r="BX196" i="5"/>
  <c r="J199" i="5"/>
  <c r="BJ199" i="5"/>
  <c r="AW200" i="5"/>
  <c r="BX200" i="5"/>
  <c r="J203" i="5"/>
  <c r="BJ203" i="5"/>
  <c r="AW204" i="5"/>
  <c r="BX204" i="5"/>
  <c r="J207" i="5"/>
  <c r="BJ207" i="5"/>
  <c r="AW208" i="5"/>
  <c r="AW211" i="5"/>
  <c r="BG212" i="5"/>
  <c r="BJ214" i="5"/>
  <c r="BJ215" i="5"/>
  <c r="J215" i="5"/>
  <c r="BV215" i="5"/>
  <c r="AJ215" i="5"/>
  <c r="CB215" i="5"/>
  <c r="K217" i="5"/>
  <c r="BV217" i="5"/>
  <c r="AJ217" i="5"/>
  <c r="AG217" i="5"/>
  <c r="BJ217" i="5"/>
  <c r="J217" i="5"/>
  <c r="BS221" i="5"/>
  <c r="BX224" i="5"/>
  <c r="AW224" i="5"/>
  <c r="BW224" i="5"/>
  <c r="BG224" i="5"/>
  <c r="BV224" i="5"/>
  <c r="AJ224" i="5"/>
  <c r="AT224" i="5"/>
  <c r="W224" i="5"/>
  <c r="BK225" i="5"/>
  <c r="BS229" i="5"/>
  <c r="BT232" i="5"/>
  <c r="CC232" i="5" s="1"/>
  <c r="CE232" i="5" s="1"/>
  <c r="BS233" i="5"/>
  <c r="BT233" i="5"/>
  <c r="CC233" i="5" s="1"/>
  <c r="CE233" i="5" s="1"/>
  <c r="BF238" i="5"/>
  <c r="K239" i="5"/>
  <c r="BS245" i="5"/>
  <c r="CC258" i="5"/>
  <c r="CE258" i="5" s="1"/>
  <c r="V266" i="5"/>
  <c r="X266" i="5" s="1"/>
  <c r="BQ266" i="5"/>
  <c r="T266" i="5" s="1"/>
  <c r="AB266" i="5"/>
  <c r="Z266" i="5"/>
  <c r="BS266" i="5" s="1"/>
  <c r="CC268" i="5"/>
  <c r="CE268" i="5" s="1"/>
  <c r="BY196" i="5"/>
  <c r="BY200" i="5"/>
  <c r="BY204" i="5"/>
  <c r="BF209" i="5"/>
  <c r="F209" i="5"/>
  <c r="AF209" i="5"/>
  <c r="CA209" i="5"/>
  <c r="CC216" i="5"/>
  <c r="CE216" i="5" s="1"/>
  <c r="W218" i="5"/>
  <c r="CC220" i="5"/>
  <c r="CE220" i="5" s="1"/>
  <c r="BU225" i="5"/>
  <c r="BZ225" i="5" s="1"/>
  <c r="CA231" i="5"/>
  <c r="AS231" i="5"/>
  <c r="AF231" i="5"/>
  <c r="S231" i="5"/>
  <c r="CB231" i="5"/>
  <c r="F231" i="5"/>
  <c r="CC239" i="5"/>
  <c r="CE239" i="5" s="1"/>
  <c r="BT242" i="5"/>
  <c r="CC242" i="5" s="1"/>
  <c r="CE242" i="5" s="1"/>
  <c r="K250" i="5"/>
  <c r="J250" i="5"/>
  <c r="BT251" i="5"/>
  <c r="CC251" i="5" s="1"/>
  <c r="CE251" i="5" s="1"/>
  <c r="J196" i="5"/>
  <c r="BJ196" i="5"/>
  <c r="W199" i="5"/>
  <c r="J200" i="5"/>
  <c r="BJ200" i="5"/>
  <c r="W203" i="5"/>
  <c r="J204" i="5"/>
  <c r="BJ204" i="5"/>
  <c r="W207" i="5"/>
  <c r="J208" i="5"/>
  <c r="BJ208" i="5"/>
  <c r="BV209" i="5"/>
  <c r="AJ209" i="5"/>
  <c r="BJ209" i="5"/>
  <c r="J209" i="5"/>
  <c r="CB209" i="5"/>
  <c r="G211" i="5"/>
  <c r="BR211" i="5"/>
  <c r="BU211" i="5" s="1"/>
  <c r="BZ211" i="5" s="1"/>
  <c r="BX212" i="5"/>
  <c r="AW212" i="5"/>
  <c r="W212" i="5"/>
  <c r="W213" i="5"/>
  <c r="BF213" i="5"/>
  <c r="F213" i="5"/>
  <c r="AF213" i="5"/>
  <c r="CA213" i="5"/>
  <c r="J214" i="5"/>
  <c r="AG214" i="5"/>
  <c r="BK217" i="5"/>
  <c r="BT221" i="5"/>
  <c r="CC221" i="5" s="1"/>
  <c r="CE221" i="5" s="1"/>
  <c r="AX222" i="5"/>
  <c r="BS225" i="5"/>
  <c r="AX226" i="5"/>
  <c r="CC229" i="5"/>
  <c r="CE229" i="5" s="1"/>
  <c r="BR230" i="5"/>
  <c r="BU230" i="5" s="1"/>
  <c r="BZ230" i="5" s="1"/>
  <c r="BF233" i="5"/>
  <c r="AS233" i="5"/>
  <c r="AF233" i="5"/>
  <c r="CB233" i="5"/>
  <c r="S233" i="5"/>
  <c r="CA233" i="5"/>
  <c r="K234" i="5"/>
  <c r="BR236" i="5"/>
  <c r="BU236" i="5" s="1"/>
  <c r="BZ236" i="5" s="1"/>
  <c r="AJ243" i="5"/>
  <c r="AW243" i="5"/>
  <c r="BR243" i="5"/>
  <c r="BU243" i="5" s="1"/>
  <c r="BZ243" i="5" s="1"/>
  <c r="BT245" i="5"/>
  <c r="CC245" i="5" s="1"/>
  <c r="CE245" i="5" s="1"/>
  <c r="CC249" i="5"/>
  <c r="CE249" i="5" s="1"/>
  <c r="V265" i="5"/>
  <c r="X265" i="5" s="1"/>
  <c r="AG208" i="5"/>
  <c r="AW209" i="5"/>
  <c r="BT210" i="5"/>
  <c r="CC210" i="5" s="1"/>
  <c r="CE210" i="5" s="1"/>
  <c r="BW210" i="5"/>
  <c r="T211" i="5"/>
  <c r="BW211" i="5"/>
  <c r="G212" i="5"/>
  <c r="BJ212" i="5"/>
  <c r="BV213" i="5"/>
  <c r="AJ213" i="5"/>
  <c r="BJ213" i="5"/>
  <c r="J213" i="5"/>
  <c r="CB213" i="5"/>
  <c r="BV214" i="5"/>
  <c r="G215" i="5"/>
  <c r="S215" i="5"/>
  <c r="BR215" i="5"/>
  <c r="BU215" i="5" s="1"/>
  <c r="BZ215" i="5" s="1"/>
  <c r="BR217" i="5"/>
  <c r="BU217" i="5" s="1"/>
  <c r="BZ217" i="5" s="1"/>
  <c r="BW217" i="5"/>
  <c r="BF221" i="5"/>
  <c r="F221" i="5"/>
  <c r="CB221" i="5"/>
  <c r="AS221" i="5"/>
  <c r="CA221" i="5"/>
  <c r="AF221" i="5"/>
  <c r="BR222" i="5"/>
  <c r="BU222" i="5" s="1"/>
  <c r="BZ222" i="5" s="1"/>
  <c r="BJ223" i="5"/>
  <c r="J223" i="5"/>
  <c r="BX223" i="5"/>
  <c r="AW223" i="5"/>
  <c r="BJ222" i="5"/>
  <c r="J222" i="5"/>
  <c r="BW223" i="5"/>
  <c r="BG223" i="5"/>
  <c r="G223" i="5"/>
  <c r="BV223" i="5"/>
  <c r="AJ223" i="5"/>
  <c r="BY224" i="5"/>
  <c r="BR226" i="5"/>
  <c r="BU226" i="5" s="1"/>
  <c r="BZ226" i="5" s="1"/>
  <c r="BJ227" i="5"/>
  <c r="BT228" i="5"/>
  <c r="CC228" i="5" s="1"/>
  <c r="CE228" i="5" s="1"/>
  <c r="BF229" i="5"/>
  <c r="F229" i="5"/>
  <c r="CB229" i="5"/>
  <c r="AS229" i="5"/>
  <c r="CA229" i="5"/>
  <c r="AF229" i="5"/>
  <c r="AX231" i="5"/>
  <c r="X232" i="5"/>
  <c r="W232" i="5"/>
  <c r="BR238" i="5"/>
  <c r="BU238" i="5" s="1"/>
  <c r="BZ238" i="5" s="1"/>
  <c r="CC241" i="5"/>
  <c r="CE241" i="5" s="1"/>
  <c r="W243" i="5"/>
  <c r="BT246" i="5"/>
  <c r="CC246" i="5" s="1"/>
  <c r="CE246" i="5" s="1"/>
  <c r="BU250" i="5"/>
  <c r="BZ250" i="5" s="1"/>
  <c r="CC262" i="5"/>
  <c r="CE262" i="5" s="1"/>
  <c r="CC266" i="5"/>
  <c r="CE266" i="5" s="1"/>
  <c r="AS212" i="5"/>
  <c r="AW218" i="5"/>
  <c r="BX218" i="5"/>
  <c r="F219" i="5"/>
  <c r="BF219" i="5"/>
  <c r="AS220" i="5"/>
  <c r="AW222" i="5"/>
  <c r="BX222" i="5"/>
  <c r="F223" i="5"/>
  <c r="BF223" i="5"/>
  <c r="AS224" i="5"/>
  <c r="AW226" i="5"/>
  <c r="BX226" i="5"/>
  <c r="F227" i="5"/>
  <c r="AJ227" i="5"/>
  <c r="BF227" i="5"/>
  <c r="BV227" i="5"/>
  <c r="AS228" i="5"/>
  <c r="AW230" i="5"/>
  <c r="BX230" i="5"/>
  <c r="AT231" i="5"/>
  <c r="AG231" i="5"/>
  <c r="AS232" i="5"/>
  <c r="AW233" i="5"/>
  <c r="J234" i="5"/>
  <c r="AG234" i="5"/>
  <c r="AS234" i="5"/>
  <c r="BX234" i="5"/>
  <c r="G235" i="5"/>
  <c r="S235" i="5"/>
  <c r="BS235" i="5"/>
  <c r="BV235" i="5"/>
  <c r="AX236" i="5"/>
  <c r="AJ238" i="5"/>
  <c r="AW238" i="5"/>
  <c r="BW238" i="5"/>
  <c r="BG238" i="5"/>
  <c r="G238" i="5"/>
  <c r="AT238" i="5"/>
  <c r="J239" i="5"/>
  <c r="X239" i="5"/>
  <c r="BF239" i="5"/>
  <c r="BY239" i="5"/>
  <c r="K240" i="5"/>
  <c r="AK241" i="5"/>
  <c r="BK243" i="5"/>
  <c r="J245" i="5"/>
  <c r="AF245" i="5"/>
  <c r="T246" i="5"/>
  <c r="AG246" i="5"/>
  <c r="BR248" i="5"/>
  <c r="BU248" i="5" s="1"/>
  <c r="BZ248" i="5" s="1"/>
  <c r="BW250" i="5"/>
  <c r="BG250" i="5"/>
  <c r="G250" i="5"/>
  <c r="BV250" i="5"/>
  <c r="AJ250" i="5"/>
  <c r="AW249" i="5"/>
  <c r="AT250" i="5"/>
  <c r="W250" i="5"/>
  <c r="AJ249" i="5"/>
  <c r="CB251" i="5"/>
  <c r="AS251" i="5"/>
  <c r="CA251" i="5"/>
  <c r="AF251" i="5"/>
  <c r="AX252" i="5"/>
  <c r="X254" i="5"/>
  <c r="K255" i="5"/>
  <c r="BS255" i="5"/>
  <c r="BR256" i="5"/>
  <c r="BU256" i="5" s="1"/>
  <c r="BZ256" i="5" s="1"/>
  <c r="BF259" i="5"/>
  <c r="AS259" i="5"/>
  <c r="S259" i="5"/>
  <c r="AF259" i="5"/>
  <c r="F259" i="5"/>
  <c r="AG260" i="5"/>
  <c r="AT260" i="5"/>
  <c r="G260" i="5"/>
  <c r="BV260" i="5"/>
  <c r="BG260" i="5"/>
  <c r="AX260" i="5"/>
  <c r="BT263" i="5"/>
  <c r="CC263" i="5" s="1"/>
  <c r="CE263" i="5" s="1"/>
  <c r="AG268" i="5"/>
  <c r="BX268" i="5"/>
  <c r="AT268" i="5"/>
  <c r="G268" i="5"/>
  <c r="BG268" i="5"/>
  <c r="T268" i="5"/>
  <c r="BY268" i="5"/>
  <c r="BW268" i="5"/>
  <c r="BV268" i="5"/>
  <c r="AA270" i="5"/>
  <c r="BT270" i="5" s="1"/>
  <c r="CC270" i="5" s="1"/>
  <c r="CE270" i="5" s="1"/>
  <c r="U269" i="5"/>
  <c r="Y270" i="5"/>
  <c r="BR270" i="5" s="1"/>
  <c r="BU270" i="5" s="1"/>
  <c r="BZ270" i="5" s="1"/>
  <c r="U270" i="5"/>
  <c r="U278" i="5"/>
  <c r="AA278" i="5"/>
  <c r="BT278" i="5" s="1"/>
  <c r="CC278" i="5" s="1"/>
  <c r="CE278" i="5" s="1"/>
  <c r="U277" i="5"/>
  <c r="Y278" i="5"/>
  <c r="BR278" i="5" s="1"/>
  <c r="BU278" i="5" s="1"/>
  <c r="BZ278" i="5" s="1"/>
  <c r="Y280" i="5"/>
  <c r="BR280" i="5" s="1"/>
  <c r="BU280" i="5" s="1"/>
  <c r="BZ280" i="5" s="1"/>
  <c r="Z280" i="5"/>
  <c r="BS280" i="5" s="1"/>
  <c r="AA280" i="5"/>
  <c r="BT280" i="5" s="1"/>
  <c r="CC280" i="5" s="1"/>
  <c r="CE280" i="5" s="1"/>
  <c r="U280" i="5"/>
  <c r="X280" i="5" s="1"/>
  <c r="CC285" i="5"/>
  <c r="CE285" i="5" s="1"/>
  <c r="BF286" i="5"/>
  <c r="CA286" i="5"/>
  <c r="AF286" i="5"/>
  <c r="F286" i="5"/>
  <c r="CB286" i="5"/>
  <c r="S286" i="5"/>
  <c r="BY218" i="5"/>
  <c r="BY222" i="5"/>
  <c r="BY226" i="5"/>
  <c r="G227" i="5"/>
  <c r="BG227" i="5"/>
  <c r="BW227" i="5"/>
  <c r="BY230" i="5"/>
  <c r="BF232" i="5"/>
  <c r="BJ233" i="5"/>
  <c r="BF234" i="5"/>
  <c r="BY234" i="5"/>
  <c r="T235" i="5"/>
  <c r="BW235" i="5"/>
  <c r="BJ238" i="5"/>
  <c r="W239" i="5"/>
  <c r="AJ239" i="5"/>
  <c r="BS240" i="5"/>
  <c r="AJ241" i="5"/>
  <c r="T242" i="5"/>
  <c r="BV242" i="5"/>
  <c r="BF245" i="5"/>
  <c r="F245" i="5"/>
  <c r="CB246" i="5"/>
  <c r="AS246" i="5"/>
  <c r="CA246" i="5"/>
  <c r="BS248" i="5"/>
  <c r="AT251" i="5"/>
  <c r="W251" i="5"/>
  <c r="AG251" i="5"/>
  <c r="BJ251" i="5"/>
  <c r="J251" i="5"/>
  <c r="Z261" i="5"/>
  <c r="BS261" i="5" s="1"/>
  <c r="BQ261" i="5"/>
  <c r="AW260" i="5" s="1"/>
  <c r="AB261" i="5"/>
  <c r="V261" i="5"/>
  <c r="X261" i="5" s="1"/>
  <c r="CC264" i="5"/>
  <c r="CE264" i="5" s="1"/>
  <c r="BT265" i="5"/>
  <c r="CC265" i="5" s="1"/>
  <c r="CE265" i="5" s="1"/>
  <c r="BS275" i="5"/>
  <c r="J226" i="5"/>
  <c r="BJ226" i="5"/>
  <c r="AW227" i="5"/>
  <c r="BX227" i="5"/>
  <c r="BX235" i="5"/>
  <c r="AT239" i="5"/>
  <c r="AG239" i="5"/>
  <c r="AW241" i="5"/>
  <c r="J242" i="5"/>
  <c r="AG242" i="5"/>
  <c r="BX242" i="5"/>
  <c r="BW246" i="5"/>
  <c r="BG246" i="5"/>
  <c r="G246" i="5"/>
  <c r="AT246" i="5"/>
  <c r="W246" i="5"/>
  <c r="AJ245" i="5"/>
  <c r="BU247" i="5"/>
  <c r="BZ247" i="5" s="1"/>
  <c r="BR252" i="5"/>
  <c r="BU252" i="5" s="1"/>
  <c r="BZ252" i="5" s="1"/>
  <c r="CC255" i="5"/>
  <c r="CE255" i="5" s="1"/>
  <c r="BS256" i="5"/>
  <c r="BS277" i="5"/>
  <c r="BX279" i="5"/>
  <c r="BW279" i="5"/>
  <c r="AT279" i="5"/>
  <c r="BV279" i="5"/>
  <c r="BY279" i="5"/>
  <c r="BG279" i="5"/>
  <c r="G279" i="5"/>
  <c r="U283" i="5"/>
  <c r="X283" i="5" s="1"/>
  <c r="AA283" i="5"/>
  <c r="BT283" i="5" s="1"/>
  <c r="CC283" i="5" s="1"/>
  <c r="CE283" i="5" s="1"/>
  <c r="Y283" i="5"/>
  <c r="BR283" i="5" s="1"/>
  <c r="BU283" i="5" s="1"/>
  <c r="BZ283" i="5" s="1"/>
  <c r="BY227" i="5"/>
  <c r="AJ234" i="5"/>
  <c r="AW234" i="5"/>
  <c r="BW234" i="5"/>
  <c r="BG234" i="5"/>
  <c r="G234" i="5"/>
  <c r="AT234" i="5"/>
  <c r="J235" i="5"/>
  <c r="BY235" i="5"/>
  <c r="AK237" i="5"/>
  <c r="BK239" i="5"/>
  <c r="BJ241" i="5"/>
  <c r="X242" i="5"/>
  <c r="BY242" i="5"/>
  <c r="AK245" i="5"/>
  <c r="AJ246" i="5"/>
  <c r="BJ246" i="5"/>
  <c r="BS247" i="5"/>
  <c r="K251" i="5"/>
  <c r="BK251" i="5"/>
  <c r="BS252" i="5"/>
  <c r="BF255" i="5"/>
  <c r="F255" i="5"/>
  <c r="CB255" i="5"/>
  <c r="AS255" i="5"/>
  <c r="CA255" i="5"/>
  <c r="AF255" i="5"/>
  <c r="AK257" i="5"/>
  <c r="AX259" i="5"/>
  <c r="V262" i="5"/>
  <c r="X262" i="5" s="1"/>
  <c r="T262" i="5"/>
  <c r="AB262" i="5"/>
  <c r="AG279" i="5"/>
  <c r="J227" i="5"/>
  <c r="BS231" i="5"/>
  <c r="S232" i="5"/>
  <c r="BK232" i="5"/>
  <c r="BJ234" i="5"/>
  <c r="W235" i="5"/>
  <c r="AJ235" i="5"/>
  <c r="BS236" i="5"/>
  <c r="AX237" i="5"/>
  <c r="F239" i="5"/>
  <c r="BJ239" i="5"/>
  <c r="AK242" i="5"/>
  <c r="K243" i="5"/>
  <c r="AW245" i="5"/>
  <c r="BT247" i="5"/>
  <c r="CC247" i="5" s="1"/>
  <c r="CE247" i="5" s="1"/>
  <c r="BY250" i="5"/>
  <c r="BR251" i="5"/>
  <c r="BU251" i="5" s="1"/>
  <c r="BZ251" i="5" s="1"/>
  <c r="BX251" i="5"/>
  <c r="BT254" i="5"/>
  <c r="CC254" i="5" s="1"/>
  <c r="CE254" i="5" s="1"/>
  <c r="BV255" i="5"/>
  <c r="AJ255" i="5"/>
  <c r="AT255" i="5"/>
  <c r="W255" i="5"/>
  <c r="AG255" i="5"/>
  <c r="BJ255" i="5"/>
  <c r="J255" i="5"/>
  <c r="BR257" i="5"/>
  <c r="BU257" i="5" s="1"/>
  <c r="BZ257" i="5" s="1"/>
  <c r="CB259" i="5"/>
  <c r="K261" i="5"/>
  <c r="BT261" i="5"/>
  <c r="CC261" i="5" s="1"/>
  <c r="CE261" i="5" s="1"/>
  <c r="AX270" i="5"/>
  <c r="BT271" i="5"/>
  <c r="CC271" i="5" s="1"/>
  <c r="CE271" i="5" s="1"/>
  <c r="U282" i="5"/>
  <c r="AT235" i="5"/>
  <c r="AG235" i="5"/>
  <c r="BW242" i="5"/>
  <c r="BG242" i="5"/>
  <c r="G242" i="5"/>
  <c r="AT242" i="5"/>
  <c r="BT250" i="5"/>
  <c r="CC250" i="5" s="1"/>
  <c r="CE250" i="5" s="1"/>
  <c r="BS251" i="5"/>
  <c r="BR253" i="5"/>
  <c r="BU253" i="5" s="1"/>
  <c r="BZ253" i="5" s="1"/>
  <c r="F249" i="5"/>
  <c r="F253" i="5"/>
  <c r="BF253" i="5"/>
  <c r="BF257" i="5"/>
  <c r="F263" i="5"/>
  <c r="F267" i="5"/>
  <c r="Z269" i="5"/>
  <c r="BS269" i="5" s="1"/>
  <c r="BQ269" i="5"/>
  <c r="T269" i="5" s="1"/>
  <c r="AB269" i="5"/>
  <c r="BT269" i="5"/>
  <c r="CC269" i="5" s="1"/>
  <c r="CE269" i="5" s="1"/>
  <c r="BQ270" i="5"/>
  <c r="T270" i="5" s="1"/>
  <c r="U274" i="5"/>
  <c r="AA274" i="5"/>
  <c r="BT274" i="5" s="1"/>
  <c r="CC274" i="5" s="1"/>
  <c r="CE274" i="5" s="1"/>
  <c r="U276" i="5"/>
  <c r="AA276" i="5"/>
  <c r="BT276" i="5" s="1"/>
  <c r="CC276" i="5" s="1"/>
  <c r="CE276" i="5" s="1"/>
  <c r="V279" i="5"/>
  <c r="AB279" i="5"/>
  <c r="BK279" i="5"/>
  <c r="K283" i="5"/>
  <c r="BF291" i="5"/>
  <c r="AS291" i="5"/>
  <c r="S291" i="5"/>
  <c r="AF291" i="5"/>
  <c r="F291" i="5"/>
  <c r="CB291" i="5"/>
  <c r="CA291" i="5"/>
  <c r="BW233" i="5"/>
  <c r="BW237" i="5"/>
  <c r="BW241" i="5"/>
  <c r="BG245" i="5"/>
  <c r="BW245" i="5"/>
  <c r="BG249" i="5"/>
  <c r="BW249" i="5"/>
  <c r="BG253" i="5"/>
  <c r="BW253" i="5"/>
  <c r="BG257" i="5"/>
  <c r="BW257" i="5"/>
  <c r="BG258" i="5"/>
  <c r="BX258" i="5"/>
  <c r="Z259" i="5"/>
  <c r="BS259" i="5" s="1"/>
  <c r="BQ259" i="5"/>
  <c r="T259" i="5" s="1"/>
  <c r="AB259" i="5"/>
  <c r="Y260" i="5"/>
  <c r="BR260" i="5" s="1"/>
  <c r="BU260" i="5" s="1"/>
  <c r="BZ260" i="5" s="1"/>
  <c r="CB260" i="5"/>
  <c r="AK261" i="5"/>
  <c r="S262" i="5"/>
  <c r="AF262" i="5"/>
  <c r="Z263" i="5"/>
  <c r="BS263" i="5" s="1"/>
  <c r="BQ263" i="5"/>
  <c r="T263" i="5" s="1"/>
  <c r="AB263" i="5"/>
  <c r="Y264" i="5"/>
  <c r="BR264" i="5" s="1"/>
  <c r="BU264" i="5" s="1"/>
  <c r="BZ264" i="5" s="1"/>
  <c r="CB264" i="5"/>
  <c r="AK265" i="5"/>
  <c r="S266" i="5"/>
  <c r="AF266" i="5"/>
  <c r="Z267" i="5"/>
  <c r="BS267" i="5" s="1"/>
  <c r="BQ267" i="5"/>
  <c r="T267" i="5" s="1"/>
  <c r="AB267" i="5"/>
  <c r="BS268" i="5"/>
  <c r="BF269" i="5"/>
  <c r="U272" i="5"/>
  <c r="X272" i="5" s="1"/>
  <c r="AA272" i="5"/>
  <c r="BT272" i="5" s="1"/>
  <c r="CC272" i="5" s="1"/>
  <c r="CE272" i="5" s="1"/>
  <c r="BQ272" i="5"/>
  <c r="T272" i="5" s="1"/>
  <c r="BF278" i="5"/>
  <c r="F278" i="5"/>
  <c r="AS278" i="5"/>
  <c r="AF278" i="5"/>
  <c r="CA278" i="5"/>
  <c r="S278" i="5"/>
  <c r="U279" i="5"/>
  <c r="Y279" i="5"/>
  <c r="BR279" i="5" s="1"/>
  <c r="BU279" i="5" s="1"/>
  <c r="BZ279" i="5" s="1"/>
  <c r="AW281" i="5"/>
  <c r="AX281" i="5"/>
  <c r="AF263" i="5"/>
  <c r="AF267" i="5"/>
  <c r="V268" i="5"/>
  <c r="X268" i="5" s="1"/>
  <c r="AB268" i="5"/>
  <c r="CB269" i="5"/>
  <c r="AS269" i="5"/>
  <c r="F269" i="5"/>
  <c r="U275" i="5"/>
  <c r="Y284" i="5"/>
  <c r="BR284" i="5" s="1"/>
  <c r="BU284" i="5" s="1"/>
  <c r="BZ284" i="5" s="1"/>
  <c r="U284" i="5"/>
  <c r="W284" i="5" s="1"/>
  <c r="Z284" i="5"/>
  <c r="BS284" i="5" s="1"/>
  <c r="AA284" i="5"/>
  <c r="BT284" i="5" s="1"/>
  <c r="CC284" i="5" s="1"/>
  <c r="CE284" i="5" s="1"/>
  <c r="Y288" i="5"/>
  <c r="BR288" i="5" s="1"/>
  <c r="BU288" i="5" s="1"/>
  <c r="BZ288" i="5" s="1"/>
  <c r="U288" i="5"/>
  <c r="AA288" i="5"/>
  <c r="BT288" i="5" s="1"/>
  <c r="CC288" i="5" s="1"/>
  <c r="CE288" i="5" s="1"/>
  <c r="Z288" i="5"/>
  <c r="BS288" i="5" s="1"/>
  <c r="CA256" i="5"/>
  <c r="K259" i="5"/>
  <c r="V260" i="5"/>
  <c r="X260" i="5" s="1"/>
  <c r="BF262" i="5"/>
  <c r="K263" i="5"/>
  <c r="S263" i="5"/>
  <c r="AS263" i="5"/>
  <c r="V264" i="5"/>
  <c r="BF266" i="5"/>
  <c r="K267" i="5"/>
  <c r="S267" i="5"/>
  <c r="AS267" i="5"/>
  <c r="AX269" i="5"/>
  <c r="Z270" i="5"/>
  <c r="BS270" i="5" s="1"/>
  <c r="Y274" i="5"/>
  <c r="BR274" i="5" s="1"/>
  <c r="BU274" i="5" s="1"/>
  <c r="BZ274" i="5" s="1"/>
  <c r="Y276" i="5"/>
  <c r="BR276" i="5" s="1"/>
  <c r="BU276" i="5" s="1"/>
  <c r="BZ276" i="5" s="1"/>
  <c r="T279" i="5"/>
  <c r="Y286" i="5"/>
  <c r="BR286" i="5" s="1"/>
  <c r="BU286" i="5" s="1"/>
  <c r="BZ286" i="5" s="1"/>
  <c r="U286" i="5"/>
  <c r="W286" i="5" s="1"/>
  <c r="AA286" i="5"/>
  <c r="BT286" i="5" s="1"/>
  <c r="CC286" i="5" s="1"/>
  <c r="CE286" i="5" s="1"/>
  <c r="Z286" i="5"/>
  <c r="BS286" i="5" s="1"/>
  <c r="BU291" i="5"/>
  <c r="BZ291" i="5" s="1"/>
  <c r="AX292" i="5"/>
  <c r="AS256" i="5"/>
  <c r="S258" i="5"/>
  <c r="BS260" i="5"/>
  <c r="BF263" i="5"/>
  <c r="BS264" i="5"/>
  <c r="BF267" i="5"/>
  <c r="V269" i="5"/>
  <c r="AB270" i="5"/>
  <c r="V271" i="5"/>
  <c r="X271" i="5" s="1"/>
  <c r="BR272" i="5"/>
  <c r="BU272" i="5" s="1"/>
  <c r="BZ272" i="5" s="1"/>
  <c r="Z279" i="5"/>
  <c r="BS279" i="5" s="1"/>
  <c r="BT279" i="5"/>
  <c r="CC279" i="5" s="1"/>
  <c r="CE279" i="5" s="1"/>
  <c r="Y282" i="5"/>
  <c r="BR282" i="5" s="1"/>
  <c r="BU282" i="5" s="1"/>
  <c r="BZ282" i="5" s="1"/>
  <c r="Z282" i="5"/>
  <c r="BS282" i="5" s="1"/>
  <c r="AA282" i="5"/>
  <c r="BT282" i="5" s="1"/>
  <c r="CC282" i="5" s="1"/>
  <c r="CE282" i="5" s="1"/>
  <c r="BR295" i="5"/>
  <c r="BU295" i="5" s="1"/>
  <c r="BZ295" i="5" s="1"/>
  <c r="Z265" i="5"/>
  <c r="BS265" i="5" s="1"/>
  <c r="BQ265" i="5"/>
  <c r="AJ264" i="5" s="1"/>
  <c r="AB265" i="5"/>
  <c r="BT273" i="5"/>
  <c r="CC273" i="5" s="1"/>
  <c r="CE273" i="5" s="1"/>
  <c r="BT275" i="5"/>
  <c r="CC275" i="5" s="1"/>
  <c r="CE275" i="5" s="1"/>
  <c r="BT277" i="5"/>
  <c r="CC277" i="5" s="1"/>
  <c r="CE277" i="5" s="1"/>
  <c r="AB271" i="5"/>
  <c r="BQ271" i="5"/>
  <c r="T271" i="5" s="1"/>
  <c r="AB273" i="5"/>
  <c r="BQ273" i="5"/>
  <c r="AB275" i="5"/>
  <c r="BQ275" i="5"/>
  <c r="AB277" i="5"/>
  <c r="BQ277" i="5"/>
  <c r="T277" i="5" s="1"/>
  <c r="U281" i="5"/>
  <c r="AA281" i="5"/>
  <c r="BT281" i="5" s="1"/>
  <c r="CC281" i="5" s="1"/>
  <c r="CE281" i="5" s="1"/>
  <c r="BV281" i="5"/>
  <c r="BQ283" i="5"/>
  <c r="T283" i="5" s="1"/>
  <c r="AB283" i="5"/>
  <c r="AF283" i="5"/>
  <c r="BF283" i="5"/>
  <c r="AF285" i="5"/>
  <c r="BF285" i="5"/>
  <c r="BY287" i="5"/>
  <c r="BX287" i="5"/>
  <c r="BW287" i="5"/>
  <c r="BG287" i="5"/>
  <c r="BV287" i="5"/>
  <c r="BJ286" i="5"/>
  <c r="AT287" i="5"/>
  <c r="G287" i="5"/>
  <c r="BF288" i="5"/>
  <c r="CB288" i="5"/>
  <c r="AS288" i="5"/>
  <c r="F288" i="5"/>
  <c r="CA288" i="5"/>
  <c r="AF288" i="5"/>
  <c r="AA297" i="5"/>
  <c r="BT297" i="5" s="1"/>
  <c r="CC297" i="5" s="1"/>
  <c r="CE297" i="5" s="1"/>
  <c r="Z297" i="5"/>
  <c r="BS297" i="5" s="1"/>
  <c r="Y297" i="5"/>
  <c r="BR297" i="5" s="1"/>
  <c r="BU297" i="5" s="1"/>
  <c r="BZ297" i="5" s="1"/>
  <c r="U297" i="5"/>
  <c r="X297" i="5" s="1"/>
  <c r="U303" i="5"/>
  <c r="AA303" i="5"/>
  <c r="BT303" i="5" s="1"/>
  <c r="CC303" i="5" s="1"/>
  <c r="CE303" i="5" s="1"/>
  <c r="U302" i="5"/>
  <c r="X302" i="5" s="1"/>
  <c r="Z303" i="5"/>
  <c r="BS303" i="5" s="1"/>
  <c r="Y303" i="5"/>
  <c r="BR303" i="5" s="1"/>
  <c r="BU303" i="5" s="1"/>
  <c r="BZ303" i="5" s="1"/>
  <c r="F271" i="5"/>
  <c r="AS271" i="5"/>
  <c r="F273" i="5"/>
  <c r="AS273" i="5"/>
  <c r="AS275" i="5"/>
  <c r="AS277" i="5"/>
  <c r="AS281" i="5"/>
  <c r="CA281" i="5"/>
  <c r="AS282" i="5"/>
  <c r="BF284" i="5"/>
  <c r="AF284" i="5"/>
  <c r="BS293" i="5"/>
  <c r="BT302" i="5"/>
  <c r="CC302" i="5" s="1"/>
  <c r="CE302" i="5" s="1"/>
  <c r="BY318" i="5"/>
  <c r="BX318" i="5"/>
  <c r="AW318" i="5"/>
  <c r="J318" i="5"/>
  <c r="BW318" i="5"/>
  <c r="BV318" i="5"/>
  <c r="AJ318" i="5"/>
  <c r="AT318" i="5"/>
  <c r="BJ318" i="5"/>
  <c r="BG318" i="5"/>
  <c r="AG318" i="5"/>
  <c r="G318" i="5"/>
  <c r="BJ285" i="5"/>
  <c r="BY285" i="5"/>
  <c r="BW285" i="5"/>
  <c r="BG285" i="5"/>
  <c r="BV285" i="5"/>
  <c r="AJ285" i="5"/>
  <c r="BJ284" i="5"/>
  <c r="AT285" i="5"/>
  <c r="G285" i="5"/>
  <c r="AW285" i="5"/>
  <c r="CC291" i="5"/>
  <c r="CE291" i="5" s="1"/>
  <c r="CB293" i="5"/>
  <c r="AS293" i="5"/>
  <c r="CA293" i="5"/>
  <c r="S293" i="5"/>
  <c r="BF293" i="5"/>
  <c r="AF293" i="5"/>
  <c r="F293" i="5"/>
  <c r="CA282" i="5"/>
  <c r="X284" i="5"/>
  <c r="U285" i="5"/>
  <c r="W285" i="5" s="1"/>
  <c r="V307" i="5"/>
  <c r="BQ307" i="5"/>
  <c r="T307" i="5" s="1"/>
  <c r="AB307" i="5"/>
  <c r="Z307" i="5"/>
  <c r="BS307" i="5" s="1"/>
  <c r="V306" i="5"/>
  <c r="X306" i="5" s="1"/>
  <c r="U313" i="5"/>
  <c r="AA313" i="5"/>
  <c r="BT313" i="5" s="1"/>
  <c r="CC313" i="5" s="1"/>
  <c r="CE313" i="5" s="1"/>
  <c r="Y313" i="5"/>
  <c r="U312" i="5"/>
  <c r="X312" i="5" s="1"/>
  <c r="F280" i="5"/>
  <c r="BX280" i="5"/>
  <c r="G281" i="5"/>
  <c r="Y281" i="5"/>
  <c r="BR281" i="5" s="1"/>
  <c r="BU281" i="5" s="1"/>
  <c r="BZ281" i="5" s="1"/>
  <c r="CB282" i="5"/>
  <c r="Z283" i="5"/>
  <c r="BS283" i="5" s="1"/>
  <c r="CB283" i="5"/>
  <c r="AW284" i="5"/>
  <c r="S285" i="5"/>
  <c r="AG287" i="5"/>
  <c r="BF292" i="5"/>
  <c r="AS292" i="5"/>
  <c r="S292" i="5"/>
  <c r="AF292" i="5"/>
  <c r="F292" i="5"/>
  <c r="CB292" i="5"/>
  <c r="BJ281" i="5"/>
  <c r="BY281" i="5"/>
  <c r="AT281" i="5"/>
  <c r="Z281" i="5"/>
  <c r="BS281" i="5" s="1"/>
  <c r="F282" i="5"/>
  <c r="J285" i="5"/>
  <c r="Y290" i="5"/>
  <c r="BR290" i="5" s="1"/>
  <c r="BU290" i="5" s="1"/>
  <c r="BZ290" i="5" s="1"/>
  <c r="U290" i="5"/>
  <c r="X290" i="5" s="1"/>
  <c r="BT290" i="5"/>
  <c r="CC290" i="5" s="1"/>
  <c r="CE290" i="5" s="1"/>
  <c r="BQ294" i="5"/>
  <c r="T294" i="5" s="1"/>
  <c r="AB294" i="5"/>
  <c r="V294" i="5"/>
  <c r="BX310" i="5"/>
  <c r="BW310" i="5"/>
  <c r="BG310" i="5"/>
  <c r="BV310" i="5"/>
  <c r="AT310" i="5"/>
  <c r="G310" i="5"/>
  <c r="BY310" i="5"/>
  <c r="BT312" i="5"/>
  <c r="CC312" i="5" s="1"/>
  <c r="CE312" i="5" s="1"/>
  <c r="V313" i="5"/>
  <c r="BQ313" i="5"/>
  <c r="AW312" i="5" s="1"/>
  <c r="AB313" i="5"/>
  <c r="BY282" i="5"/>
  <c r="BY284" i="5"/>
  <c r="BY286" i="5"/>
  <c r="Y292" i="5"/>
  <c r="BR292" i="5" s="1"/>
  <c r="BU292" i="5" s="1"/>
  <c r="BZ292" i="5" s="1"/>
  <c r="BT294" i="5"/>
  <c r="CC294" i="5" s="1"/>
  <c r="CE294" i="5" s="1"/>
  <c r="K297" i="5"/>
  <c r="V301" i="5"/>
  <c r="BQ301" i="5"/>
  <c r="J300" i="5" s="1"/>
  <c r="AB301" i="5"/>
  <c r="BR301" i="5"/>
  <c r="BU301" i="5" s="1"/>
  <c r="BZ301" i="5" s="1"/>
  <c r="K303" i="5"/>
  <c r="BT306" i="5"/>
  <c r="CC306" i="5" s="1"/>
  <c r="CE306" i="5" s="1"/>
  <c r="U307" i="5"/>
  <c r="AA307" i="5"/>
  <c r="BT307" i="5" s="1"/>
  <c r="CC307" i="5" s="1"/>
  <c r="CE307" i="5" s="1"/>
  <c r="AX311" i="5"/>
  <c r="AA318" i="5"/>
  <c r="BT318" i="5" s="1"/>
  <c r="CC318" i="5" s="1"/>
  <c r="CE318" i="5" s="1"/>
  <c r="Y318" i="5"/>
  <c r="BR318" i="5" s="1"/>
  <c r="BU318" i="5" s="1"/>
  <c r="BZ318" i="5" s="1"/>
  <c r="U318" i="5"/>
  <c r="W318" i="5" s="1"/>
  <c r="Z318" i="5"/>
  <c r="BS318" i="5" s="1"/>
  <c r="U330" i="5"/>
  <c r="W330" i="5" s="1"/>
  <c r="Y330" i="5"/>
  <c r="AA330" i="5"/>
  <c r="BT330" i="5" s="1"/>
  <c r="CC330" i="5" s="1"/>
  <c r="CE330" i="5" s="1"/>
  <c r="Z330" i="5"/>
  <c r="BS330" i="5" s="1"/>
  <c r="AT330" i="5"/>
  <c r="G330" i="5"/>
  <c r="BJ330" i="5"/>
  <c r="BV330" i="5"/>
  <c r="AJ330" i="5"/>
  <c r="BY330" i="5"/>
  <c r="BX330" i="5"/>
  <c r="BW330" i="5"/>
  <c r="T330" i="5"/>
  <c r="AW330" i="5"/>
  <c r="J330" i="5"/>
  <c r="BG330" i="5"/>
  <c r="AG330" i="5"/>
  <c r="U340" i="5"/>
  <c r="AA340" i="5"/>
  <c r="BT340" i="5" s="1"/>
  <c r="CC340" i="5" s="1"/>
  <c r="CE340" i="5" s="1"/>
  <c r="Y340" i="5"/>
  <c r="BR340" i="5" s="1"/>
  <c r="BU340" i="5" s="1"/>
  <c r="BZ340" i="5" s="1"/>
  <c r="Z340" i="5"/>
  <c r="BS340" i="5" s="1"/>
  <c r="BV346" i="5"/>
  <c r="AJ346" i="5"/>
  <c r="AT346" i="5"/>
  <c r="G346" i="5"/>
  <c r="AG346" i="5"/>
  <c r="BJ346" i="5"/>
  <c r="BY346" i="5"/>
  <c r="BW346" i="5"/>
  <c r="BG346" i="5"/>
  <c r="BX346" i="5"/>
  <c r="J346" i="5"/>
  <c r="AW346" i="5"/>
  <c r="Y285" i="5"/>
  <c r="BR285" i="5" s="1"/>
  <c r="BU285" i="5" s="1"/>
  <c r="BZ285" i="5" s="1"/>
  <c r="Y287" i="5"/>
  <c r="BR287" i="5" s="1"/>
  <c r="BU287" i="5" s="1"/>
  <c r="BZ287" i="5" s="1"/>
  <c r="BF287" i="5"/>
  <c r="Y289" i="5"/>
  <c r="BR289" i="5" s="1"/>
  <c r="BU289" i="5" s="1"/>
  <c r="BZ289" i="5" s="1"/>
  <c r="BF289" i="5"/>
  <c r="BQ291" i="5"/>
  <c r="AJ290" i="5" s="1"/>
  <c r="AB291" i="5"/>
  <c r="Z292" i="5"/>
  <c r="BS292" i="5" s="1"/>
  <c r="BT295" i="5"/>
  <c r="CC295" i="5" s="1"/>
  <c r="CE295" i="5" s="1"/>
  <c r="U301" i="5"/>
  <c r="AA301" i="5"/>
  <c r="BT301" i="5" s="1"/>
  <c r="CC301" i="5" s="1"/>
  <c r="CE301" i="5" s="1"/>
  <c r="BX308" i="5"/>
  <c r="BW308" i="5"/>
  <c r="BG308" i="5"/>
  <c r="BV308" i="5"/>
  <c r="AT308" i="5"/>
  <c r="G308" i="5"/>
  <c r="BY308" i="5"/>
  <c r="BT310" i="5"/>
  <c r="CC310" i="5" s="1"/>
  <c r="CE310" i="5" s="1"/>
  <c r="V311" i="5"/>
  <c r="BQ311" i="5"/>
  <c r="BJ310" i="5" s="1"/>
  <c r="AB311" i="5"/>
  <c r="K313" i="5"/>
  <c r="U321" i="5"/>
  <c r="W321" i="5" s="1"/>
  <c r="AA321" i="5"/>
  <c r="BT321" i="5" s="1"/>
  <c r="CC321" i="5" s="1"/>
  <c r="CE321" i="5" s="1"/>
  <c r="Y321" i="5"/>
  <c r="BR321" i="5" s="1"/>
  <c r="BU321" i="5" s="1"/>
  <c r="BZ321" i="5" s="1"/>
  <c r="Z321" i="5"/>
  <c r="BS321" i="5" s="1"/>
  <c r="Z285" i="5"/>
  <c r="BS285" i="5" s="1"/>
  <c r="Z287" i="5"/>
  <c r="BS287" i="5" s="1"/>
  <c r="Z289" i="5"/>
  <c r="BS289" i="5" s="1"/>
  <c r="BQ292" i="5"/>
  <c r="T292" i="5" s="1"/>
  <c r="AB292" i="5"/>
  <c r="AA292" i="5"/>
  <c r="BT292" i="5" s="1"/>
  <c r="CC292" i="5" s="1"/>
  <c r="CE292" i="5" s="1"/>
  <c r="K294" i="5"/>
  <c r="U294" i="5"/>
  <c r="BQ295" i="5"/>
  <c r="T295" i="5" s="1"/>
  <c r="AB295" i="5"/>
  <c r="BQ299" i="5"/>
  <c r="T299" i="5" s="1"/>
  <c r="AB299" i="5"/>
  <c r="AX299" i="5"/>
  <c r="BX302" i="5"/>
  <c r="BW302" i="5"/>
  <c r="BG302" i="5"/>
  <c r="BV302" i="5"/>
  <c r="AT302" i="5"/>
  <c r="G302" i="5"/>
  <c r="BY302" i="5"/>
  <c r="V305" i="5"/>
  <c r="BQ305" i="5"/>
  <c r="AJ304" i="5" s="1"/>
  <c r="AB305" i="5"/>
  <c r="K307" i="5"/>
  <c r="Y307" i="5"/>
  <c r="BR307" i="5" s="1"/>
  <c r="BU307" i="5" s="1"/>
  <c r="BZ307" i="5" s="1"/>
  <c r="V310" i="5"/>
  <c r="X310" i="5" s="1"/>
  <c r="U311" i="5"/>
  <c r="AA311" i="5"/>
  <c r="BT311" i="5" s="1"/>
  <c r="CC311" i="5" s="1"/>
  <c r="CE311" i="5" s="1"/>
  <c r="Z313" i="5"/>
  <c r="BS313" i="5" s="1"/>
  <c r="BQ293" i="5"/>
  <c r="T293" i="5" s="1"/>
  <c r="AB293" i="5"/>
  <c r="BQ296" i="5"/>
  <c r="T296" i="5" s="1"/>
  <c r="AB296" i="5"/>
  <c r="CC296" i="5"/>
  <c r="CE296" i="5" s="1"/>
  <c r="U299" i="5"/>
  <c r="AA299" i="5"/>
  <c r="BT299" i="5" s="1"/>
  <c r="CC299" i="5" s="1"/>
  <c r="CE299" i="5" s="1"/>
  <c r="BR299" i="5"/>
  <c r="BU299" i="5" s="1"/>
  <c r="BZ299" i="5" s="1"/>
  <c r="BT304" i="5"/>
  <c r="CC304" i="5" s="1"/>
  <c r="CE304" i="5" s="1"/>
  <c r="U305" i="5"/>
  <c r="AA305" i="5"/>
  <c r="BT305" i="5" s="1"/>
  <c r="CC305" i="5" s="1"/>
  <c r="CE305" i="5" s="1"/>
  <c r="BX312" i="5"/>
  <c r="BW312" i="5"/>
  <c r="BG312" i="5"/>
  <c r="BV312" i="5"/>
  <c r="AT312" i="5"/>
  <c r="G312" i="5"/>
  <c r="BY312" i="5"/>
  <c r="BT314" i="5"/>
  <c r="CC314" i="5" s="1"/>
  <c r="CE314" i="5" s="1"/>
  <c r="T285" i="5"/>
  <c r="AB285" i="5"/>
  <c r="T287" i="5"/>
  <c r="AB287" i="5"/>
  <c r="AB289" i="5"/>
  <c r="K292" i="5"/>
  <c r="BT293" i="5"/>
  <c r="CC293" i="5" s="1"/>
  <c r="CE293" i="5" s="1"/>
  <c r="AX295" i="5"/>
  <c r="BV298" i="5"/>
  <c r="BS299" i="5"/>
  <c r="Z301" i="5"/>
  <c r="BS301" i="5" s="1"/>
  <c r="AX303" i="5"/>
  <c r="BX306" i="5"/>
  <c r="BW306" i="5"/>
  <c r="BG306" i="5"/>
  <c r="BV306" i="5"/>
  <c r="AT306" i="5"/>
  <c r="G306" i="5"/>
  <c r="BY306" i="5"/>
  <c r="V309" i="5"/>
  <c r="BQ309" i="5"/>
  <c r="AW308" i="5" s="1"/>
  <c r="AB309" i="5"/>
  <c r="BR309" i="5"/>
  <c r="BU309" i="5" s="1"/>
  <c r="BZ309" i="5" s="1"/>
  <c r="AG310" i="5"/>
  <c r="K311" i="5"/>
  <c r="Y311" i="5"/>
  <c r="BR311" i="5" s="1"/>
  <c r="BU311" i="5" s="1"/>
  <c r="BZ311" i="5" s="1"/>
  <c r="U317" i="5"/>
  <c r="Y317" i="5"/>
  <c r="AA317" i="5"/>
  <c r="BT317" i="5" s="1"/>
  <c r="CC317" i="5" s="1"/>
  <c r="CE317" i="5" s="1"/>
  <c r="Z317" i="5"/>
  <c r="BS317" i="5" s="1"/>
  <c r="CB317" i="5"/>
  <c r="AS317" i="5"/>
  <c r="F317" i="5"/>
  <c r="AF317" i="5"/>
  <c r="BF317" i="5"/>
  <c r="CA317" i="5"/>
  <c r="S317" i="5"/>
  <c r="AJ282" i="5"/>
  <c r="AJ284" i="5"/>
  <c r="AJ286" i="5"/>
  <c r="AT290" i="5"/>
  <c r="BY290" i="5"/>
  <c r="AX290" i="5"/>
  <c r="V291" i="5"/>
  <c r="X291" i="5" s="1"/>
  <c r="K293" i="5"/>
  <c r="Y294" i="5"/>
  <c r="BR294" i="5" s="1"/>
  <c r="BU294" i="5" s="1"/>
  <c r="BZ294" i="5" s="1"/>
  <c r="K295" i="5"/>
  <c r="U295" i="5"/>
  <c r="X295" i="5" s="1"/>
  <c r="BQ297" i="5"/>
  <c r="T297" i="5" s="1"/>
  <c r="AB297" i="5"/>
  <c r="AA298" i="5"/>
  <c r="BT298" i="5" s="1"/>
  <c r="CC298" i="5" s="1"/>
  <c r="CE298" i="5" s="1"/>
  <c r="Y298" i="5"/>
  <c r="BR298" i="5" s="1"/>
  <c r="BU298" i="5" s="1"/>
  <c r="BZ298" i="5" s="1"/>
  <c r="K299" i="5"/>
  <c r="V299" i="5"/>
  <c r="BX300" i="5"/>
  <c r="AW300" i="5"/>
  <c r="BW300" i="5"/>
  <c r="BG300" i="5"/>
  <c r="BV300" i="5"/>
  <c r="AT300" i="5"/>
  <c r="G300" i="5"/>
  <c r="W300" i="5"/>
  <c r="BY300" i="5"/>
  <c r="V303" i="5"/>
  <c r="BQ303" i="5"/>
  <c r="AB303" i="5"/>
  <c r="K305" i="5"/>
  <c r="Y305" i="5"/>
  <c r="BR305" i="5" s="1"/>
  <c r="BU305" i="5" s="1"/>
  <c r="BZ305" i="5" s="1"/>
  <c r="V308" i="5"/>
  <c r="X308" i="5" s="1"/>
  <c r="BT308" i="5"/>
  <c r="CC308" i="5" s="1"/>
  <c r="CE308" i="5" s="1"/>
  <c r="U309" i="5"/>
  <c r="AA309" i="5"/>
  <c r="BT309" i="5" s="1"/>
  <c r="CC309" i="5" s="1"/>
  <c r="CE309" i="5" s="1"/>
  <c r="BS309" i="5"/>
  <c r="Z311" i="5"/>
  <c r="BS311" i="5" s="1"/>
  <c r="BR313" i="5"/>
  <c r="BU313" i="5" s="1"/>
  <c r="BZ313" i="5" s="1"/>
  <c r="BY326" i="5"/>
  <c r="T326" i="5"/>
  <c r="BX326" i="5"/>
  <c r="AW326" i="5"/>
  <c r="J326" i="5"/>
  <c r="BW326" i="5"/>
  <c r="BG326" i="5"/>
  <c r="BV326" i="5"/>
  <c r="AJ326" i="5"/>
  <c r="AT326" i="5"/>
  <c r="G326" i="5"/>
  <c r="BJ326" i="5"/>
  <c r="AG326" i="5"/>
  <c r="AB298" i="5"/>
  <c r="T300" i="5"/>
  <c r="AB300" i="5"/>
  <c r="T302" i="5"/>
  <c r="AB302" i="5"/>
  <c r="T304" i="5"/>
  <c r="AB304" i="5"/>
  <c r="T306" i="5"/>
  <c r="AB306" i="5"/>
  <c r="T308" i="5"/>
  <c r="AB308" i="5"/>
  <c r="T310" i="5"/>
  <c r="AB310" i="5"/>
  <c r="T312" i="5"/>
  <c r="AB312" i="5"/>
  <c r="T314" i="5"/>
  <c r="AB314" i="5"/>
  <c r="U315" i="5"/>
  <c r="W315" i="5" s="1"/>
  <c r="Y315" i="5"/>
  <c r="BR315" i="5" s="1"/>
  <c r="BU315" i="5" s="1"/>
  <c r="BZ315" i="5" s="1"/>
  <c r="AT315" i="5"/>
  <c r="G315" i="5"/>
  <c r="BJ315" i="5"/>
  <c r="BV315" i="5"/>
  <c r="AJ315" i="5"/>
  <c r="AA316" i="5"/>
  <c r="BT316" i="5" s="1"/>
  <c r="CC316" i="5" s="1"/>
  <c r="CE316" i="5" s="1"/>
  <c r="Y316" i="5"/>
  <c r="BR316" i="5" s="1"/>
  <c r="BU316" i="5" s="1"/>
  <c r="BZ316" i="5" s="1"/>
  <c r="U316" i="5"/>
  <c r="BY320" i="5"/>
  <c r="T320" i="5"/>
  <c r="BX320" i="5"/>
  <c r="AW320" i="5"/>
  <c r="J320" i="5"/>
  <c r="BW320" i="5"/>
  <c r="BG320" i="5"/>
  <c r="BV320" i="5"/>
  <c r="AJ320" i="5"/>
  <c r="AT320" i="5"/>
  <c r="G320" i="5"/>
  <c r="J319" i="5"/>
  <c r="BJ320" i="5"/>
  <c r="BS325" i="5"/>
  <c r="U327" i="5"/>
  <c r="AA327" i="5"/>
  <c r="BT327" i="5" s="1"/>
  <c r="CC327" i="5" s="1"/>
  <c r="CE327" i="5" s="1"/>
  <c r="Y327" i="5"/>
  <c r="BR327" i="5" s="1"/>
  <c r="BU327" i="5" s="1"/>
  <c r="BZ327" i="5" s="1"/>
  <c r="BY333" i="5"/>
  <c r="T333" i="5"/>
  <c r="BX333" i="5"/>
  <c r="AW333" i="5"/>
  <c r="J333" i="5"/>
  <c r="BW333" i="5"/>
  <c r="BG333" i="5"/>
  <c r="BV333" i="5"/>
  <c r="AJ333" i="5"/>
  <c r="AT333" i="5"/>
  <c r="G333" i="5"/>
  <c r="BJ333" i="5"/>
  <c r="AW332" i="5"/>
  <c r="J332" i="5"/>
  <c r="AG333" i="5"/>
  <c r="CC339" i="5"/>
  <c r="CE339" i="5" s="1"/>
  <c r="U319" i="5"/>
  <c r="W319" i="5" s="1"/>
  <c r="AA319" i="5"/>
  <c r="BT319" i="5" s="1"/>
  <c r="CC319" i="5" s="1"/>
  <c r="CE319" i="5" s="1"/>
  <c r="Y319" i="5"/>
  <c r="BR319" i="5" s="1"/>
  <c r="BU319" i="5" s="1"/>
  <c r="BZ319" i="5" s="1"/>
  <c r="BT320" i="5"/>
  <c r="CC320" i="5" s="1"/>
  <c r="CE320" i="5" s="1"/>
  <c r="BY324" i="5"/>
  <c r="T324" i="5"/>
  <c r="BX324" i="5"/>
  <c r="AW324" i="5"/>
  <c r="J324" i="5"/>
  <c r="BW324" i="5"/>
  <c r="BG324" i="5"/>
  <c r="BV324" i="5"/>
  <c r="AJ324" i="5"/>
  <c r="AT324" i="5"/>
  <c r="G324" i="5"/>
  <c r="BJ324" i="5"/>
  <c r="U325" i="5"/>
  <c r="X325" i="5" s="1"/>
  <c r="AA325" i="5"/>
  <c r="BT325" i="5" s="1"/>
  <c r="CC325" i="5" s="1"/>
  <c r="CE325" i="5" s="1"/>
  <c r="Y325" i="5"/>
  <c r="BR325" i="5" s="1"/>
  <c r="BU325" i="5" s="1"/>
  <c r="BZ325" i="5" s="1"/>
  <c r="BT326" i="5"/>
  <c r="CC326" i="5" s="1"/>
  <c r="CE326" i="5" s="1"/>
  <c r="AA331" i="5"/>
  <c r="BT331" i="5" s="1"/>
  <c r="CC331" i="5" s="1"/>
  <c r="CE331" i="5" s="1"/>
  <c r="Y331" i="5"/>
  <c r="BR331" i="5" s="1"/>
  <c r="BU331" i="5" s="1"/>
  <c r="BZ331" i="5" s="1"/>
  <c r="U331" i="5"/>
  <c r="W331" i="5" s="1"/>
  <c r="Z331" i="5"/>
  <c r="BS331" i="5" s="1"/>
  <c r="Y300" i="5"/>
  <c r="BR300" i="5" s="1"/>
  <c r="BU300" i="5" s="1"/>
  <c r="BZ300" i="5" s="1"/>
  <c r="Y302" i="5"/>
  <c r="BR302" i="5" s="1"/>
  <c r="BU302" i="5" s="1"/>
  <c r="BZ302" i="5" s="1"/>
  <c r="Y304" i="5"/>
  <c r="BR304" i="5" s="1"/>
  <c r="BU304" i="5" s="1"/>
  <c r="BZ304" i="5" s="1"/>
  <c r="Y306" i="5"/>
  <c r="BR306" i="5" s="1"/>
  <c r="BU306" i="5" s="1"/>
  <c r="BZ306" i="5" s="1"/>
  <c r="Y308" i="5"/>
  <c r="BR308" i="5" s="1"/>
  <c r="BU308" i="5" s="1"/>
  <c r="BZ308" i="5" s="1"/>
  <c r="Y310" i="5"/>
  <c r="BR310" i="5" s="1"/>
  <c r="BU310" i="5" s="1"/>
  <c r="BZ310" i="5" s="1"/>
  <c r="Y312" i="5"/>
  <c r="BR312" i="5" s="1"/>
  <c r="BU312" i="5" s="1"/>
  <c r="BZ312" i="5" s="1"/>
  <c r="AF313" i="5"/>
  <c r="Y314" i="5"/>
  <c r="BR314" i="5" s="1"/>
  <c r="BU314" i="5" s="1"/>
  <c r="BZ314" i="5" s="1"/>
  <c r="AJ314" i="5"/>
  <c r="AA315" i="5"/>
  <c r="BT315" i="5" s="1"/>
  <c r="CC315" i="5" s="1"/>
  <c r="CE315" i="5" s="1"/>
  <c r="Z316" i="5"/>
  <c r="BS316" i="5" s="1"/>
  <c r="BR317" i="5"/>
  <c r="BU317" i="5" s="1"/>
  <c r="BZ317" i="5" s="1"/>
  <c r="BS319" i="5"/>
  <c r="BS332" i="5"/>
  <c r="BT332" i="5"/>
  <c r="CC332" i="5" s="1"/>
  <c r="CE332" i="5" s="1"/>
  <c r="Z300" i="5"/>
  <c r="BS300" i="5" s="1"/>
  <c r="Z302" i="5"/>
  <c r="BS302" i="5" s="1"/>
  <c r="Z304" i="5"/>
  <c r="BS304" i="5" s="1"/>
  <c r="Z306" i="5"/>
  <c r="BS306" i="5" s="1"/>
  <c r="Z308" i="5"/>
  <c r="BS308" i="5" s="1"/>
  <c r="Z310" i="5"/>
  <c r="BS310" i="5" s="1"/>
  <c r="Z312" i="5"/>
  <c r="BS312" i="5" s="1"/>
  <c r="Z314" i="5"/>
  <c r="BS314" i="5" s="1"/>
  <c r="CC324" i="5"/>
  <c r="CE324" i="5" s="1"/>
  <c r="CC335" i="5"/>
  <c r="CE335" i="5" s="1"/>
  <c r="F295" i="5"/>
  <c r="AS295" i="5"/>
  <c r="F297" i="5"/>
  <c r="AS297" i="5"/>
  <c r="F299" i="5"/>
  <c r="AS299" i="5"/>
  <c r="F301" i="5"/>
  <c r="AS301" i="5"/>
  <c r="F303" i="5"/>
  <c r="AS303" i="5"/>
  <c r="F305" i="5"/>
  <c r="AS305" i="5"/>
  <c r="F307" i="5"/>
  <c r="AS307" i="5"/>
  <c r="F309" i="5"/>
  <c r="AS309" i="5"/>
  <c r="F311" i="5"/>
  <c r="AS311" i="5"/>
  <c r="F313" i="5"/>
  <c r="AS313" i="5"/>
  <c r="AG315" i="5"/>
  <c r="BG315" i="5"/>
  <c r="CB315" i="5"/>
  <c r="AS315" i="5"/>
  <c r="F315" i="5"/>
  <c r="AF315" i="5"/>
  <c r="BF315" i="5"/>
  <c r="BY316" i="5"/>
  <c r="BX316" i="5"/>
  <c r="BV316" i="5"/>
  <c r="AG316" i="5"/>
  <c r="BY322" i="5"/>
  <c r="T322" i="5"/>
  <c r="BX322" i="5"/>
  <c r="J322" i="5"/>
  <c r="BW322" i="5"/>
  <c r="BG322" i="5"/>
  <c r="BV322" i="5"/>
  <c r="AJ322" i="5"/>
  <c r="AT322" i="5"/>
  <c r="G322" i="5"/>
  <c r="J321" i="5"/>
  <c r="BJ322" i="5"/>
  <c r="U323" i="5"/>
  <c r="W323" i="5" s="1"/>
  <c r="AA323" i="5"/>
  <c r="BT323" i="5" s="1"/>
  <c r="CC323" i="5" s="1"/>
  <c r="CE323" i="5" s="1"/>
  <c r="Y323" i="5"/>
  <c r="BR323" i="5" s="1"/>
  <c r="BU323" i="5" s="1"/>
  <c r="BZ323" i="5" s="1"/>
  <c r="BS323" i="5"/>
  <c r="Z327" i="5"/>
  <c r="BS327" i="5" s="1"/>
  <c r="AJ319" i="5"/>
  <c r="BF319" i="5"/>
  <c r="BV319" i="5"/>
  <c r="U320" i="5"/>
  <c r="X320" i="5" s="1"/>
  <c r="AJ321" i="5"/>
  <c r="BF321" i="5"/>
  <c r="BV321" i="5"/>
  <c r="U322" i="5"/>
  <c r="BF323" i="5"/>
  <c r="BV323" i="5"/>
  <c r="U324" i="5"/>
  <c r="W324" i="5" s="1"/>
  <c r="AJ325" i="5"/>
  <c r="BF325" i="5"/>
  <c r="BV325" i="5"/>
  <c r="U326" i="5"/>
  <c r="X326" i="5" s="1"/>
  <c r="AJ327" i="5"/>
  <c r="BV327" i="5"/>
  <c r="Z328" i="5"/>
  <c r="BS328" i="5" s="1"/>
  <c r="CB330" i="5"/>
  <c r="AS330" i="5"/>
  <c r="F330" i="5"/>
  <c r="AF330" i="5"/>
  <c r="BF330" i="5"/>
  <c r="BY331" i="5"/>
  <c r="T331" i="5"/>
  <c r="BX331" i="5"/>
  <c r="AW331" i="5"/>
  <c r="J331" i="5"/>
  <c r="BV331" i="5"/>
  <c r="AJ331" i="5"/>
  <c r="BJ331" i="5"/>
  <c r="AW319" i="5"/>
  <c r="BX319" i="5"/>
  <c r="AW321" i="5"/>
  <c r="BX321" i="5"/>
  <c r="J323" i="5"/>
  <c r="BX323" i="5"/>
  <c r="J325" i="5"/>
  <c r="AW325" i="5"/>
  <c r="BX325" i="5"/>
  <c r="J327" i="5"/>
  <c r="AW327" i="5"/>
  <c r="BY327" i="5"/>
  <c r="AA333" i="5"/>
  <c r="BT333" i="5" s="1"/>
  <c r="CC333" i="5" s="1"/>
  <c r="CE333" i="5" s="1"/>
  <c r="Z333" i="5"/>
  <c r="BS333" i="5" s="1"/>
  <c r="Y333" i="5"/>
  <c r="BR333" i="5" s="1"/>
  <c r="BU333" i="5" s="1"/>
  <c r="BZ333" i="5" s="1"/>
  <c r="U333" i="5"/>
  <c r="W333" i="5" s="1"/>
  <c r="U336" i="5"/>
  <c r="W336" i="5" s="1"/>
  <c r="AA336" i="5"/>
  <c r="BT336" i="5" s="1"/>
  <c r="CC336" i="5" s="1"/>
  <c r="CE336" i="5" s="1"/>
  <c r="Y336" i="5"/>
  <c r="BR336" i="5" s="1"/>
  <c r="BU336" i="5" s="1"/>
  <c r="BZ336" i="5" s="1"/>
  <c r="BY319" i="5"/>
  <c r="BY321" i="5"/>
  <c r="BY323" i="5"/>
  <c r="BY325" i="5"/>
  <c r="CB332" i="5"/>
  <c r="AS332" i="5"/>
  <c r="F332" i="5"/>
  <c r="AF332" i="5"/>
  <c r="BF332" i="5"/>
  <c r="AF319" i="5"/>
  <c r="BJ319" i="5"/>
  <c r="Y320" i="5"/>
  <c r="BR320" i="5" s="1"/>
  <c r="BU320" i="5" s="1"/>
  <c r="BZ320" i="5" s="1"/>
  <c r="AF321" i="5"/>
  <c r="BJ321" i="5"/>
  <c r="Y322" i="5"/>
  <c r="BR322" i="5" s="1"/>
  <c r="BU322" i="5" s="1"/>
  <c r="BZ322" i="5" s="1"/>
  <c r="AF323" i="5"/>
  <c r="BJ323" i="5"/>
  <c r="Y324" i="5"/>
  <c r="BR324" i="5" s="1"/>
  <c r="BU324" i="5" s="1"/>
  <c r="BZ324" i="5" s="1"/>
  <c r="AF325" i="5"/>
  <c r="BJ325" i="5"/>
  <c r="Y326" i="5"/>
  <c r="BR326" i="5" s="1"/>
  <c r="BU326" i="5" s="1"/>
  <c r="BZ326" i="5" s="1"/>
  <c r="BJ327" i="5"/>
  <c r="BR330" i="5"/>
  <c r="BU330" i="5" s="1"/>
  <c r="BZ330" i="5" s="1"/>
  <c r="U332" i="5"/>
  <c r="W332" i="5" s="1"/>
  <c r="Y332" i="5"/>
  <c r="BR332" i="5" s="1"/>
  <c r="BU332" i="5" s="1"/>
  <c r="BZ332" i="5" s="1"/>
  <c r="U334" i="5"/>
  <c r="X334" i="5" s="1"/>
  <c r="AA334" i="5"/>
  <c r="BT334" i="5" s="1"/>
  <c r="CC334" i="5" s="1"/>
  <c r="CE334" i="5" s="1"/>
  <c r="Y334" i="5"/>
  <c r="BR334" i="5" s="1"/>
  <c r="BU334" i="5" s="1"/>
  <c r="BZ334" i="5" s="1"/>
  <c r="Z320" i="5"/>
  <c r="BS320" i="5" s="1"/>
  <c r="AG321" i="5"/>
  <c r="CA321" i="5"/>
  <c r="Z322" i="5"/>
  <c r="BS322" i="5" s="1"/>
  <c r="AG323" i="5"/>
  <c r="CA323" i="5"/>
  <c r="Z324" i="5"/>
  <c r="BS324" i="5" s="1"/>
  <c r="AG325" i="5"/>
  <c r="CA325" i="5"/>
  <c r="Z326" i="5"/>
  <c r="BS326" i="5" s="1"/>
  <c r="AG327" i="5"/>
  <c r="U328" i="5"/>
  <c r="X328" i="5" s="1"/>
  <c r="CB328" i="5"/>
  <c r="AS328" i="5"/>
  <c r="F328" i="5"/>
  <c r="BF328" i="5"/>
  <c r="BY329" i="5"/>
  <c r="T329" i="5"/>
  <c r="BX329" i="5"/>
  <c r="AW329" i="5"/>
  <c r="J329" i="5"/>
  <c r="BV329" i="5"/>
  <c r="AJ329" i="5"/>
  <c r="BJ329" i="5"/>
  <c r="S332" i="5"/>
  <c r="F319" i="5"/>
  <c r="AS319" i="5"/>
  <c r="F321" i="5"/>
  <c r="AS321" i="5"/>
  <c r="F323" i="5"/>
  <c r="AS323" i="5"/>
  <c r="F325" i="5"/>
  <c r="AS325" i="5"/>
  <c r="BJ328" i="5"/>
  <c r="BV328" i="5"/>
  <c r="AJ328" i="5"/>
  <c r="G329" i="5"/>
  <c r="AA329" i="5"/>
  <c r="BT329" i="5" s="1"/>
  <c r="CC329" i="5" s="1"/>
  <c r="CE329" i="5" s="1"/>
  <c r="Y329" i="5"/>
  <c r="BR329" i="5" s="1"/>
  <c r="BU329" i="5" s="1"/>
  <c r="BZ329" i="5" s="1"/>
  <c r="U329" i="5"/>
  <c r="X329" i="5" s="1"/>
  <c r="AG329" i="5"/>
  <c r="CA330" i="5"/>
  <c r="BW331" i="5"/>
  <c r="BS334" i="5"/>
  <c r="Z336" i="5"/>
  <c r="BS336" i="5" s="1"/>
  <c r="BT337" i="5"/>
  <c r="CC337" i="5" s="1"/>
  <c r="CE337" i="5" s="1"/>
  <c r="T316" i="5"/>
  <c r="AB316" i="5"/>
  <c r="T318" i="5"/>
  <c r="AB318" i="5"/>
  <c r="G319" i="5"/>
  <c r="AB320" i="5"/>
  <c r="G321" i="5"/>
  <c r="G323" i="5"/>
  <c r="G325" i="5"/>
  <c r="G327" i="5"/>
  <c r="AT327" i="5"/>
  <c r="U338" i="5"/>
  <c r="X338" i="5" s="1"/>
  <c r="AA338" i="5"/>
  <c r="BT338" i="5" s="1"/>
  <c r="CC338" i="5" s="1"/>
  <c r="CE338" i="5" s="1"/>
  <c r="Y338" i="5"/>
  <c r="BR338" i="5" s="1"/>
  <c r="BU338" i="5" s="1"/>
  <c r="BZ338" i="5" s="1"/>
  <c r="BS338" i="5"/>
  <c r="CC341" i="5"/>
  <c r="CE341" i="5" s="1"/>
  <c r="BR342" i="5"/>
  <c r="BU342" i="5" s="1"/>
  <c r="BZ342" i="5" s="1"/>
  <c r="BR355" i="5"/>
  <c r="BU355" i="5" s="1"/>
  <c r="BZ355" i="5" s="1"/>
  <c r="CC356" i="5"/>
  <c r="CE356" i="5" s="1"/>
  <c r="AJ332" i="5"/>
  <c r="BV332" i="5"/>
  <c r="AJ334" i="5"/>
  <c r="BF334" i="5"/>
  <c r="BV334" i="5"/>
  <c r="U335" i="5"/>
  <c r="W335" i="5" s="1"/>
  <c r="BJ335" i="5"/>
  <c r="AJ336" i="5"/>
  <c r="BF336" i="5"/>
  <c r="BV336" i="5"/>
  <c r="U337" i="5"/>
  <c r="AJ338" i="5"/>
  <c r="BF338" i="5"/>
  <c r="U339" i="5"/>
  <c r="BF340" i="5"/>
  <c r="U341" i="5"/>
  <c r="X341" i="5" s="1"/>
  <c r="AS341" i="5"/>
  <c r="BF341" i="5"/>
  <c r="K342" i="5"/>
  <c r="S342" i="5"/>
  <c r="F344" i="5"/>
  <c r="BQ344" i="5"/>
  <c r="AB344" i="5"/>
  <c r="Z344" i="5"/>
  <c r="BS344" i="5" s="1"/>
  <c r="AF344" i="5"/>
  <c r="BR345" i="5"/>
  <c r="BU345" i="5" s="1"/>
  <c r="BZ345" i="5" s="1"/>
  <c r="BR352" i="5"/>
  <c r="BU352" i="5" s="1"/>
  <c r="BZ352" i="5" s="1"/>
  <c r="BT352" i="5"/>
  <c r="CC352" i="5" s="1"/>
  <c r="CE352" i="5" s="1"/>
  <c r="BX336" i="5"/>
  <c r="AX341" i="5"/>
  <c r="CA341" i="5"/>
  <c r="X342" i="5"/>
  <c r="K344" i="5"/>
  <c r="BV348" i="5"/>
  <c r="AJ348" i="5"/>
  <c r="AT348" i="5"/>
  <c r="G348" i="5"/>
  <c r="W348" i="5"/>
  <c r="AG348" i="5"/>
  <c r="BJ348" i="5"/>
  <c r="BY348" i="5"/>
  <c r="BW348" i="5"/>
  <c r="BG348" i="5"/>
  <c r="CC348" i="5"/>
  <c r="CE348" i="5" s="1"/>
  <c r="BF352" i="5"/>
  <c r="CB352" i="5"/>
  <c r="AS352" i="5"/>
  <c r="F352" i="5"/>
  <c r="CA352" i="5"/>
  <c r="AF352" i="5"/>
  <c r="CC358" i="5"/>
  <c r="CE358" i="5" s="1"/>
  <c r="CC374" i="5"/>
  <c r="CE374" i="5" s="1"/>
  <c r="BY332" i="5"/>
  <c r="BY334" i="5"/>
  <c r="BY336" i="5"/>
  <c r="CA342" i="5"/>
  <c r="BF346" i="5"/>
  <c r="CB346" i="5"/>
  <c r="AS346" i="5"/>
  <c r="F346" i="5"/>
  <c r="CA346" i="5"/>
  <c r="AF346" i="5"/>
  <c r="CC370" i="5"/>
  <c r="CE370" i="5" s="1"/>
  <c r="BJ332" i="5"/>
  <c r="AF334" i="5"/>
  <c r="BJ334" i="5"/>
  <c r="Y335" i="5"/>
  <c r="BR335" i="5" s="1"/>
  <c r="BU335" i="5" s="1"/>
  <c r="BZ335" i="5" s="1"/>
  <c r="AJ335" i="5"/>
  <c r="BV335" i="5"/>
  <c r="AF336" i="5"/>
  <c r="BJ336" i="5"/>
  <c r="Y337" i="5"/>
  <c r="BR337" i="5" s="1"/>
  <c r="BU337" i="5" s="1"/>
  <c r="BZ337" i="5" s="1"/>
  <c r="BV337" i="5"/>
  <c r="AF338" i="5"/>
  <c r="Y339" i="5"/>
  <c r="BR339" i="5" s="1"/>
  <c r="BU339" i="5" s="1"/>
  <c r="BZ339" i="5" s="1"/>
  <c r="BV339" i="5"/>
  <c r="AF340" i="5"/>
  <c r="BQ341" i="5"/>
  <c r="AB341" i="5"/>
  <c r="Z341" i="5"/>
  <c r="BS341" i="5" s="1"/>
  <c r="CB342" i="5"/>
  <c r="AX343" i="5"/>
  <c r="V344" i="5"/>
  <c r="BF348" i="5"/>
  <c r="CB348" i="5"/>
  <c r="AS348" i="5"/>
  <c r="F348" i="5"/>
  <c r="CA348" i="5"/>
  <c r="AF348" i="5"/>
  <c r="BV350" i="5"/>
  <c r="AJ350" i="5"/>
  <c r="AT350" i="5"/>
  <c r="G350" i="5"/>
  <c r="W350" i="5"/>
  <c r="AG350" i="5"/>
  <c r="BJ350" i="5"/>
  <c r="BY350" i="5"/>
  <c r="BW350" i="5"/>
  <c r="BG350" i="5"/>
  <c r="AW350" i="5"/>
  <c r="CA334" i="5"/>
  <c r="Z335" i="5"/>
  <c r="BS335" i="5" s="1"/>
  <c r="CA336" i="5"/>
  <c r="Z337" i="5"/>
  <c r="BS337" i="5" s="1"/>
  <c r="CA338" i="5"/>
  <c r="Z339" i="5"/>
  <c r="BS339" i="5" s="1"/>
  <c r="CA340" i="5"/>
  <c r="CC344" i="5"/>
  <c r="CE344" i="5" s="1"/>
  <c r="BQ345" i="5"/>
  <c r="T345" i="5" s="1"/>
  <c r="AB345" i="5"/>
  <c r="V345" i="5"/>
  <c r="X345" i="5" s="1"/>
  <c r="BJ347" i="5"/>
  <c r="BY347" i="5"/>
  <c r="BX347" i="5"/>
  <c r="AW347" i="5"/>
  <c r="J347" i="5"/>
  <c r="BW347" i="5"/>
  <c r="BG347" i="5"/>
  <c r="BV347" i="5"/>
  <c r="AJ347" i="5"/>
  <c r="AT347" i="5"/>
  <c r="G347" i="5"/>
  <c r="AG347" i="5"/>
  <c r="J348" i="5"/>
  <c r="BX348" i="5"/>
  <c r="BT350" i="5"/>
  <c r="CC350" i="5" s="1"/>
  <c r="CE350" i="5" s="1"/>
  <c r="F334" i="5"/>
  <c r="AS334" i="5"/>
  <c r="J335" i="5"/>
  <c r="AW335" i="5"/>
  <c r="BX335" i="5"/>
  <c r="F336" i="5"/>
  <c r="AS336" i="5"/>
  <c r="BX337" i="5"/>
  <c r="F338" i="5"/>
  <c r="AS338" i="5"/>
  <c r="AW339" i="5"/>
  <c r="BX339" i="5"/>
  <c r="F340" i="5"/>
  <c r="AS340" i="5"/>
  <c r="S341" i="5"/>
  <c r="F342" i="5"/>
  <c r="BQ342" i="5"/>
  <c r="T342" i="5" s="1"/>
  <c r="AB342" i="5"/>
  <c r="BJ349" i="5"/>
  <c r="BY349" i="5"/>
  <c r="BX349" i="5"/>
  <c r="AW349" i="5"/>
  <c r="J349" i="5"/>
  <c r="BW349" i="5"/>
  <c r="BG349" i="5"/>
  <c r="BV349" i="5"/>
  <c r="AJ349" i="5"/>
  <c r="AT349" i="5"/>
  <c r="G349" i="5"/>
  <c r="AG349" i="5"/>
  <c r="V363" i="5"/>
  <c r="X363" i="5" s="1"/>
  <c r="BQ363" i="5"/>
  <c r="T363" i="5" s="1"/>
  <c r="AB363" i="5"/>
  <c r="Z363" i="5"/>
  <c r="BS363" i="5" s="1"/>
  <c r="G332" i="5"/>
  <c r="G334" i="5"/>
  <c r="G336" i="5"/>
  <c r="BQ343" i="5"/>
  <c r="T343" i="5" s="1"/>
  <c r="AB343" i="5"/>
  <c r="K345" i="5"/>
  <c r="AX345" i="5"/>
  <c r="BF350" i="5"/>
  <c r="CB350" i="5"/>
  <c r="AS350" i="5"/>
  <c r="F350" i="5"/>
  <c r="CA350" i="5"/>
  <c r="AF350" i="5"/>
  <c r="BV352" i="5"/>
  <c r="AT352" i="5"/>
  <c r="G352" i="5"/>
  <c r="AG352" i="5"/>
  <c r="BY352" i="5"/>
  <c r="BW352" i="5"/>
  <c r="BG352" i="5"/>
  <c r="Z346" i="5"/>
  <c r="BS346" i="5" s="1"/>
  <c r="V347" i="5"/>
  <c r="X347" i="5" s="1"/>
  <c r="Z348" i="5"/>
  <c r="BS348" i="5" s="1"/>
  <c r="V349" i="5"/>
  <c r="Z350" i="5"/>
  <c r="BS350" i="5" s="1"/>
  <c r="V351" i="5"/>
  <c r="X351" i="5" s="1"/>
  <c r="Z352" i="5"/>
  <c r="BS352" i="5" s="1"/>
  <c r="V353" i="5"/>
  <c r="AK354" i="5"/>
  <c r="V357" i="5"/>
  <c r="X357" i="5" s="1"/>
  <c r="BQ357" i="5"/>
  <c r="T357" i="5" s="1"/>
  <c r="AB357" i="5"/>
  <c r="Z357" i="5"/>
  <c r="BS357" i="5" s="1"/>
  <c r="BR357" i="5"/>
  <c r="BU357" i="5" s="1"/>
  <c r="BZ357" i="5" s="1"/>
  <c r="BS358" i="5"/>
  <c r="BS366" i="5"/>
  <c r="T346" i="5"/>
  <c r="AB346" i="5"/>
  <c r="T348" i="5"/>
  <c r="AB348" i="5"/>
  <c r="T350" i="5"/>
  <c r="AB350" i="5"/>
  <c r="T352" i="5"/>
  <c r="AB352" i="5"/>
  <c r="BT357" i="5"/>
  <c r="CC357" i="5" s="1"/>
  <c r="CE357" i="5" s="1"/>
  <c r="BS362" i="5"/>
  <c r="CC363" i="5"/>
  <c r="CE363" i="5" s="1"/>
  <c r="BR364" i="5"/>
  <c r="BU364" i="5" s="1"/>
  <c r="BZ364" i="5" s="1"/>
  <c r="BR367" i="5"/>
  <c r="BU367" i="5" s="1"/>
  <c r="BZ367" i="5" s="1"/>
  <c r="CC368" i="5"/>
  <c r="CE368" i="5" s="1"/>
  <c r="Y349" i="5"/>
  <c r="BR349" i="5" s="1"/>
  <c r="BU349" i="5" s="1"/>
  <c r="BZ349" i="5" s="1"/>
  <c r="Y351" i="5"/>
  <c r="BR351" i="5" s="1"/>
  <c r="BU351" i="5" s="1"/>
  <c r="BZ351" i="5" s="1"/>
  <c r="Y353" i="5"/>
  <c r="BR353" i="5" s="1"/>
  <c r="BU353" i="5" s="1"/>
  <c r="BZ353" i="5" s="1"/>
  <c r="BF353" i="5"/>
  <c r="V361" i="5"/>
  <c r="X361" i="5" s="1"/>
  <c r="BQ361" i="5"/>
  <c r="T361" i="5" s="1"/>
  <c r="AB361" i="5"/>
  <c r="Z361" i="5"/>
  <c r="BS361" i="5" s="1"/>
  <c r="BR361" i="5"/>
  <c r="BU361" i="5" s="1"/>
  <c r="BZ361" i="5" s="1"/>
  <c r="BT362" i="5"/>
  <c r="CC362" i="5" s="1"/>
  <c r="CE362" i="5" s="1"/>
  <c r="CC376" i="5"/>
  <c r="CE376" i="5" s="1"/>
  <c r="Z347" i="5"/>
  <c r="BS347" i="5" s="1"/>
  <c r="Z349" i="5"/>
  <c r="BS349" i="5" s="1"/>
  <c r="Z351" i="5"/>
  <c r="BS351" i="5" s="1"/>
  <c r="Z353" i="5"/>
  <c r="BS353" i="5" s="1"/>
  <c r="Z354" i="5"/>
  <c r="BS354" i="5" s="1"/>
  <c r="V354" i="5"/>
  <c r="X354" i="5" s="1"/>
  <c r="BQ354" i="5"/>
  <c r="T354" i="5" s="1"/>
  <c r="BT364" i="5"/>
  <c r="CC364" i="5" s="1"/>
  <c r="CE364" i="5" s="1"/>
  <c r="V371" i="5"/>
  <c r="X371" i="5" s="1"/>
  <c r="BQ371" i="5"/>
  <c r="T371" i="5" s="1"/>
  <c r="AB371" i="5"/>
  <c r="Z371" i="5"/>
  <c r="BS371" i="5" s="1"/>
  <c r="V370" i="5"/>
  <c r="CC378" i="5"/>
  <c r="CE378" i="5" s="1"/>
  <c r="AA347" i="5"/>
  <c r="BT347" i="5" s="1"/>
  <c r="CC347" i="5" s="1"/>
  <c r="CE347" i="5" s="1"/>
  <c r="AA349" i="5"/>
  <c r="BT349" i="5" s="1"/>
  <c r="CC349" i="5" s="1"/>
  <c r="CE349" i="5" s="1"/>
  <c r="AA351" i="5"/>
  <c r="BT351" i="5" s="1"/>
  <c r="CC351" i="5" s="1"/>
  <c r="CE351" i="5" s="1"/>
  <c r="S353" i="5"/>
  <c r="AA353" i="5"/>
  <c r="BT353" i="5" s="1"/>
  <c r="CC353" i="5" s="1"/>
  <c r="CE353" i="5" s="1"/>
  <c r="BQ353" i="5"/>
  <c r="BJ352" i="5" s="1"/>
  <c r="AB354" i="5"/>
  <c r="V355" i="5"/>
  <c r="X355" i="5" s="1"/>
  <c r="BQ355" i="5"/>
  <c r="AB355" i="5"/>
  <c r="Z355" i="5"/>
  <c r="BS355" i="5" s="1"/>
  <c r="BS360" i="5"/>
  <c r="AG372" i="5"/>
  <c r="BY372" i="5"/>
  <c r="BX372" i="5"/>
  <c r="BW372" i="5"/>
  <c r="BG372" i="5"/>
  <c r="BV372" i="5"/>
  <c r="AT372" i="5"/>
  <c r="G372" i="5"/>
  <c r="CC372" i="5"/>
  <c r="CE372" i="5" s="1"/>
  <c r="T347" i="5"/>
  <c r="AB347" i="5"/>
  <c r="T349" i="5"/>
  <c r="AB349" i="5"/>
  <c r="T351" i="5"/>
  <c r="AB351" i="5"/>
  <c r="CB353" i="5"/>
  <c r="Z356" i="5"/>
  <c r="BS356" i="5" s="1"/>
  <c r="V356" i="5"/>
  <c r="BQ356" i="5"/>
  <c r="AB356" i="5"/>
  <c r="V359" i="5"/>
  <c r="BQ359" i="5"/>
  <c r="T359" i="5" s="1"/>
  <c r="AB359" i="5"/>
  <c r="Z359" i="5"/>
  <c r="BS359" i="5" s="1"/>
  <c r="BR359" i="5"/>
  <c r="BU359" i="5" s="1"/>
  <c r="BZ359" i="5" s="1"/>
  <c r="BT360" i="5"/>
  <c r="CC360" i="5" s="1"/>
  <c r="CE360" i="5" s="1"/>
  <c r="AF353" i="5"/>
  <c r="BT355" i="5"/>
  <c r="CC355" i="5" s="1"/>
  <c r="CE355" i="5" s="1"/>
  <c r="CC359" i="5"/>
  <c r="CE359" i="5" s="1"/>
  <c r="BS365" i="5"/>
  <c r="AB358" i="5"/>
  <c r="BQ358" i="5"/>
  <c r="T358" i="5" s="1"/>
  <c r="AB360" i="5"/>
  <c r="BQ360" i="5"/>
  <c r="T360" i="5" s="1"/>
  <c r="AB362" i="5"/>
  <c r="BQ362" i="5"/>
  <c r="CA365" i="5"/>
  <c r="X366" i="5"/>
  <c r="CB375" i="5"/>
  <c r="AS375" i="5"/>
  <c r="F375" i="5"/>
  <c r="CA375" i="5"/>
  <c r="AF375" i="5"/>
  <c r="Z379" i="5"/>
  <c r="BS379" i="5" s="1"/>
  <c r="V378" i="5"/>
  <c r="X378" i="5" s="1"/>
  <c r="V379" i="5"/>
  <c r="X379" i="5" s="1"/>
  <c r="BQ379" i="5"/>
  <c r="T379" i="5" s="1"/>
  <c r="AB379" i="5"/>
  <c r="BR379" i="5"/>
  <c r="BU379" i="5" s="1"/>
  <c r="BZ379" i="5" s="1"/>
  <c r="V358" i="5"/>
  <c r="V360" i="5"/>
  <c r="X360" i="5" s="1"/>
  <c r="V362" i="5"/>
  <c r="X362" i="5" s="1"/>
  <c r="V364" i="5"/>
  <c r="X364" i="5" s="1"/>
  <c r="AG364" i="5"/>
  <c r="Y366" i="5"/>
  <c r="BR366" i="5" s="1"/>
  <c r="BU366" i="5" s="1"/>
  <c r="BZ366" i="5" s="1"/>
  <c r="AA367" i="5"/>
  <c r="BT367" i="5" s="1"/>
  <c r="CC367" i="5" s="1"/>
  <c r="CE367" i="5" s="1"/>
  <c r="K368" i="5"/>
  <c r="U368" i="5"/>
  <c r="X368" i="5" s="1"/>
  <c r="V369" i="5"/>
  <c r="X369" i="5" s="1"/>
  <c r="BQ369" i="5"/>
  <c r="T369" i="5" s="1"/>
  <c r="AB369" i="5"/>
  <c r="AG374" i="5"/>
  <c r="BY374" i="5"/>
  <c r="BX374" i="5"/>
  <c r="BW374" i="5"/>
  <c r="BG374" i="5"/>
  <c r="BV374" i="5"/>
  <c r="AT374" i="5"/>
  <c r="G374" i="5"/>
  <c r="CB377" i="5"/>
  <c r="AS377" i="5"/>
  <c r="F377" i="5"/>
  <c r="CA377" i="5"/>
  <c r="AF377" i="5"/>
  <c r="K379" i="5"/>
  <c r="BV364" i="5"/>
  <c r="F365" i="5"/>
  <c r="BQ365" i="5"/>
  <c r="T365" i="5" s="1"/>
  <c r="AB365" i="5"/>
  <c r="AA365" i="5"/>
  <c r="BT365" i="5" s="1"/>
  <c r="CC365" i="5" s="1"/>
  <c r="CE365" i="5" s="1"/>
  <c r="BQ367" i="5"/>
  <c r="AB367" i="5"/>
  <c r="Z373" i="5"/>
  <c r="BS373" i="5" s="1"/>
  <c r="V372" i="5"/>
  <c r="X372" i="5" s="1"/>
  <c r="V373" i="5"/>
  <c r="X373" i="5" s="1"/>
  <c r="BQ373" i="5"/>
  <c r="AJ372" i="5" s="1"/>
  <c r="AB373" i="5"/>
  <c r="AX375" i="5"/>
  <c r="BF377" i="5"/>
  <c r="CB379" i="5"/>
  <c r="AS379" i="5"/>
  <c r="F379" i="5"/>
  <c r="CA379" i="5"/>
  <c r="AF379" i="5"/>
  <c r="G364" i="5"/>
  <c r="AT364" i="5"/>
  <c r="BW364" i="5"/>
  <c r="AF365" i="5"/>
  <c r="BQ366" i="5"/>
  <c r="T366" i="5" s="1"/>
  <c r="AB366" i="5"/>
  <c r="AA366" i="5"/>
  <c r="BT366" i="5" s="1"/>
  <c r="CC366" i="5" s="1"/>
  <c r="CE366" i="5" s="1"/>
  <c r="K369" i="5"/>
  <c r="BY370" i="5"/>
  <c r="BX370" i="5"/>
  <c r="BW370" i="5"/>
  <c r="BG370" i="5"/>
  <c r="BV370" i="5"/>
  <c r="AT370" i="5"/>
  <c r="G370" i="5"/>
  <c r="Y371" i="5"/>
  <c r="BR371" i="5" s="1"/>
  <c r="BU371" i="5" s="1"/>
  <c r="BZ371" i="5" s="1"/>
  <c r="AG376" i="5"/>
  <c r="BY376" i="5"/>
  <c r="BX376" i="5"/>
  <c r="BW376" i="5"/>
  <c r="BG376" i="5"/>
  <c r="BV376" i="5"/>
  <c r="AT376" i="5"/>
  <c r="G376" i="5"/>
  <c r="BF379" i="5"/>
  <c r="BX364" i="5"/>
  <c r="S365" i="5"/>
  <c r="K367" i="5"/>
  <c r="Y368" i="5"/>
  <c r="BR368" i="5" s="1"/>
  <c r="BU368" i="5" s="1"/>
  <c r="BZ368" i="5" s="1"/>
  <c r="Y369" i="5"/>
  <c r="BR369" i="5" s="1"/>
  <c r="BU369" i="5" s="1"/>
  <c r="BZ369" i="5" s="1"/>
  <c r="CB371" i="5"/>
  <c r="AS371" i="5"/>
  <c r="F371" i="5"/>
  <c r="CA371" i="5"/>
  <c r="AF371" i="5"/>
  <c r="K373" i="5"/>
  <c r="Z375" i="5"/>
  <c r="BS375" i="5" s="1"/>
  <c r="V374" i="5"/>
  <c r="X374" i="5" s="1"/>
  <c r="V375" i="5"/>
  <c r="X375" i="5" s="1"/>
  <c r="BQ375" i="5"/>
  <c r="T375" i="5" s="1"/>
  <c r="AB375" i="5"/>
  <c r="AX377" i="5"/>
  <c r="CA355" i="5"/>
  <c r="CA357" i="5"/>
  <c r="CA359" i="5"/>
  <c r="CA361" i="5"/>
  <c r="CA363" i="5"/>
  <c r="Z364" i="5"/>
  <c r="BS364" i="5" s="1"/>
  <c r="BG364" i="5"/>
  <c r="AS365" i="5"/>
  <c r="K366" i="5"/>
  <c r="AX367" i="5"/>
  <c r="CB367" i="5"/>
  <c r="AS367" i="5"/>
  <c r="F367" i="5"/>
  <c r="Z369" i="5"/>
  <c r="BS369" i="5" s="1"/>
  <c r="AA371" i="5"/>
  <c r="BT371" i="5" s="1"/>
  <c r="CC371" i="5" s="1"/>
  <c r="CE371" i="5" s="1"/>
  <c r="BF371" i="5"/>
  <c r="CB373" i="5"/>
  <c r="AS373" i="5"/>
  <c r="F373" i="5"/>
  <c r="CA373" i="5"/>
  <c r="AF373" i="5"/>
  <c r="AG378" i="5"/>
  <c r="BY378" i="5"/>
  <c r="BX378" i="5"/>
  <c r="BW378" i="5"/>
  <c r="BG378" i="5"/>
  <c r="BV378" i="5"/>
  <c r="AT378" i="5"/>
  <c r="G378" i="5"/>
  <c r="AX379" i="5"/>
  <c r="BK379" i="5"/>
  <c r="F355" i="5"/>
  <c r="AS355" i="5"/>
  <c r="F357" i="5"/>
  <c r="AS357" i="5"/>
  <c r="F359" i="5"/>
  <c r="AS359" i="5"/>
  <c r="F361" i="5"/>
  <c r="AS361" i="5"/>
  <c r="F363" i="5"/>
  <c r="AS363" i="5"/>
  <c r="V365" i="5"/>
  <c r="X365" i="5" s="1"/>
  <c r="V367" i="5"/>
  <c r="X367" i="5" s="1"/>
  <c r="BQ368" i="5"/>
  <c r="AB368" i="5"/>
  <c r="AA369" i="5"/>
  <c r="BT369" i="5" s="1"/>
  <c r="CC369" i="5" s="1"/>
  <c r="CE369" i="5" s="1"/>
  <c r="CB369" i="5"/>
  <c r="AS369" i="5"/>
  <c r="F369" i="5"/>
  <c r="CA369" i="5"/>
  <c r="AF369" i="5"/>
  <c r="U370" i="5"/>
  <c r="BF373" i="5"/>
  <c r="K375" i="5"/>
  <c r="S375" i="5"/>
  <c r="Z377" i="5"/>
  <c r="BS377" i="5" s="1"/>
  <c r="V376" i="5"/>
  <c r="X376" i="5" s="1"/>
  <c r="V377" i="5"/>
  <c r="X377" i="5" s="1"/>
  <c r="BQ377" i="5"/>
  <c r="J376" i="5" s="1"/>
  <c r="AB377" i="5"/>
  <c r="BR377" i="5"/>
  <c r="BU377" i="5" s="1"/>
  <c r="BZ377" i="5" s="1"/>
  <c r="Y370" i="5"/>
  <c r="BR370" i="5" s="1"/>
  <c r="BU370" i="5" s="1"/>
  <c r="BZ370" i="5" s="1"/>
  <c r="Y372" i="5"/>
  <c r="BR372" i="5" s="1"/>
  <c r="BU372" i="5" s="1"/>
  <c r="BZ372" i="5" s="1"/>
  <c r="Y378" i="5"/>
  <c r="BR378" i="5" s="1"/>
  <c r="BU378" i="5" s="1"/>
  <c r="BZ378" i="5" s="1"/>
  <c r="Z370" i="5"/>
  <c r="BS370" i="5" s="1"/>
  <c r="Z372" i="5"/>
  <c r="BS372" i="5" s="1"/>
  <c r="Z374" i="5"/>
  <c r="BS374" i="5" s="1"/>
  <c r="Z376" i="5"/>
  <c r="BS376" i="5" s="1"/>
  <c r="Z378" i="5"/>
  <c r="BS378" i="5" s="1"/>
  <c r="T370" i="5"/>
  <c r="AB370" i="5"/>
  <c r="T372" i="5"/>
  <c r="AB372" i="5"/>
  <c r="T374" i="5"/>
  <c r="AB374" i="5"/>
  <c r="T376" i="5"/>
  <c r="AB376" i="5"/>
  <c r="T378" i="5"/>
  <c r="AB378" i="5"/>
  <c r="BU247" i="1" l="1"/>
  <c r="BX247" i="1"/>
  <c r="BV247" i="1"/>
  <c r="X300" i="5"/>
  <c r="J336" i="5"/>
  <c r="X269" i="5"/>
  <c r="X258" i="5"/>
  <c r="X350" i="5"/>
  <c r="BV280" i="5"/>
  <c r="BJ279" i="5"/>
  <c r="AG332" i="5"/>
  <c r="T298" i="5"/>
  <c r="BY298" i="5"/>
  <c r="AW280" i="5"/>
  <c r="X288" i="5"/>
  <c r="BX332" i="5"/>
  <c r="G298" i="5"/>
  <c r="W279" i="5"/>
  <c r="J279" i="5"/>
  <c r="T332" i="5"/>
  <c r="J370" i="5"/>
  <c r="X349" i="5"/>
  <c r="AT298" i="5"/>
  <c r="AT332" i="5"/>
  <c r="BG280" i="5"/>
  <c r="X292" i="5"/>
  <c r="W280" i="5"/>
  <c r="AW279" i="5"/>
  <c r="AJ279" i="5"/>
  <c r="X359" i="5"/>
  <c r="X353" i="5"/>
  <c r="X327" i="5"/>
  <c r="X264" i="5"/>
  <c r="X263" i="5"/>
  <c r="X286" i="5"/>
  <c r="G337" i="5"/>
  <c r="X319" i="5"/>
  <c r="X330" i="5"/>
  <c r="X270" i="5"/>
  <c r="J339" i="5"/>
  <c r="AJ340" i="5"/>
  <c r="AJ337" i="5"/>
  <c r="BX340" i="5"/>
  <c r="BJ337" i="5"/>
  <c r="T317" i="5"/>
  <c r="AW287" i="5"/>
  <c r="BX338" i="5"/>
  <c r="BV340" i="5"/>
  <c r="AG340" i="5"/>
  <c r="BY340" i="5"/>
  <c r="AW338" i="5"/>
  <c r="AT317" i="5"/>
  <c r="W337" i="5"/>
  <c r="X358" i="5"/>
  <c r="G340" i="5"/>
  <c r="AJ339" i="5"/>
  <c r="BY338" i="5"/>
  <c r="BJ339" i="5"/>
  <c r="BY288" i="5"/>
  <c r="G338" i="5"/>
  <c r="AW337" i="5"/>
  <c r="W334" i="5"/>
  <c r="W339" i="5"/>
  <c r="AW316" i="5"/>
  <c r="W317" i="5"/>
  <c r="X352" i="5"/>
  <c r="X356" i="5"/>
  <c r="J337" i="5"/>
  <c r="AG338" i="5"/>
  <c r="BJ338" i="5"/>
  <c r="W327" i="5"/>
  <c r="T305" i="5"/>
  <c r="BJ340" i="5"/>
  <c r="J298" i="5"/>
  <c r="X346" i="5"/>
  <c r="BG332" i="5"/>
  <c r="T261" i="5"/>
  <c r="X289" i="5"/>
  <c r="BY337" i="5"/>
  <c r="AT337" i="5"/>
  <c r="AG337" i="5"/>
  <c r="T337" i="5"/>
  <c r="BG337" i="5"/>
  <c r="X343" i="5"/>
  <c r="X314" i="5"/>
  <c r="AW378" i="5"/>
  <c r="W320" i="5"/>
  <c r="T311" i="5"/>
  <c r="BW284" i="5"/>
  <c r="G284" i="5"/>
  <c r="T291" i="5"/>
  <c r="AT284" i="5"/>
  <c r="BX284" i="5"/>
  <c r="AJ300" i="5"/>
  <c r="J310" i="5"/>
  <c r="X282" i="5"/>
  <c r="J284" i="5"/>
  <c r="T284" i="5"/>
  <c r="J378" i="5"/>
  <c r="AJ378" i="5"/>
  <c r="X303" i="5"/>
  <c r="X340" i="5"/>
  <c r="BJ300" i="5"/>
  <c r="T301" i="5"/>
  <c r="AG284" i="5"/>
  <c r="BG284" i="5"/>
  <c r="X370" i="5"/>
  <c r="X305" i="5"/>
  <c r="J374" i="5"/>
  <c r="W325" i="5"/>
  <c r="BV289" i="5"/>
  <c r="W287" i="5"/>
  <c r="AT323" i="5"/>
  <c r="BW323" i="5"/>
  <c r="BG323" i="5"/>
  <c r="T323" i="5"/>
  <c r="J287" i="5"/>
  <c r="BG289" i="5"/>
  <c r="AG317" i="5"/>
  <c r="BG317" i="5"/>
  <c r="AT314" i="5"/>
  <c r="BG314" i="5"/>
  <c r="AG314" i="5"/>
  <c r="G314" i="5"/>
  <c r="BW314" i="5"/>
  <c r="AW352" i="5"/>
  <c r="X336" i="5"/>
  <c r="AW323" i="5"/>
  <c r="AJ323" i="5"/>
  <c r="AW314" i="5"/>
  <c r="X335" i="5"/>
  <c r="X321" i="5"/>
  <c r="BX317" i="5"/>
  <c r="AJ288" i="5"/>
  <c r="BJ306" i="5"/>
  <c r="W298" i="5"/>
  <c r="W310" i="5"/>
  <c r="AW310" i="5"/>
  <c r="BW289" i="5"/>
  <c r="X304" i="5"/>
  <c r="AT280" i="5"/>
  <c r="AG280" i="5"/>
  <c r="J280" i="5"/>
  <c r="BY280" i="5"/>
  <c r="BW280" i="5"/>
  <c r="BJ280" i="5"/>
  <c r="G280" i="5"/>
  <c r="BW328" i="5"/>
  <c r="BY328" i="5"/>
  <c r="BX328" i="5"/>
  <c r="AW328" i="5"/>
  <c r="J328" i="5"/>
  <c r="BG328" i="5"/>
  <c r="AT328" i="5"/>
  <c r="AG328" i="5"/>
  <c r="G328" i="5"/>
  <c r="AW374" i="5"/>
  <c r="BV288" i="5"/>
  <c r="BW288" i="5"/>
  <c r="BG288" i="5"/>
  <c r="AT288" i="5"/>
  <c r="AG288" i="5"/>
  <c r="J288" i="5"/>
  <c r="AW288" i="5"/>
  <c r="G288" i="5"/>
  <c r="BX288" i="5"/>
  <c r="X344" i="5"/>
  <c r="AW340" i="5"/>
  <c r="X322" i="5"/>
  <c r="J314" i="5"/>
  <c r="BJ314" i="5"/>
  <c r="BY317" i="5"/>
  <c r="J306" i="5"/>
  <c r="BJ312" i="5"/>
  <c r="J289" i="5"/>
  <c r="T328" i="5"/>
  <c r="T353" i="5"/>
  <c r="AJ374" i="5"/>
  <c r="J340" i="5"/>
  <c r="BJ316" i="5"/>
  <c r="BV314" i="5"/>
  <c r="AJ317" i="5"/>
  <c r="W306" i="5"/>
  <c r="AW306" i="5"/>
  <c r="G289" i="5"/>
  <c r="AW289" i="5"/>
  <c r="X287" i="5"/>
  <c r="BJ287" i="5"/>
  <c r="W288" i="5"/>
  <c r="AT321" i="5"/>
  <c r="BW321" i="5"/>
  <c r="BG321" i="5"/>
  <c r="BY315" i="5"/>
  <c r="J315" i="5"/>
  <c r="BX315" i="5"/>
  <c r="BW315" i="5"/>
  <c r="AW315" i="5"/>
  <c r="BV282" i="5"/>
  <c r="BX282" i="5"/>
  <c r="AG282" i="5"/>
  <c r="BW282" i="5"/>
  <c r="AT282" i="5"/>
  <c r="BG282" i="5"/>
  <c r="J281" i="5"/>
  <c r="G282" i="5"/>
  <c r="AJ281" i="5"/>
  <c r="AT338" i="5"/>
  <c r="J338" i="5"/>
  <c r="BW338" i="5"/>
  <c r="BG338" i="5"/>
  <c r="BG298" i="5"/>
  <c r="AG298" i="5"/>
  <c r="BW298" i="5"/>
  <c r="BW316" i="5"/>
  <c r="BG316" i="5"/>
  <c r="AT316" i="5"/>
  <c r="G316" i="5"/>
  <c r="T373" i="5"/>
  <c r="W328" i="5"/>
  <c r="X324" i="5"/>
  <c r="W322" i="5"/>
  <c r="AW322" i="5"/>
  <c r="AJ316" i="5"/>
  <c r="BX314" i="5"/>
  <c r="W316" i="5"/>
  <c r="BV317" i="5"/>
  <c r="T289" i="5"/>
  <c r="BJ308" i="5"/>
  <c r="AJ310" i="5"/>
  <c r="AT289" i="5"/>
  <c r="AJ287" i="5"/>
  <c r="T265" i="5"/>
  <c r="T321" i="5"/>
  <c r="T282" i="5"/>
  <c r="W289" i="5"/>
  <c r="AG289" i="5"/>
  <c r="X317" i="5"/>
  <c r="BY314" i="5"/>
  <c r="J317" i="5"/>
  <c r="BJ317" i="5"/>
  <c r="T309" i="5"/>
  <c r="X285" i="5"/>
  <c r="BJ288" i="5"/>
  <c r="BY289" i="5"/>
  <c r="W314" i="5"/>
  <c r="AT319" i="5"/>
  <c r="AG319" i="5"/>
  <c r="BW319" i="5"/>
  <c r="BG319" i="5"/>
  <c r="AT334" i="5"/>
  <c r="BW334" i="5"/>
  <c r="AG334" i="5"/>
  <c r="BG334" i="5"/>
  <c r="J334" i="5"/>
  <c r="BX334" i="5"/>
  <c r="AW334" i="5"/>
  <c r="T280" i="5"/>
  <c r="W374" i="5"/>
  <c r="W338" i="5"/>
  <c r="J316" i="5"/>
  <c r="AW317" i="5"/>
  <c r="G317" i="5"/>
  <c r="AJ306" i="5"/>
  <c r="AJ289" i="5"/>
  <c r="BJ289" i="5"/>
  <c r="AT340" i="5"/>
  <c r="BW340" i="5"/>
  <c r="BG340" i="5"/>
  <c r="T338" i="5"/>
  <c r="BY368" i="5"/>
  <c r="BX368" i="5"/>
  <c r="AW368" i="5"/>
  <c r="J368" i="5"/>
  <c r="BV368" i="5"/>
  <c r="AT368" i="5"/>
  <c r="G368" i="5"/>
  <c r="BW368" i="5"/>
  <c r="BJ368" i="5"/>
  <c r="W368" i="5"/>
  <c r="AJ368" i="5"/>
  <c r="AG368" i="5"/>
  <c r="BG368" i="5"/>
  <c r="AT367" i="5"/>
  <c r="G367" i="5"/>
  <c r="W367" i="5"/>
  <c r="BY367" i="5"/>
  <c r="AW367" i="5"/>
  <c r="AJ367" i="5"/>
  <c r="J367" i="5"/>
  <c r="BG367" i="5"/>
  <c r="AG367" i="5"/>
  <c r="BX367" i="5"/>
  <c r="BW367" i="5"/>
  <c r="BJ367" i="5"/>
  <c r="BV367" i="5"/>
  <c r="AJ370" i="5"/>
  <c r="AT344" i="5"/>
  <c r="G344" i="5"/>
  <c r="BY344" i="5"/>
  <c r="BW344" i="5"/>
  <c r="BG344" i="5"/>
  <c r="BX344" i="5"/>
  <c r="BV344" i="5"/>
  <c r="W344" i="5"/>
  <c r="BJ344" i="5"/>
  <c r="AW344" i="5"/>
  <c r="AJ344" i="5"/>
  <c r="J344" i="5"/>
  <c r="AG344" i="5"/>
  <c r="X315" i="5"/>
  <c r="W303" i="5"/>
  <c r="AG303" i="5"/>
  <c r="BJ303" i="5"/>
  <c r="BY303" i="5"/>
  <c r="BX303" i="5"/>
  <c r="AW303" i="5"/>
  <c r="J303" i="5"/>
  <c r="AT303" i="5"/>
  <c r="G303" i="5"/>
  <c r="AJ303" i="5"/>
  <c r="BW303" i="5"/>
  <c r="BV303" i="5"/>
  <c r="BG303" i="5"/>
  <c r="X318" i="5"/>
  <c r="BJ302" i="5"/>
  <c r="X313" i="5"/>
  <c r="X294" i="5"/>
  <c r="BX275" i="5"/>
  <c r="AW275" i="5"/>
  <c r="J275" i="5"/>
  <c r="BW275" i="5"/>
  <c r="BG275" i="5"/>
  <c r="BV275" i="5"/>
  <c r="AJ275" i="5"/>
  <c r="W275" i="5"/>
  <c r="BY275" i="5"/>
  <c r="BJ275" i="5"/>
  <c r="AG275" i="5"/>
  <c r="G275" i="5"/>
  <c r="AT275" i="5"/>
  <c r="AJ258" i="5"/>
  <c r="BJ264" i="5"/>
  <c r="J304" i="5"/>
  <c r="X278" i="5"/>
  <c r="BX362" i="5"/>
  <c r="AW362" i="5"/>
  <c r="J362" i="5"/>
  <c r="BW362" i="5"/>
  <c r="BG362" i="5"/>
  <c r="BV362" i="5"/>
  <c r="AJ362" i="5"/>
  <c r="AT362" i="5"/>
  <c r="G362" i="5"/>
  <c r="W362" i="5"/>
  <c r="AG362" i="5"/>
  <c r="BY362" i="5"/>
  <c r="BJ362" i="5"/>
  <c r="W355" i="5"/>
  <c r="AG355" i="5"/>
  <c r="BY355" i="5"/>
  <c r="BX355" i="5"/>
  <c r="AW355" i="5"/>
  <c r="BW355" i="5"/>
  <c r="BG355" i="5"/>
  <c r="AT355" i="5"/>
  <c r="G355" i="5"/>
  <c r="AJ355" i="5"/>
  <c r="BJ355" i="5"/>
  <c r="BV355" i="5"/>
  <c r="J355" i="5"/>
  <c r="T377" i="5"/>
  <c r="T368" i="5"/>
  <c r="AJ376" i="5"/>
  <c r="T362" i="5"/>
  <c r="W340" i="5"/>
  <c r="X332" i="5"/>
  <c r="X339" i="5"/>
  <c r="AJ312" i="5"/>
  <c r="J302" i="5"/>
  <c r="AT292" i="5"/>
  <c r="G292" i="5"/>
  <c r="BY292" i="5"/>
  <c r="BX292" i="5"/>
  <c r="J292" i="5"/>
  <c r="BW292" i="5"/>
  <c r="AG292" i="5"/>
  <c r="BV292" i="5"/>
  <c r="BJ292" i="5"/>
  <c r="AW292" i="5"/>
  <c r="BG292" i="5"/>
  <c r="AJ292" i="5"/>
  <c r="W292" i="5"/>
  <c r="J308" i="5"/>
  <c r="W301" i="5"/>
  <c r="AG301" i="5"/>
  <c r="BJ301" i="5"/>
  <c r="BY301" i="5"/>
  <c r="BX301" i="5"/>
  <c r="AW301" i="5"/>
  <c r="J301" i="5"/>
  <c r="AT301" i="5"/>
  <c r="G301" i="5"/>
  <c r="BG301" i="5"/>
  <c r="AJ301" i="5"/>
  <c r="BV301" i="5"/>
  <c r="BW301" i="5"/>
  <c r="W307" i="5"/>
  <c r="AG307" i="5"/>
  <c r="BJ307" i="5"/>
  <c r="BY307" i="5"/>
  <c r="BX307" i="5"/>
  <c r="AW307" i="5"/>
  <c r="J307" i="5"/>
  <c r="AT307" i="5"/>
  <c r="G307" i="5"/>
  <c r="BV307" i="5"/>
  <c r="BG307" i="5"/>
  <c r="BW307" i="5"/>
  <c r="AJ307" i="5"/>
  <c r="X281" i="5"/>
  <c r="W281" i="5"/>
  <c r="X279" i="5"/>
  <c r="BW261" i="5"/>
  <c r="BG261" i="5"/>
  <c r="BY261" i="5"/>
  <c r="BJ261" i="5"/>
  <c r="AW261" i="5"/>
  <c r="AJ261" i="5"/>
  <c r="W261" i="5"/>
  <c r="AT261" i="5"/>
  <c r="J261" i="5"/>
  <c r="G261" i="5"/>
  <c r="J260" i="5"/>
  <c r="BX261" i="5"/>
  <c r="BV261" i="5"/>
  <c r="AG261" i="5"/>
  <c r="BJ260" i="5"/>
  <c r="W276" i="5"/>
  <c r="AG276" i="5"/>
  <c r="BJ276" i="5"/>
  <c r="BX276" i="5"/>
  <c r="AW276" i="5"/>
  <c r="J276" i="5"/>
  <c r="AT276" i="5"/>
  <c r="G276" i="5"/>
  <c r="BY276" i="5"/>
  <c r="BW276" i="5"/>
  <c r="BV276" i="5"/>
  <c r="AJ276" i="5"/>
  <c r="BG276" i="5"/>
  <c r="W304" i="5"/>
  <c r="AW304" i="5"/>
  <c r="BX356" i="5"/>
  <c r="AW356" i="5"/>
  <c r="J356" i="5"/>
  <c r="BW356" i="5"/>
  <c r="BG356" i="5"/>
  <c r="AT356" i="5"/>
  <c r="G356" i="5"/>
  <c r="W356" i="5"/>
  <c r="AG356" i="5"/>
  <c r="BY356" i="5"/>
  <c r="AJ356" i="5"/>
  <c r="BJ356" i="5"/>
  <c r="BV356" i="5"/>
  <c r="BW379" i="5"/>
  <c r="BG379" i="5"/>
  <c r="AT379" i="5"/>
  <c r="G379" i="5"/>
  <c r="W379" i="5"/>
  <c r="AG379" i="5"/>
  <c r="BJ379" i="5"/>
  <c r="BY379" i="5"/>
  <c r="AW379" i="5"/>
  <c r="AJ379" i="5"/>
  <c r="BX379" i="5"/>
  <c r="BV379" i="5"/>
  <c r="J379" i="5"/>
  <c r="W378" i="5"/>
  <c r="BX360" i="5"/>
  <c r="AW360" i="5"/>
  <c r="J360" i="5"/>
  <c r="BW360" i="5"/>
  <c r="BG360" i="5"/>
  <c r="BV360" i="5"/>
  <c r="AJ360" i="5"/>
  <c r="AT360" i="5"/>
  <c r="G360" i="5"/>
  <c r="W360" i="5"/>
  <c r="AG360" i="5"/>
  <c r="BY360" i="5"/>
  <c r="BJ360" i="5"/>
  <c r="BW353" i="5"/>
  <c r="BG353" i="5"/>
  <c r="BJ353" i="5"/>
  <c r="AW353" i="5"/>
  <c r="J353" i="5"/>
  <c r="BY353" i="5"/>
  <c r="BX353" i="5"/>
  <c r="AJ353" i="5"/>
  <c r="BV353" i="5"/>
  <c r="AT353" i="5"/>
  <c r="G353" i="5"/>
  <c r="AG353" i="5"/>
  <c r="W353" i="5"/>
  <c r="J352" i="5"/>
  <c r="BJ378" i="5"/>
  <c r="W352" i="5"/>
  <c r="BY343" i="5"/>
  <c r="AT343" i="5"/>
  <c r="G343" i="5"/>
  <c r="BJ343" i="5"/>
  <c r="AW343" i="5"/>
  <c r="AJ343" i="5"/>
  <c r="W343" i="5"/>
  <c r="BG343" i="5"/>
  <c r="BX343" i="5"/>
  <c r="J343" i="5"/>
  <c r="BV343" i="5"/>
  <c r="BW343" i="5"/>
  <c r="AG343" i="5"/>
  <c r="X333" i="5"/>
  <c r="W326" i="5"/>
  <c r="AJ298" i="5"/>
  <c r="W302" i="5"/>
  <c r="AW302" i="5"/>
  <c r="W308" i="5"/>
  <c r="X301" i="5"/>
  <c r="X307" i="5"/>
  <c r="T275" i="5"/>
  <c r="BW267" i="5"/>
  <c r="BG267" i="5"/>
  <c r="BY267" i="5"/>
  <c r="AT267" i="5"/>
  <c r="J267" i="5"/>
  <c r="BX267" i="5"/>
  <c r="AG267" i="5"/>
  <c r="BV267" i="5"/>
  <c r="G267" i="5"/>
  <c r="W267" i="5"/>
  <c r="AJ267" i="5"/>
  <c r="AW267" i="5"/>
  <c r="BJ267" i="5"/>
  <c r="J264" i="5"/>
  <c r="T276" i="5"/>
  <c r="AT365" i="5"/>
  <c r="G365" i="5"/>
  <c r="BY365" i="5"/>
  <c r="BG365" i="5"/>
  <c r="BX365" i="5"/>
  <c r="J365" i="5"/>
  <c r="BW365" i="5"/>
  <c r="AG365" i="5"/>
  <c r="BV365" i="5"/>
  <c r="BJ365" i="5"/>
  <c r="AJ365" i="5"/>
  <c r="W365" i="5"/>
  <c r="AW365" i="5"/>
  <c r="BJ364" i="5"/>
  <c r="W361" i="5"/>
  <c r="AG361" i="5"/>
  <c r="BJ361" i="5"/>
  <c r="BY361" i="5"/>
  <c r="BX361" i="5"/>
  <c r="AW361" i="5"/>
  <c r="J361" i="5"/>
  <c r="BW361" i="5"/>
  <c r="BG361" i="5"/>
  <c r="AT361" i="5"/>
  <c r="G361" i="5"/>
  <c r="BV361" i="5"/>
  <c r="AJ361" i="5"/>
  <c r="W363" i="5"/>
  <c r="AG363" i="5"/>
  <c r="BJ363" i="5"/>
  <c r="BY363" i="5"/>
  <c r="BX363" i="5"/>
  <c r="AW363" i="5"/>
  <c r="J363" i="5"/>
  <c r="BW363" i="5"/>
  <c r="BG363" i="5"/>
  <c r="AT363" i="5"/>
  <c r="G363" i="5"/>
  <c r="BV363" i="5"/>
  <c r="AJ363" i="5"/>
  <c r="BX296" i="5"/>
  <c r="AW296" i="5"/>
  <c r="J296" i="5"/>
  <c r="AT296" i="5"/>
  <c r="G296" i="5"/>
  <c r="W296" i="5"/>
  <c r="BY296" i="5"/>
  <c r="BG296" i="5"/>
  <c r="AG296" i="5"/>
  <c r="BW296" i="5"/>
  <c r="BV296" i="5"/>
  <c r="BJ296" i="5"/>
  <c r="AJ296" i="5"/>
  <c r="W295" i="5"/>
  <c r="BY295" i="5"/>
  <c r="BX295" i="5"/>
  <c r="AW295" i="5"/>
  <c r="J295" i="5"/>
  <c r="AT295" i="5"/>
  <c r="G295" i="5"/>
  <c r="BJ295" i="5"/>
  <c r="AJ295" i="5"/>
  <c r="BG295" i="5"/>
  <c r="AG295" i="5"/>
  <c r="BW295" i="5"/>
  <c r="BV295" i="5"/>
  <c r="BX294" i="5"/>
  <c r="AW294" i="5"/>
  <c r="J294" i="5"/>
  <c r="AT294" i="5"/>
  <c r="G294" i="5"/>
  <c r="BY294" i="5"/>
  <c r="BV294" i="5"/>
  <c r="BJ294" i="5"/>
  <c r="W294" i="5"/>
  <c r="AJ294" i="5"/>
  <c r="BG294" i="5"/>
  <c r="AG294" i="5"/>
  <c r="BW294" i="5"/>
  <c r="BX273" i="5"/>
  <c r="AW273" i="5"/>
  <c r="J273" i="5"/>
  <c r="BW273" i="5"/>
  <c r="BG273" i="5"/>
  <c r="BV273" i="5"/>
  <c r="AJ273" i="5"/>
  <c r="W273" i="5"/>
  <c r="BY273" i="5"/>
  <c r="BJ273" i="5"/>
  <c r="AG273" i="5"/>
  <c r="G273" i="5"/>
  <c r="AT273" i="5"/>
  <c r="W272" i="5"/>
  <c r="AG272" i="5"/>
  <c r="BJ272" i="5"/>
  <c r="BX272" i="5"/>
  <c r="AW272" i="5"/>
  <c r="J272" i="5"/>
  <c r="AT272" i="5"/>
  <c r="G272" i="5"/>
  <c r="BY272" i="5"/>
  <c r="BW272" i="5"/>
  <c r="BV272" i="5"/>
  <c r="AJ272" i="5"/>
  <c r="BG272" i="5"/>
  <c r="BW263" i="5"/>
  <c r="BG263" i="5"/>
  <c r="BY263" i="5"/>
  <c r="AT263" i="5"/>
  <c r="J263" i="5"/>
  <c r="BX263" i="5"/>
  <c r="AG263" i="5"/>
  <c r="BV263" i="5"/>
  <c r="G263" i="5"/>
  <c r="AW263" i="5"/>
  <c r="BJ263" i="5"/>
  <c r="W263" i="5"/>
  <c r="AJ263" i="5"/>
  <c r="W262" i="5"/>
  <c r="X275" i="5"/>
  <c r="W359" i="5"/>
  <c r="AG359" i="5"/>
  <c r="BJ359" i="5"/>
  <c r="BY359" i="5"/>
  <c r="BX359" i="5"/>
  <c r="AW359" i="5"/>
  <c r="J359" i="5"/>
  <c r="BW359" i="5"/>
  <c r="BG359" i="5"/>
  <c r="AT359" i="5"/>
  <c r="G359" i="5"/>
  <c r="AJ359" i="5"/>
  <c r="BV359" i="5"/>
  <c r="BJ345" i="5"/>
  <c r="BY345" i="5"/>
  <c r="BX345" i="5"/>
  <c r="BW345" i="5"/>
  <c r="BG345" i="5"/>
  <c r="AT345" i="5"/>
  <c r="G345" i="5"/>
  <c r="AG345" i="5"/>
  <c r="AJ345" i="5"/>
  <c r="BV345" i="5"/>
  <c r="AW345" i="5"/>
  <c r="W345" i="5"/>
  <c r="J345" i="5"/>
  <c r="W297" i="5"/>
  <c r="BY297" i="5"/>
  <c r="BX297" i="5"/>
  <c r="AW297" i="5"/>
  <c r="J297" i="5"/>
  <c r="AT297" i="5"/>
  <c r="G297" i="5"/>
  <c r="BG297" i="5"/>
  <c r="AG297" i="5"/>
  <c r="BW297" i="5"/>
  <c r="BV297" i="5"/>
  <c r="BJ297" i="5"/>
  <c r="AJ297" i="5"/>
  <c r="BW259" i="5"/>
  <c r="BG259" i="5"/>
  <c r="BY259" i="5"/>
  <c r="AT259" i="5"/>
  <c r="J259" i="5"/>
  <c r="BJ258" i="5"/>
  <c r="BX259" i="5"/>
  <c r="AG259" i="5"/>
  <c r="BV259" i="5"/>
  <c r="AW258" i="5"/>
  <c r="G259" i="5"/>
  <c r="W258" i="5"/>
  <c r="AJ259" i="5"/>
  <c r="AW259" i="5"/>
  <c r="BJ259" i="5"/>
  <c r="J258" i="5"/>
  <c r="W259" i="5"/>
  <c r="X323" i="5"/>
  <c r="BW269" i="5"/>
  <c r="BG269" i="5"/>
  <c r="W269" i="5"/>
  <c r="BY269" i="5"/>
  <c r="BJ269" i="5"/>
  <c r="AW269" i="5"/>
  <c r="AJ269" i="5"/>
  <c r="J269" i="5"/>
  <c r="AT269" i="5"/>
  <c r="AG269" i="5"/>
  <c r="G269" i="5"/>
  <c r="BV269" i="5"/>
  <c r="W268" i="5"/>
  <c r="AJ268" i="5"/>
  <c r="BX269" i="5"/>
  <c r="AG266" i="5"/>
  <c r="AT266" i="5"/>
  <c r="G266" i="5"/>
  <c r="AW266" i="5"/>
  <c r="BG266" i="5"/>
  <c r="AJ266" i="5"/>
  <c r="W266" i="5"/>
  <c r="BY266" i="5"/>
  <c r="BX266" i="5"/>
  <c r="BW266" i="5"/>
  <c r="J266" i="5"/>
  <c r="BV266" i="5"/>
  <c r="BJ266" i="5"/>
  <c r="AW262" i="5"/>
  <c r="AJ262" i="5"/>
  <c r="W264" i="5"/>
  <c r="X274" i="5"/>
  <c r="AT369" i="5"/>
  <c r="G369" i="5"/>
  <c r="W369" i="5"/>
  <c r="AG369" i="5"/>
  <c r="BJ369" i="5"/>
  <c r="BY369" i="5"/>
  <c r="J369" i="5"/>
  <c r="BX369" i="5"/>
  <c r="AW369" i="5"/>
  <c r="AJ369" i="5"/>
  <c r="BV369" i="5"/>
  <c r="BG369" i="5"/>
  <c r="BW369" i="5"/>
  <c r="BW375" i="5"/>
  <c r="BG375" i="5"/>
  <c r="AT375" i="5"/>
  <c r="G375" i="5"/>
  <c r="W375" i="5"/>
  <c r="AG375" i="5"/>
  <c r="BJ375" i="5"/>
  <c r="BY375" i="5"/>
  <c r="AW375" i="5"/>
  <c r="AJ375" i="5"/>
  <c r="BX375" i="5"/>
  <c r="J375" i="5"/>
  <c r="BV375" i="5"/>
  <c r="BJ374" i="5"/>
  <c r="AJ364" i="5"/>
  <c r="BJ370" i="5"/>
  <c r="AW370" i="5"/>
  <c r="BW373" i="5"/>
  <c r="BG373" i="5"/>
  <c r="AT373" i="5"/>
  <c r="G373" i="5"/>
  <c r="W373" i="5"/>
  <c r="AG373" i="5"/>
  <c r="BJ373" i="5"/>
  <c r="BY373" i="5"/>
  <c r="BV373" i="5"/>
  <c r="J373" i="5"/>
  <c r="AW373" i="5"/>
  <c r="AJ373" i="5"/>
  <c r="BX373" i="5"/>
  <c r="T367" i="5"/>
  <c r="BX358" i="5"/>
  <c r="AW358" i="5"/>
  <c r="J358" i="5"/>
  <c r="BW358" i="5"/>
  <c r="BG358" i="5"/>
  <c r="BV358" i="5"/>
  <c r="AJ358" i="5"/>
  <c r="AT358" i="5"/>
  <c r="G358" i="5"/>
  <c r="W358" i="5"/>
  <c r="AG358" i="5"/>
  <c r="BY358" i="5"/>
  <c r="BJ358" i="5"/>
  <c r="W372" i="5"/>
  <c r="J372" i="5"/>
  <c r="T355" i="5"/>
  <c r="AJ352" i="5"/>
  <c r="AT342" i="5"/>
  <c r="G342" i="5"/>
  <c r="BY342" i="5"/>
  <c r="BV342" i="5"/>
  <c r="BJ342" i="5"/>
  <c r="AW342" i="5"/>
  <c r="AJ342" i="5"/>
  <c r="W342" i="5"/>
  <c r="BG342" i="5"/>
  <c r="BW342" i="5"/>
  <c r="AG342" i="5"/>
  <c r="BX342" i="5"/>
  <c r="J342" i="5"/>
  <c r="X316" i="5"/>
  <c r="W309" i="5"/>
  <c r="AG309" i="5"/>
  <c r="BJ309" i="5"/>
  <c r="BY309" i="5"/>
  <c r="BX309" i="5"/>
  <c r="AW309" i="5"/>
  <c r="J309" i="5"/>
  <c r="AT309" i="5"/>
  <c r="G309" i="5"/>
  <c r="AJ309" i="5"/>
  <c r="BW309" i="5"/>
  <c r="BV309" i="5"/>
  <c r="BG309" i="5"/>
  <c r="AW298" i="5"/>
  <c r="J312" i="5"/>
  <c r="AJ302" i="5"/>
  <c r="W311" i="5"/>
  <c r="AG311" i="5"/>
  <c r="BJ311" i="5"/>
  <c r="BY311" i="5"/>
  <c r="BX311" i="5"/>
  <c r="AW311" i="5"/>
  <c r="J311" i="5"/>
  <c r="AT311" i="5"/>
  <c r="G311" i="5"/>
  <c r="AJ311" i="5"/>
  <c r="BW311" i="5"/>
  <c r="BG311" i="5"/>
  <c r="BV311" i="5"/>
  <c r="AJ308" i="5"/>
  <c r="BY291" i="5"/>
  <c r="AT291" i="5"/>
  <c r="G291" i="5"/>
  <c r="BG291" i="5"/>
  <c r="BX291" i="5"/>
  <c r="J291" i="5"/>
  <c r="BW291" i="5"/>
  <c r="AG291" i="5"/>
  <c r="W290" i="5"/>
  <c r="BV291" i="5"/>
  <c r="BJ291" i="5"/>
  <c r="AW291" i="5"/>
  <c r="AJ291" i="5"/>
  <c r="BJ290" i="5"/>
  <c r="AW290" i="5"/>
  <c r="J290" i="5"/>
  <c r="W291" i="5"/>
  <c r="W329" i="5"/>
  <c r="T313" i="5"/>
  <c r="BX277" i="5"/>
  <c r="AW277" i="5"/>
  <c r="J277" i="5"/>
  <c r="BW277" i="5"/>
  <c r="BG277" i="5"/>
  <c r="BV277" i="5"/>
  <c r="AJ277" i="5"/>
  <c r="W277" i="5"/>
  <c r="BY277" i="5"/>
  <c r="BJ277" i="5"/>
  <c r="AG277" i="5"/>
  <c r="G277" i="5"/>
  <c r="AT277" i="5"/>
  <c r="T273" i="5"/>
  <c r="W260" i="5"/>
  <c r="BJ262" i="5"/>
  <c r="BV278" i="5"/>
  <c r="AJ278" i="5"/>
  <c r="BW278" i="5"/>
  <c r="AT278" i="5"/>
  <c r="W278" i="5"/>
  <c r="AG278" i="5"/>
  <c r="BJ278" i="5"/>
  <c r="J278" i="5"/>
  <c r="BX278" i="5"/>
  <c r="BG278" i="5"/>
  <c r="G278" i="5"/>
  <c r="AW278" i="5"/>
  <c r="BY278" i="5"/>
  <c r="BW377" i="5"/>
  <c r="BG377" i="5"/>
  <c r="AT377" i="5"/>
  <c r="G377" i="5"/>
  <c r="W377" i="5"/>
  <c r="AG377" i="5"/>
  <c r="BJ377" i="5"/>
  <c r="BY377" i="5"/>
  <c r="AW377" i="5"/>
  <c r="AJ377" i="5"/>
  <c r="BX377" i="5"/>
  <c r="BV377" i="5"/>
  <c r="BJ376" i="5"/>
  <c r="J377" i="5"/>
  <c r="W376" i="5"/>
  <c r="BX354" i="5"/>
  <c r="AW354" i="5"/>
  <c r="BW354" i="5"/>
  <c r="BG354" i="5"/>
  <c r="AT354" i="5"/>
  <c r="AG354" i="5"/>
  <c r="BY354" i="5"/>
  <c r="J354" i="5"/>
  <c r="G354" i="5"/>
  <c r="BJ354" i="5"/>
  <c r="AJ354" i="5"/>
  <c r="BV354" i="5"/>
  <c r="W354" i="5"/>
  <c r="AW364" i="5"/>
  <c r="AW376" i="5"/>
  <c r="BY366" i="5"/>
  <c r="BX366" i="5"/>
  <c r="AT366" i="5"/>
  <c r="G366" i="5"/>
  <c r="J366" i="5"/>
  <c r="BW366" i="5"/>
  <c r="AG366" i="5"/>
  <c r="BV366" i="5"/>
  <c r="BJ366" i="5"/>
  <c r="AW366" i="5"/>
  <c r="BG366" i="5"/>
  <c r="W366" i="5"/>
  <c r="AJ366" i="5"/>
  <c r="W364" i="5"/>
  <c r="T356" i="5"/>
  <c r="BJ372" i="5"/>
  <c r="AW372" i="5"/>
  <c r="BY341" i="5"/>
  <c r="AT341" i="5"/>
  <c r="BW341" i="5"/>
  <c r="AG341" i="5"/>
  <c r="T341" i="5"/>
  <c r="BV341" i="5"/>
  <c r="J341" i="5"/>
  <c r="BJ341" i="5"/>
  <c r="AW341" i="5"/>
  <c r="G341" i="5"/>
  <c r="AJ341" i="5"/>
  <c r="W341" i="5"/>
  <c r="BX341" i="5"/>
  <c r="BG341" i="5"/>
  <c r="T344" i="5"/>
  <c r="X331" i="5"/>
  <c r="T303" i="5"/>
  <c r="X299" i="5"/>
  <c r="X309" i="5"/>
  <c r="W312" i="5"/>
  <c r="W293" i="5"/>
  <c r="BY293" i="5"/>
  <c r="AT293" i="5"/>
  <c r="G293" i="5"/>
  <c r="BG293" i="5"/>
  <c r="AG293" i="5"/>
  <c r="BX293" i="5"/>
  <c r="BW293" i="5"/>
  <c r="BV293" i="5"/>
  <c r="BJ293" i="5"/>
  <c r="J293" i="5"/>
  <c r="AW293" i="5"/>
  <c r="AJ293" i="5"/>
  <c r="W305" i="5"/>
  <c r="AG305" i="5"/>
  <c r="BJ305" i="5"/>
  <c r="BY305" i="5"/>
  <c r="BX305" i="5"/>
  <c r="AW305" i="5"/>
  <c r="J305" i="5"/>
  <c r="AT305" i="5"/>
  <c r="G305" i="5"/>
  <c r="AJ305" i="5"/>
  <c r="BW305" i="5"/>
  <c r="BV305" i="5"/>
  <c r="BG305" i="5"/>
  <c r="X311" i="5"/>
  <c r="BJ283" i="5"/>
  <c r="BY283" i="5"/>
  <c r="BV283" i="5"/>
  <c r="AJ283" i="5"/>
  <c r="AT283" i="5"/>
  <c r="G283" i="5"/>
  <c r="BJ282" i="5"/>
  <c r="AW282" i="5"/>
  <c r="W282" i="5"/>
  <c r="BX283" i="5"/>
  <c r="W283" i="5"/>
  <c r="BW283" i="5"/>
  <c r="AW283" i="5"/>
  <c r="J283" i="5"/>
  <c r="J282" i="5"/>
  <c r="BG283" i="5"/>
  <c r="AG283" i="5"/>
  <c r="BX271" i="5"/>
  <c r="AW271" i="5"/>
  <c r="J271" i="5"/>
  <c r="BW271" i="5"/>
  <c r="BG271" i="5"/>
  <c r="BV271" i="5"/>
  <c r="AJ271" i="5"/>
  <c r="W271" i="5"/>
  <c r="BY271" i="5"/>
  <c r="BJ271" i="5"/>
  <c r="AG271" i="5"/>
  <c r="G271" i="5"/>
  <c r="AT271" i="5"/>
  <c r="BW265" i="5"/>
  <c r="BG265" i="5"/>
  <c r="BY265" i="5"/>
  <c r="G265" i="5"/>
  <c r="BJ265" i="5"/>
  <c r="AW265" i="5"/>
  <c r="AJ265" i="5"/>
  <c r="W265" i="5"/>
  <c r="AT265" i="5"/>
  <c r="J265" i="5"/>
  <c r="BX265" i="5"/>
  <c r="AG265" i="5"/>
  <c r="BV265" i="5"/>
  <c r="BJ268" i="5"/>
  <c r="J268" i="5"/>
  <c r="AJ260" i="5"/>
  <c r="X276" i="5"/>
  <c r="BJ304" i="5"/>
  <c r="X277" i="5"/>
  <c r="J364" i="5"/>
  <c r="BW371" i="5"/>
  <c r="BG371" i="5"/>
  <c r="AT371" i="5"/>
  <c r="G371" i="5"/>
  <c r="W371" i="5"/>
  <c r="AG371" i="5"/>
  <c r="BJ371" i="5"/>
  <c r="BY371" i="5"/>
  <c r="BX371" i="5"/>
  <c r="BV371" i="5"/>
  <c r="J371" i="5"/>
  <c r="W370" i="5"/>
  <c r="AW371" i="5"/>
  <c r="AJ371" i="5"/>
  <c r="W357" i="5"/>
  <c r="AG357" i="5"/>
  <c r="BY357" i="5"/>
  <c r="BX357" i="5"/>
  <c r="AW357" i="5"/>
  <c r="J357" i="5"/>
  <c r="BW357" i="5"/>
  <c r="BG357" i="5"/>
  <c r="AT357" i="5"/>
  <c r="G357" i="5"/>
  <c r="BJ357" i="5"/>
  <c r="BV357" i="5"/>
  <c r="AJ357" i="5"/>
  <c r="X337" i="5"/>
  <c r="W299" i="5"/>
  <c r="AG299" i="5"/>
  <c r="BJ299" i="5"/>
  <c r="BY299" i="5"/>
  <c r="BX299" i="5"/>
  <c r="AW299" i="5"/>
  <c r="J299" i="5"/>
  <c r="AT299" i="5"/>
  <c r="G299" i="5"/>
  <c r="AJ299" i="5"/>
  <c r="BW299" i="5"/>
  <c r="BV299" i="5"/>
  <c r="BG299" i="5"/>
  <c r="BJ298" i="5"/>
  <c r="W313" i="5"/>
  <c r="AG313" i="5"/>
  <c r="BJ313" i="5"/>
  <c r="BY313" i="5"/>
  <c r="BX313" i="5"/>
  <c r="AW313" i="5"/>
  <c r="J313" i="5"/>
  <c r="AT313" i="5"/>
  <c r="G313" i="5"/>
  <c r="AJ313" i="5"/>
  <c r="BW313" i="5"/>
  <c r="BV313" i="5"/>
  <c r="BG313" i="5"/>
  <c r="W270" i="5"/>
  <c r="AG270" i="5"/>
  <c r="BX270" i="5"/>
  <c r="AW270" i="5"/>
  <c r="J270" i="5"/>
  <c r="AT270" i="5"/>
  <c r="G270" i="5"/>
  <c r="BY270" i="5"/>
  <c r="BW270" i="5"/>
  <c r="BV270" i="5"/>
  <c r="BJ270" i="5"/>
  <c r="AJ270" i="5"/>
  <c r="BG270" i="5"/>
  <c r="AW268" i="5"/>
  <c r="J262" i="5"/>
  <c r="AW264" i="5"/>
  <c r="W274" i="5"/>
  <c r="AG274" i="5"/>
  <c r="BJ274" i="5"/>
  <c r="BX274" i="5"/>
  <c r="AW274" i="5"/>
  <c r="J274" i="5"/>
  <c r="AT274" i="5"/>
  <c r="G274" i="5"/>
  <c r="BY274" i="5"/>
  <c r="BW274" i="5"/>
  <c r="BV274" i="5"/>
  <c r="AJ274" i="5"/>
  <c r="BG274" i="5"/>
  <c r="BN7" i="1" l="1"/>
  <c r="BN8" i="1"/>
  <c r="BN9" i="1"/>
  <c r="BN10" i="1"/>
  <c r="BN11" i="1"/>
  <c r="BN12" i="1"/>
  <c r="BN13" i="1"/>
  <c r="BN14" i="1"/>
  <c r="BN15" i="1"/>
  <c r="BN16" i="1"/>
  <c r="BN17" i="1"/>
  <c r="BN18" i="1"/>
  <c r="BN19" i="1"/>
  <c r="BN20" i="1"/>
  <c r="BN21" i="1"/>
  <c r="BN22" i="1"/>
  <c r="BN23" i="1"/>
  <c r="BN24" i="1"/>
  <c r="BN25" i="1"/>
  <c r="BN26" i="1"/>
  <c r="BN27" i="1"/>
  <c r="BN28" i="1"/>
  <c r="BN29" i="1"/>
  <c r="BN30" i="1"/>
  <c r="BN31" i="1"/>
  <c r="BN32" i="1"/>
  <c r="BN33" i="1"/>
  <c r="BN34" i="1"/>
  <c r="BN35" i="1"/>
  <c r="BN36" i="1"/>
  <c r="BN37" i="1"/>
  <c r="BN38" i="1"/>
  <c r="BN39" i="1"/>
  <c r="BN40" i="1"/>
  <c r="BN41" i="1"/>
  <c r="BN42" i="1"/>
  <c r="BN43" i="1"/>
  <c r="BN44" i="1"/>
  <c r="BN45" i="1"/>
  <c r="BN46" i="1"/>
  <c r="BN47" i="1"/>
  <c r="BN48" i="1"/>
  <c r="BN49" i="1"/>
  <c r="BN50" i="1"/>
  <c r="BN51" i="1"/>
  <c r="BN52" i="1"/>
  <c r="BN53" i="1"/>
  <c r="BN54" i="1"/>
  <c r="BN55" i="1"/>
  <c r="BN56" i="1"/>
  <c r="BN57" i="1"/>
  <c r="BN58" i="1"/>
  <c r="BN59" i="1"/>
  <c r="BN60" i="1"/>
  <c r="BN61" i="1"/>
  <c r="BN62" i="1"/>
  <c r="BN63" i="1"/>
  <c r="BN64" i="1"/>
  <c r="BN65" i="1"/>
  <c r="BN66" i="1"/>
  <c r="BN67" i="1"/>
  <c r="BN68" i="1"/>
  <c r="BN69" i="1"/>
  <c r="BN70" i="1"/>
  <c r="BN71" i="1"/>
  <c r="BN72" i="1"/>
  <c r="BN73" i="1"/>
  <c r="BN74" i="1"/>
  <c r="BN75" i="1"/>
  <c r="BN76" i="1"/>
  <c r="BN77" i="1"/>
  <c r="BN78" i="1"/>
  <c r="BN79" i="1"/>
  <c r="BN80" i="1"/>
  <c r="BN81" i="1"/>
  <c r="BN82" i="1"/>
  <c r="BN83" i="1"/>
  <c r="BN84" i="1"/>
  <c r="BN85" i="1"/>
  <c r="BN86" i="1"/>
  <c r="BN87" i="1"/>
  <c r="BN88" i="1"/>
  <c r="BN89" i="1"/>
  <c r="BN90" i="1"/>
  <c r="BN91" i="1"/>
  <c r="BN92" i="1"/>
  <c r="BN93" i="1"/>
  <c r="BN94" i="1"/>
  <c r="BN95" i="1"/>
  <c r="BN96" i="1"/>
  <c r="BN97" i="1"/>
  <c r="BN98" i="1"/>
  <c r="BN99" i="1"/>
  <c r="BN100" i="1"/>
  <c r="BN101" i="1"/>
  <c r="BN102" i="1"/>
  <c r="BN103" i="1"/>
  <c r="BN104" i="1"/>
  <c r="BN105" i="1"/>
  <c r="BN106" i="1"/>
  <c r="BN107" i="1"/>
  <c r="BN108" i="1"/>
  <c r="BN109" i="1"/>
  <c r="BN110" i="1"/>
  <c r="BN111" i="1"/>
  <c r="BN112" i="1"/>
  <c r="BN113" i="1"/>
  <c r="BN114" i="1"/>
  <c r="BN115" i="1"/>
  <c r="BN116" i="1"/>
  <c r="BN117" i="1"/>
  <c r="BN118" i="1"/>
  <c r="BN119" i="1"/>
  <c r="BN120" i="1"/>
  <c r="BN121" i="1"/>
  <c r="BN122" i="1"/>
  <c r="BN123" i="1"/>
  <c r="BN124" i="1"/>
  <c r="BN125" i="1"/>
  <c r="BN126" i="1"/>
  <c r="BN127" i="1"/>
  <c r="BN128" i="1"/>
  <c r="BN129" i="1"/>
  <c r="BN130" i="1"/>
  <c r="BN131" i="1"/>
  <c r="BN132" i="1"/>
  <c r="BN133" i="1"/>
  <c r="BN134" i="1"/>
  <c r="BN135" i="1"/>
  <c r="BN136" i="1"/>
  <c r="BN137" i="1"/>
  <c r="BN138" i="1"/>
  <c r="BN139" i="1"/>
  <c r="BN140" i="1"/>
  <c r="BN141" i="1"/>
  <c r="BN142" i="1"/>
  <c r="BN143" i="1"/>
  <c r="BN144" i="1"/>
  <c r="BN145" i="1"/>
  <c r="BN146" i="1"/>
  <c r="BN147" i="1"/>
  <c r="BN148" i="1"/>
  <c r="BN149" i="1"/>
  <c r="BN150" i="1"/>
  <c r="BN151" i="1"/>
  <c r="BN152" i="1"/>
  <c r="BN153" i="1"/>
  <c r="BN154" i="1"/>
  <c r="BN155" i="1"/>
  <c r="BN156" i="1"/>
  <c r="BN157" i="1"/>
  <c r="BN158" i="1"/>
  <c r="BN159" i="1"/>
  <c r="BN160" i="1"/>
  <c r="BN161" i="1"/>
  <c r="BN162" i="1"/>
  <c r="BN163" i="1"/>
  <c r="BN164" i="1"/>
  <c r="BN165" i="1"/>
  <c r="BN166" i="1"/>
  <c r="BN167" i="1"/>
  <c r="BN168" i="1"/>
  <c r="BN169" i="1"/>
  <c r="BN170" i="1"/>
  <c r="BN171" i="1"/>
  <c r="BN172" i="1"/>
  <c r="BN173" i="1"/>
  <c r="BN174" i="1"/>
  <c r="BN175" i="1"/>
  <c r="BN176" i="1"/>
  <c r="BN177" i="1"/>
  <c r="BN178" i="1"/>
  <c r="BN179" i="1"/>
  <c r="BN180" i="1"/>
  <c r="BN181" i="1"/>
  <c r="BN182" i="1"/>
  <c r="BN183" i="1"/>
  <c r="BN184" i="1"/>
  <c r="BN185" i="1"/>
  <c r="BN186" i="1"/>
  <c r="BN187" i="1"/>
  <c r="BN188" i="1"/>
  <c r="BN189" i="1"/>
  <c r="BN190" i="1"/>
  <c r="BN191" i="1"/>
  <c r="BN192" i="1"/>
  <c r="BN193" i="1"/>
  <c r="BN194" i="1"/>
  <c r="BN195" i="1"/>
  <c r="BN196" i="1"/>
  <c r="BN197" i="1"/>
  <c r="BN198" i="1"/>
  <c r="BN199" i="1"/>
  <c r="BN200" i="1"/>
  <c r="BN201" i="1"/>
  <c r="BN202" i="1"/>
  <c r="BN203" i="1"/>
  <c r="BN204" i="1"/>
  <c r="BN205" i="1"/>
  <c r="BN206" i="1"/>
  <c r="BN207" i="1"/>
  <c r="BN208" i="1"/>
  <c r="BN209" i="1"/>
  <c r="BN210" i="1"/>
  <c r="BN211" i="1"/>
  <c r="BN212" i="1"/>
  <c r="BN213" i="1"/>
  <c r="BN214" i="1"/>
  <c r="BN215" i="1"/>
  <c r="BN216" i="1"/>
  <c r="BN217" i="1"/>
  <c r="BN218" i="1"/>
  <c r="BN219" i="1"/>
  <c r="BN220" i="1"/>
  <c r="BN221" i="1"/>
  <c r="BN222" i="1"/>
  <c r="BN223" i="1"/>
  <c r="BN224" i="1"/>
  <c r="BN225" i="1"/>
  <c r="BN226" i="1"/>
  <c r="BN227" i="1"/>
  <c r="BN228" i="1"/>
  <c r="BN229" i="1"/>
  <c r="BN230" i="1"/>
  <c r="BN231" i="1"/>
  <c r="BN232" i="1"/>
  <c r="BN233" i="1"/>
  <c r="BN234" i="1"/>
  <c r="BN235" i="1"/>
  <c r="BN236" i="1"/>
  <c r="BN237" i="1"/>
  <c r="BN238" i="1"/>
  <c r="BN239" i="1"/>
  <c r="BN240" i="1"/>
  <c r="BN241" i="1"/>
  <c r="BN242" i="1"/>
  <c r="BN243" i="1"/>
  <c r="BN244" i="1"/>
  <c r="BN245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BA167" i="1"/>
  <c r="BA168" i="1"/>
  <c r="BA169" i="1"/>
  <c r="BA170" i="1"/>
  <c r="BA171" i="1"/>
  <c r="BA172" i="1"/>
  <c r="BA173" i="1"/>
  <c r="BA174" i="1"/>
  <c r="BA175" i="1"/>
  <c r="BA176" i="1"/>
  <c r="BA177" i="1"/>
  <c r="BA178" i="1"/>
  <c r="BA179" i="1"/>
  <c r="BA180" i="1"/>
  <c r="BA181" i="1"/>
  <c r="BA182" i="1"/>
  <c r="BA183" i="1"/>
  <c r="BA184" i="1"/>
  <c r="BA185" i="1"/>
  <c r="BA186" i="1"/>
  <c r="BA187" i="1"/>
  <c r="BA188" i="1"/>
  <c r="BA189" i="1"/>
  <c r="BA190" i="1"/>
  <c r="BA191" i="1"/>
  <c r="BA192" i="1"/>
  <c r="BA193" i="1"/>
  <c r="BA194" i="1"/>
  <c r="BA195" i="1"/>
  <c r="BA196" i="1"/>
  <c r="BA197" i="1"/>
  <c r="BA198" i="1"/>
  <c r="BA199" i="1"/>
  <c r="BA200" i="1"/>
  <c r="BA201" i="1"/>
  <c r="BA202" i="1"/>
  <c r="BA203" i="1"/>
  <c r="BA204" i="1"/>
  <c r="BA205" i="1"/>
  <c r="BA206" i="1"/>
  <c r="BA207" i="1"/>
  <c r="BA208" i="1"/>
  <c r="BA209" i="1"/>
  <c r="BA210" i="1"/>
  <c r="BA211" i="1"/>
  <c r="BA212" i="1"/>
  <c r="BA213" i="1"/>
  <c r="BA214" i="1"/>
  <c r="BA215" i="1"/>
  <c r="BA216" i="1"/>
  <c r="BA217" i="1"/>
  <c r="BA218" i="1"/>
  <c r="BA219" i="1"/>
  <c r="BA220" i="1"/>
  <c r="BA221" i="1"/>
  <c r="BA222" i="1"/>
  <c r="BA223" i="1"/>
  <c r="BA224" i="1"/>
  <c r="BA225" i="1"/>
  <c r="BA226" i="1"/>
  <c r="BA227" i="1"/>
  <c r="BA228" i="1"/>
  <c r="BA229" i="1"/>
  <c r="BA230" i="1"/>
  <c r="BA231" i="1"/>
  <c r="BA232" i="1"/>
  <c r="BA233" i="1"/>
  <c r="BA234" i="1"/>
  <c r="BA235" i="1"/>
  <c r="BA236" i="1"/>
  <c r="BA237" i="1"/>
  <c r="BA238" i="1"/>
  <c r="BA239" i="1"/>
  <c r="BA240" i="1"/>
  <c r="BA241" i="1"/>
  <c r="BA242" i="1"/>
  <c r="BA243" i="1"/>
  <c r="BA244" i="1"/>
  <c r="BA245" i="1"/>
  <c r="BA246" i="1"/>
  <c r="CF5" i="1"/>
  <c r="CF6" i="1"/>
  <c r="CF7" i="1"/>
  <c r="CF8" i="1"/>
  <c r="CF9" i="1"/>
  <c r="CF10" i="1"/>
  <c r="CF11" i="1"/>
  <c r="CF12" i="1"/>
  <c r="CF13" i="1"/>
  <c r="CF14" i="1"/>
  <c r="CF15" i="1"/>
  <c r="CF16" i="1"/>
  <c r="CF17" i="1"/>
  <c r="CF18" i="1"/>
  <c r="CF19" i="1"/>
  <c r="CF20" i="1"/>
  <c r="CF21" i="1"/>
  <c r="CF22" i="1"/>
  <c r="CF23" i="1"/>
  <c r="CF24" i="1"/>
  <c r="CF25" i="1"/>
  <c r="CF26" i="1"/>
  <c r="CF27" i="1"/>
  <c r="CF28" i="1"/>
  <c r="CF29" i="1"/>
  <c r="CF30" i="1"/>
  <c r="CF31" i="1"/>
  <c r="CF32" i="1"/>
  <c r="CF33" i="1"/>
  <c r="CF34" i="1"/>
  <c r="CF35" i="1"/>
  <c r="CF36" i="1"/>
  <c r="CF37" i="1"/>
  <c r="CF38" i="1"/>
  <c r="CF39" i="1"/>
  <c r="CF40" i="1"/>
  <c r="CF41" i="1"/>
  <c r="CF42" i="1"/>
  <c r="CF43" i="1"/>
  <c r="CF44" i="1"/>
  <c r="CF45" i="1"/>
  <c r="CF46" i="1"/>
  <c r="CF47" i="1"/>
  <c r="CF48" i="1"/>
  <c r="CF49" i="1"/>
  <c r="CF50" i="1"/>
  <c r="CF51" i="1"/>
  <c r="CF52" i="1"/>
  <c r="CF53" i="1"/>
  <c r="CF54" i="1"/>
  <c r="CF55" i="1"/>
  <c r="CF56" i="1"/>
  <c r="CF57" i="1"/>
  <c r="CF58" i="1"/>
  <c r="CF59" i="1"/>
  <c r="CF60" i="1"/>
  <c r="CF61" i="1"/>
  <c r="CF62" i="1"/>
  <c r="CF63" i="1"/>
  <c r="CF64" i="1"/>
  <c r="CF65" i="1"/>
  <c r="CF66" i="1"/>
  <c r="CF67" i="1"/>
  <c r="CF68" i="1"/>
  <c r="CF69" i="1"/>
  <c r="CF70" i="1"/>
  <c r="CF71" i="1"/>
  <c r="CF72" i="1"/>
  <c r="CF73" i="1"/>
  <c r="CF74" i="1"/>
  <c r="CF75" i="1"/>
  <c r="CF76" i="1"/>
  <c r="CF77" i="1"/>
  <c r="CF78" i="1"/>
  <c r="CF79" i="1"/>
  <c r="CF80" i="1"/>
  <c r="CF81" i="1"/>
  <c r="CF82" i="1"/>
  <c r="CF83" i="1"/>
  <c r="CF84" i="1"/>
  <c r="CF85" i="1"/>
  <c r="CF86" i="1"/>
  <c r="CF87" i="1"/>
  <c r="CF88" i="1"/>
  <c r="CF89" i="1"/>
  <c r="CF90" i="1"/>
  <c r="CF91" i="1"/>
  <c r="CF92" i="1"/>
  <c r="CF93" i="1"/>
  <c r="CF94" i="1"/>
  <c r="CF95" i="1"/>
  <c r="CF96" i="1"/>
  <c r="CF97" i="1"/>
  <c r="CF98" i="1"/>
  <c r="CF99" i="1"/>
  <c r="CF100" i="1"/>
  <c r="CF101" i="1"/>
  <c r="CF102" i="1"/>
  <c r="CF103" i="1"/>
  <c r="CF104" i="1"/>
  <c r="CF105" i="1"/>
  <c r="CF106" i="1"/>
  <c r="CF107" i="1"/>
  <c r="CF108" i="1"/>
  <c r="CF109" i="1"/>
  <c r="CF110" i="1"/>
  <c r="CF111" i="1"/>
  <c r="CF112" i="1"/>
  <c r="CF113" i="1"/>
  <c r="CF114" i="1"/>
  <c r="CF115" i="1"/>
  <c r="CF116" i="1"/>
  <c r="CF117" i="1"/>
  <c r="CF118" i="1"/>
  <c r="CF119" i="1"/>
  <c r="CF120" i="1"/>
  <c r="CF121" i="1"/>
  <c r="CF122" i="1"/>
  <c r="CF123" i="1"/>
  <c r="CF124" i="1"/>
  <c r="CF125" i="1"/>
  <c r="CF126" i="1"/>
  <c r="CF127" i="1"/>
  <c r="CF128" i="1"/>
  <c r="CF129" i="1"/>
  <c r="CF130" i="1"/>
  <c r="CF131" i="1"/>
  <c r="CF132" i="1"/>
  <c r="CF133" i="1"/>
  <c r="CF134" i="1"/>
  <c r="CF135" i="1"/>
  <c r="CF136" i="1"/>
  <c r="CF137" i="1"/>
  <c r="CF138" i="1"/>
  <c r="CF139" i="1"/>
  <c r="CF140" i="1"/>
  <c r="CF141" i="1"/>
  <c r="CF142" i="1"/>
  <c r="CF143" i="1"/>
  <c r="CF144" i="1"/>
  <c r="CF145" i="1"/>
  <c r="CF146" i="1"/>
  <c r="CF147" i="1"/>
  <c r="CF148" i="1"/>
  <c r="CF149" i="1"/>
  <c r="CF150" i="1"/>
  <c r="CF151" i="1"/>
  <c r="CF152" i="1"/>
  <c r="CF153" i="1"/>
  <c r="CF154" i="1"/>
  <c r="CF155" i="1"/>
  <c r="CF156" i="1"/>
  <c r="CF157" i="1"/>
  <c r="CF158" i="1"/>
  <c r="CF159" i="1"/>
  <c r="CF160" i="1"/>
  <c r="CF161" i="1"/>
  <c r="CF162" i="1"/>
  <c r="CF163" i="1"/>
  <c r="CF164" i="1"/>
  <c r="CF165" i="1"/>
  <c r="CF166" i="1"/>
  <c r="CF167" i="1"/>
  <c r="CF168" i="1"/>
  <c r="CF169" i="1"/>
  <c r="CF170" i="1"/>
  <c r="CF171" i="1"/>
  <c r="CF172" i="1"/>
  <c r="CF173" i="1"/>
  <c r="CF174" i="1"/>
  <c r="CF175" i="1"/>
  <c r="CF176" i="1"/>
  <c r="CF177" i="1"/>
  <c r="CF178" i="1"/>
  <c r="CF179" i="1"/>
  <c r="CF180" i="1"/>
  <c r="CF181" i="1"/>
  <c r="CF182" i="1"/>
  <c r="CF183" i="1"/>
  <c r="CF184" i="1"/>
  <c r="CF185" i="1"/>
  <c r="CF186" i="1"/>
  <c r="CF187" i="1"/>
  <c r="CF188" i="1"/>
  <c r="CF189" i="1"/>
  <c r="CF190" i="1"/>
  <c r="CF191" i="1"/>
  <c r="CF192" i="1"/>
  <c r="CF193" i="1"/>
  <c r="CF194" i="1"/>
  <c r="CF195" i="1"/>
  <c r="CF196" i="1"/>
  <c r="CF197" i="1"/>
  <c r="CF198" i="1"/>
  <c r="CF199" i="1"/>
  <c r="CF200" i="1"/>
  <c r="CF201" i="1"/>
  <c r="CF202" i="1"/>
  <c r="CF203" i="1"/>
  <c r="CF204" i="1"/>
  <c r="CF205" i="1"/>
  <c r="CF206" i="1"/>
  <c r="CF207" i="1"/>
  <c r="CF208" i="1"/>
  <c r="CF209" i="1"/>
  <c r="CF210" i="1"/>
  <c r="CF211" i="1"/>
  <c r="CF212" i="1"/>
  <c r="CF213" i="1"/>
  <c r="CF214" i="1"/>
  <c r="CF215" i="1"/>
  <c r="CF216" i="1"/>
  <c r="CF217" i="1"/>
  <c r="CF218" i="1"/>
  <c r="CF219" i="1"/>
  <c r="CF220" i="1"/>
  <c r="CF221" i="1"/>
  <c r="CF222" i="1"/>
  <c r="CF223" i="1"/>
  <c r="CF224" i="1"/>
  <c r="CF225" i="1"/>
  <c r="CF226" i="1"/>
  <c r="CF227" i="1"/>
  <c r="CF228" i="1"/>
  <c r="CF229" i="1"/>
  <c r="CF230" i="1"/>
  <c r="CF231" i="1"/>
  <c r="CF232" i="1"/>
  <c r="CF233" i="1"/>
  <c r="CF234" i="1"/>
  <c r="CF235" i="1"/>
  <c r="CF236" i="1"/>
  <c r="CF237" i="1"/>
  <c r="CF238" i="1"/>
  <c r="CF239" i="1"/>
  <c r="CF240" i="1"/>
  <c r="CF241" i="1"/>
  <c r="CF242" i="1"/>
  <c r="CF243" i="1"/>
  <c r="CF244" i="1"/>
  <c r="CF245" i="1"/>
  <c r="CF246" i="1"/>
  <c r="L3" i="1"/>
  <c r="M3" i="1"/>
  <c r="L4" i="1"/>
  <c r="M4" i="1"/>
  <c r="L5" i="1"/>
  <c r="M5" i="1"/>
  <c r="L6" i="1"/>
  <c r="M6" i="1"/>
  <c r="Y3" i="1"/>
  <c r="Z3" i="1"/>
  <c r="Y4" i="1"/>
  <c r="Z4" i="1"/>
  <c r="Y5" i="1"/>
  <c r="Z5" i="1"/>
  <c r="Y6" i="1"/>
  <c r="Z6" i="1"/>
  <c r="AL3" i="1"/>
  <c r="AM3" i="1"/>
  <c r="AL4" i="1"/>
  <c r="AM4" i="1"/>
  <c r="AL5" i="1"/>
  <c r="AM5" i="1"/>
  <c r="AL6" i="1"/>
  <c r="AM6" i="1"/>
  <c r="AY3" i="1"/>
  <c r="AY4" i="1"/>
  <c r="AY5" i="1"/>
  <c r="AY6" i="1"/>
  <c r="BL3" i="1"/>
  <c r="BM3" i="1"/>
  <c r="BL4" i="1"/>
  <c r="BM4" i="1"/>
  <c r="BL5" i="1"/>
  <c r="BM5" i="1"/>
  <c r="BL6" i="1"/>
  <c r="BM6" i="1"/>
  <c r="BP3" i="1"/>
  <c r="BP4" i="1"/>
  <c r="BP5" i="1"/>
  <c r="BP6" i="1"/>
  <c r="BQ3" i="1"/>
  <c r="BQ4" i="1"/>
  <c r="BQ5" i="1"/>
  <c r="BQ6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8" i="1"/>
  <c r="M7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M167" i="1"/>
  <c r="AM168" i="1"/>
  <c r="AM169" i="1"/>
  <c r="AM170" i="1"/>
  <c r="AM171" i="1"/>
  <c r="AM172" i="1"/>
  <c r="AM173" i="1"/>
  <c r="AM174" i="1"/>
  <c r="AM175" i="1"/>
  <c r="AM176" i="1"/>
  <c r="AM177" i="1"/>
  <c r="AM178" i="1"/>
  <c r="AM179" i="1"/>
  <c r="AM180" i="1"/>
  <c r="AM181" i="1"/>
  <c r="AM182" i="1"/>
  <c r="AM183" i="1"/>
  <c r="AM184" i="1"/>
  <c r="AM185" i="1"/>
  <c r="AM186" i="1"/>
  <c r="AM187" i="1"/>
  <c r="AM188" i="1"/>
  <c r="AM189" i="1"/>
  <c r="AM190" i="1"/>
  <c r="AM191" i="1"/>
  <c r="AM192" i="1"/>
  <c r="AM193" i="1"/>
  <c r="AM194" i="1"/>
  <c r="AM195" i="1"/>
  <c r="AM196" i="1"/>
  <c r="AM197" i="1"/>
  <c r="AM198" i="1"/>
  <c r="AM199" i="1"/>
  <c r="AM200" i="1"/>
  <c r="AM201" i="1"/>
  <c r="AM202" i="1"/>
  <c r="AM203" i="1"/>
  <c r="AM204" i="1"/>
  <c r="AM205" i="1"/>
  <c r="AM206" i="1"/>
  <c r="AM207" i="1"/>
  <c r="AM208" i="1"/>
  <c r="AM209" i="1"/>
  <c r="AM210" i="1"/>
  <c r="AM211" i="1"/>
  <c r="AM212" i="1"/>
  <c r="AM213" i="1"/>
  <c r="AM214" i="1"/>
  <c r="AM215" i="1"/>
  <c r="AM216" i="1"/>
  <c r="AM217" i="1"/>
  <c r="AM218" i="1"/>
  <c r="AM219" i="1"/>
  <c r="AM220" i="1"/>
  <c r="AM221" i="1"/>
  <c r="AM222" i="1"/>
  <c r="AM223" i="1"/>
  <c r="AM224" i="1"/>
  <c r="AM225" i="1"/>
  <c r="AM226" i="1"/>
  <c r="AM227" i="1"/>
  <c r="AM228" i="1"/>
  <c r="AM229" i="1"/>
  <c r="AM230" i="1"/>
  <c r="AM231" i="1"/>
  <c r="AM232" i="1"/>
  <c r="AM233" i="1"/>
  <c r="AM234" i="1"/>
  <c r="AM235" i="1"/>
  <c r="AM236" i="1"/>
  <c r="AM237" i="1"/>
  <c r="AM238" i="1"/>
  <c r="AM239" i="1"/>
  <c r="AM240" i="1"/>
  <c r="AM241" i="1"/>
  <c r="AM242" i="1"/>
  <c r="AM243" i="1"/>
  <c r="AM244" i="1"/>
  <c r="AM245" i="1"/>
  <c r="AM246" i="1"/>
  <c r="AZ3" i="1"/>
  <c r="AZ4" i="1"/>
  <c r="AZ5" i="1"/>
  <c r="AZ6" i="1"/>
  <c r="AM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AZ158" i="1"/>
  <c r="AZ159" i="1"/>
  <c r="AZ160" i="1"/>
  <c r="AZ161" i="1"/>
  <c r="AZ162" i="1"/>
  <c r="AZ163" i="1"/>
  <c r="AZ164" i="1"/>
  <c r="AZ165" i="1"/>
  <c r="AZ166" i="1"/>
  <c r="AZ167" i="1"/>
  <c r="AZ168" i="1"/>
  <c r="AZ169" i="1"/>
  <c r="AZ170" i="1"/>
  <c r="AZ171" i="1"/>
  <c r="AZ172" i="1"/>
  <c r="AZ173" i="1"/>
  <c r="AZ174" i="1"/>
  <c r="AZ175" i="1"/>
  <c r="AZ176" i="1"/>
  <c r="AZ177" i="1"/>
  <c r="AZ178" i="1"/>
  <c r="AZ179" i="1"/>
  <c r="AZ180" i="1"/>
  <c r="AZ181" i="1"/>
  <c r="AZ182" i="1"/>
  <c r="AZ183" i="1"/>
  <c r="AZ184" i="1"/>
  <c r="AZ185" i="1"/>
  <c r="AZ186" i="1"/>
  <c r="AZ187" i="1"/>
  <c r="AZ188" i="1"/>
  <c r="AZ189" i="1"/>
  <c r="AZ190" i="1"/>
  <c r="AZ191" i="1"/>
  <c r="AZ192" i="1"/>
  <c r="AZ193" i="1"/>
  <c r="AZ194" i="1"/>
  <c r="AZ195" i="1"/>
  <c r="AZ196" i="1"/>
  <c r="AZ197" i="1"/>
  <c r="AZ198" i="1"/>
  <c r="AZ199" i="1"/>
  <c r="AZ200" i="1"/>
  <c r="AZ201" i="1"/>
  <c r="AZ202" i="1"/>
  <c r="AZ203" i="1"/>
  <c r="AZ204" i="1"/>
  <c r="AZ205" i="1"/>
  <c r="AZ206" i="1"/>
  <c r="AZ207" i="1"/>
  <c r="AZ208" i="1"/>
  <c r="AZ209" i="1"/>
  <c r="AZ210" i="1"/>
  <c r="AZ211" i="1"/>
  <c r="AZ212" i="1"/>
  <c r="AZ213" i="1"/>
  <c r="AZ214" i="1"/>
  <c r="AZ215" i="1"/>
  <c r="AZ216" i="1"/>
  <c r="AZ217" i="1"/>
  <c r="AZ218" i="1"/>
  <c r="AZ219" i="1"/>
  <c r="AZ220" i="1"/>
  <c r="AZ221" i="1"/>
  <c r="AZ222" i="1"/>
  <c r="AZ223" i="1"/>
  <c r="AZ224" i="1"/>
  <c r="AZ225" i="1"/>
  <c r="AZ226" i="1"/>
  <c r="AZ227" i="1"/>
  <c r="AZ228" i="1"/>
  <c r="AZ229" i="1"/>
  <c r="AZ230" i="1"/>
  <c r="AZ231" i="1"/>
  <c r="AZ232" i="1"/>
  <c r="AZ233" i="1"/>
  <c r="AZ234" i="1"/>
  <c r="AZ235" i="1"/>
  <c r="AZ236" i="1"/>
  <c r="AZ237" i="1"/>
  <c r="AZ238" i="1"/>
  <c r="AZ239" i="1"/>
  <c r="AZ240" i="1"/>
  <c r="AZ241" i="1"/>
  <c r="AZ242" i="1"/>
  <c r="AZ243" i="1"/>
  <c r="AZ244" i="1"/>
  <c r="AZ245" i="1"/>
  <c r="AZ246" i="1"/>
  <c r="AZ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M156" i="1"/>
  <c r="BM157" i="1"/>
  <c r="BM158" i="1"/>
  <c r="BM159" i="1"/>
  <c r="BM160" i="1"/>
  <c r="BM161" i="1"/>
  <c r="BM162" i="1"/>
  <c r="BM163" i="1"/>
  <c r="BM164" i="1"/>
  <c r="BM165" i="1"/>
  <c r="BM166" i="1"/>
  <c r="BM167" i="1"/>
  <c r="BM168" i="1"/>
  <c r="BM169" i="1"/>
  <c r="BM170" i="1"/>
  <c r="BM171" i="1"/>
  <c r="BM172" i="1"/>
  <c r="BM173" i="1"/>
  <c r="BM174" i="1"/>
  <c r="BM175" i="1"/>
  <c r="BM176" i="1"/>
  <c r="BM177" i="1"/>
  <c r="BM178" i="1"/>
  <c r="BM179" i="1"/>
  <c r="BM180" i="1"/>
  <c r="BM181" i="1"/>
  <c r="BM182" i="1"/>
  <c r="BM183" i="1"/>
  <c r="BM184" i="1"/>
  <c r="BM185" i="1"/>
  <c r="BM186" i="1"/>
  <c r="BM187" i="1"/>
  <c r="BM188" i="1"/>
  <c r="BM189" i="1"/>
  <c r="BM190" i="1"/>
  <c r="BM191" i="1"/>
  <c r="BM192" i="1"/>
  <c r="BM193" i="1"/>
  <c r="BM194" i="1"/>
  <c r="BM195" i="1"/>
  <c r="BM196" i="1"/>
  <c r="BM197" i="1"/>
  <c r="BM198" i="1"/>
  <c r="BM199" i="1"/>
  <c r="BM200" i="1"/>
  <c r="BM201" i="1"/>
  <c r="BM202" i="1"/>
  <c r="BM203" i="1"/>
  <c r="BM204" i="1"/>
  <c r="BM205" i="1"/>
  <c r="BM206" i="1"/>
  <c r="BM207" i="1"/>
  <c r="BM208" i="1"/>
  <c r="BM209" i="1"/>
  <c r="BM210" i="1"/>
  <c r="BM211" i="1"/>
  <c r="BM212" i="1"/>
  <c r="BM213" i="1"/>
  <c r="BM214" i="1"/>
  <c r="BM215" i="1"/>
  <c r="BM216" i="1"/>
  <c r="BM217" i="1"/>
  <c r="BM218" i="1"/>
  <c r="BM219" i="1"/>
  <c r="BM220" i="1"/>
  <c r="BM221" i="1"/>
  <c r="BM222" i="1"/>
  <c r="BM223" i="1"/>
  <c r="BM224" i="1"/>
  <c r="BM225" i="1"/>
  <c r="BM226" i="1"/>
  <c r="BM227" i="1"/>
  <c r="BM228" i="1"/>
  <c r="BM229" i="1"/>
  <c r="BM230" i="1"/>
  <c r="BM231" i="1"/>
  <c r="BM232" i="1"/>
  <c r="BM233" i="1"/>
  <c r="BM234" i="1"/>
  <c r="BM235" i="1"/>
  <c r="BM236" i="1"/>
  <c r="BM237" i="1"/>
  <c r="BM238" i="1"/>
  <c r="BM239" i="1"/>
  <c r="BM240" i="1"/>
  <c r="BM241" i="1"/>
  <c r="BM242" i="1"/>
  <c r="BM243" i="1"/>
  <c r="BM244" i="1"/>
  <c r="BM245" i="1"/>
  <c r="BM246" i="1"/>
  <c r="BM7" i="1"/>
  <c r="BN3" i="1"/>
  <c r="BN4" i="1"/>
  <c r="BN5" i="1"/>
  <c r="BN6" i="1"/>
  <c r="N3" i="1"/>
  <c r="N4" i="1"/>
  <c r="N5" i="1"/>
  <c r="N6" i="1"/>
  <c r="N7" i="1"/>
  <c r="AA3" i="1"/>
  <c r="AA4" i="1"/>
  <c r="AA5" i="1"/>
  <c r="AA6" i="1"/>
  <c r="AN3" i="1"/>
  <c r="AN4" i="1"/>
  <c r="AN5" i="1"/>
  <c r="AN6" i="1"/>
  <c r="BA3" i="1"/>
  <c r="BA4" i="1"/>
  <c r="BA5" i="1"/>
  <c r="BA6" i="1"/>
  <c r="BS244" i="1" l="1"/>
  <c r="BS236" i="1"/>
  <c r="BS228" i="1"/>
  <c r="BS220" i="1"/>
  <c r="BS212" i="1"/>
  <c r="BS204" i="1"/>
  <c r="BS196" i="1"/>
  <c r="BS188" i="1"/>
  <c r="BS180" i="1"/>
  <c r="BS172" i="1"/>
  <c r="BS164" i="1"/>
  <c r="BS156" i="1"/>
  <c r="BS148" i="1"/>
  <c r="BS140" i="1"/>
  <c r="BS132" i="1"/>
  <c r="BS124" i="1"/>
  <c r="BS116" i="1"/>
  <c r="BS108" i="1"/>
  <c r="BS100" i="1"/>
  <c r="BS92" i="1"/>
  <c r="BS84" i="1"/>
  <c r="BS76" i="1"/>
  <c r="BS68" i="1"/>
  <c r="BS60" i="1"/>
  <c r="BS52" i="1"/>
  <c r="BS44" i="1"/>
  <c r="BS36" i="1"/>
  <c r="BS28" i="1"/>
  <c r="BS20" i="1"/>
  <c r="BS12" i="1"/>
  <c r="BS227" i="1"/>
  <c r="BS203" i="1"/>
  <c r="BS187" i="1"/>
  <c r="BS163" i="1"/>
  <c r="BS139" i="1"/>
  <c r="BS123" i="1"/>
  <c r="BS99" i="1"/>
  <c r="BS75" i="1"/>
  <c r="BS51" i="1"/>
  <c r="BS19" i="1"/>
  <c r="BS243" i="1"/>
  <c r="BS235" i="1"/>
  <c r="BS219" i="1"/>
  <c r="BS211" i="1"/>
  <c r="BS195" i="1"/>
  <c r="BS179" i="1"/>
  <c r="BS171" i="1"/>
  <c r="BS155" i="1"/>
  <c r="BS147" i="1"/>
  <c r="BS131" i="1"/>
  <c r="BS115" i="1"/>
  <c r="BS107" i="1"/>
  <c r="BS91" i="1"/>
  <c r="BS83" i="1"/>
  <c r="BS67" i="1"/>
  <c r="BS59" i="1"/>
  <c r="BS43" i="1"/>
  <c r="BS35" i="1"/>
  <c r="BS27" i="1"/>
  <c r="BS11" i="1"/>
  <c r="BS146" i="1"/>
  <c r="BS138" i="1"/>
  <c r="BS130" i="1"/>
  <c r="BS114" i="1"/>
  <c r="BS106" i="1"/>
  <c r="BS98" i="1"/>
  <c r="BS82" i="1"/>
  <c r="BS74" i="1"/>
  <c r="BS66" i="1"/>
  <c r="BS50" i="1"/>
  <c r="BS42" i="1"/>
  <c r="BS34" i="1"/>
  <c r="BS18" i="1"/>
  <c r="BS10" i="1"/>
  <c r="BR3" i="1"/>
  <c r="BS245" i="1"/>
  <c r="BS237" i="1"/>
  <c r="BS229" i="1"/>
  <c r="BS221" i="1"/>
  <c r="BS213" i="1"/>
  <c r="BS205" i="1"/>
  <c r="BS197" i="1"/>
  <c r="BS189" i="1"/>
  <c r="BS181" i="1"/>
  <c r="BS173" i="1"/>
  <c r="BS165" i="1"/>
  <c r="BS157" i="1"/>
  <c r="BS149" i="1"/>
  <c r="BS141" i="1"/>
  <c r="BS133" i="1"/>
  <c r="BS125" i="1"/>
  <c r="BS117" i="1"/>
  <c r="BS109" i="1"/>
  <c r="BS101" i="1"/>
  <c r="BS93" i="1"/>
  <c r="BS85" i="1"/>
  <c r="BS77" i="1"/>
  <c r="BS69" i="1"/>
  <c r="BS61" i="1"/>
  <c r="BS53" i="1"/>
  <c r="BS45" i="1"/>
  <c r="BS37" i="1"/>
  <c r="BS29" i="1"/>
  <c r="BS21" i="1"/>
  <c r="BS13" i="1"/>
  <c r="BS144" i="1"/>
  <c r="BS112" i="1"/>
  <c r="BS80" i="1"/>
  <c r="BS48" i="1"/>
  <c r="BS16" i="1"/>
  <c r="BR4" i="1"/>
  <c r="BS71" i="1"/>
  <c r="BS7" i="1"/>
  <c r="BS241" i="1"/>
  <c r="BS233" i="1"/>
  <c r="BS225" i="1"/>
  <c r="BS217" i="1"/>
  <c r="BS209" i="1"/>
  <c r="BS201" i="1"/>
  <c r="BS193" i="1"/>
  <c r="BS185" i="1"/>
  <c r="BS177" i="1"/>
  <c r="BS169" i="1"/>
  <c r="BS161" i="1"/>
  <c r="BS153" i="1"/>
  <c r="BS145" i="1"/>
  <c r="BS113" i="1"/>
  <c r="BS81" i="1"/>
  <c r="BS49" i="1"/>
  <c r="BS17" i="1"/>
  <c r="BS242" i="1"/>
  <c r="BS234" i="1"/>
  <c r="BS226" i="1"/>
  <c r="BS218" i="1"/>
  <c r="BS210" i="1"/>
  <c r="BS202" i="1"/>
  <c r="BS194" i="1"/>
  <c r="BS186" i="1"/>
  <c r="BS178" i="1"/>
  <c r="BS170" i="1"/>
  <c r="BS162" i="1"/>
  <c r="BS154" i="1"/>
  <c r="BS122" i="1"/>
  <c r="BS90" i="1"/>
  <c r="BS58" i="1"/>
  <c r="BS26" i="1"/>
  <c r="BS135" i="1"/>
  <c r="BS137" i="1"/>
  <c r="BS129" i="1"/>
  <c r="BS121" i="1"/>
  <c r="BS105" i="1"/>
  <c r="BS97" i="1"/>
  <c r="BS89" i="1"/>
  <c r="BS73" i="1"/>
  <c r="BS65" i="1"/>
  <c r="BS57" i="1"/>
  <c r="BS41" i="1"/>
  <c r="BS33" i="1"/>
  <c r="BS25" i="1"/>
  <c r="BS9" i="1"/>
  <c r="BS134" i="1"/>
  <c r="BS102" i="1"/>
  <c r="BS70" i="1"/>
  <c r="BS38" i="1"/>
  <c r="BS240" i="1"/>
  <c r="BS232" i="1"/>
  <c r="BS224" i="1"/>
  <c r="BS216" i="1"/>
  <c r="BS208" i="1"/>
  <c r="BS200" i="1"/>
  <c r="BS192" i="1"/>
  <c r="BS184" i="1"/>
  <c r="BS176" i="1"/>
  <c r="BS168" i="1"/>
  <c r="BS160" i="1"/>
  <c r="BS152" i="1"/>
  <c r="BS136" i="1"/>
  <c r="BS128" i="1"/>
  <c r="BS120" i="1"/>
  <c r="BS104" i="1"/>
  <c r="BS96" i="1"/>
  <c r="BS88" i="1"/>
  <c r="BS72" i="1"/>
  <c r="BS64" i="1"/>
  <c r="BS56" i="1"/>
  <c r="BS40" i="1"/>
  <c r="BS32" i="1"/>
  <c r="BS24" i="1"/>
  <c r="BS8" i="1"/>
  <c r="BS239" i="1"/>
  <c r="BS231" i="1"/>
  <c r="BS223" i="1"/>
  <c r="BS215" i="1"/>
  <c r="BS207" i="1"/>
  <c r="BS199" i="1"/>
  <c r="BS191" i="1"/>
  <c r="BS183" i="1"/>
  <c r="BS175" i="1"/>
  <c r="BS167" i="1"/>
  <c r="BS159" i="1"/>
  <c r="BS151" i="1"/>
  <c r="BS143" i="1"/>
  <c r="BS127" i="1"/>
  <c r="BS119" i="1"/>
  <c r="BS111" i="1"/>
  <c r="BS95" i="1"/>
  <c r="BS87" i="1"/>
  <c r="BS79" i="1"/>
  <c r="BS63" i="1"/>
  <c r="BS55" i="1"/>
  <c r="BS47" i="1"/>
  <c r="BS31" i="1"/>
  <c r="BS23" i="1"/>
  <c r="BS15" i="1"/>
  <c r="BS103" i="1"/>
  <c r="BS39" i="1"/>
  <c r="BS246" i="1"/>
  <c r="BS238" i="1"/>
  <c r="BS230" i="1"/>
  <c r="BS222" i="1"/>
  <c r="BS214" i="1"/>
  <c r="BS206" i="1"/>
  <c r="BS198" i="1"/>
  <c r="BS190" i="1"/>
  <c r="BS182" i="1"/>
  <c r="BS174" i="1"/>
  <c r="BS166" i="1"/>
  <c r="BS158" i="1"/>
  <c r="BS150" i="1"/>
  <c r="BS142" i="1"/>
  <c r="BS126" i="1"/>
  <c r="BS118" i="1"/>
  <c r="BS110" i="1"/>
  <c r="BS94" i="1"/>
  <c r="BS86" i="1"/>
  <c r="BS78" i="1"/>
  <c r="BS62" i="1"/>
  <c r="BS54" i="1"/>
  <c r="BS46" i="1"/>
  <c r="BS30" i="1"/>
  <c r="BS22" i="1"/>
  <c r="BS14" i="1"/>
  <c r="BS3" i="1"/>
  <c r="BR5" i="1"/>
  <c r="BS4" i="1"/>
  <c r="BS6" i="1"/>
  <c r="BU6" i="1" s="1"/>
  <c r="BS5" i="1"/>
  <c r="BR6" i="1"/>
  <c r="BW5" i="1"/>
  <c r="BW3" i="1"/>
  <c r="BW6" i="1"/>
  <c r="BW4" i="1"/>
  <c r="BU126" i="1" l="1"/>
  <c r="BU72" i="1"/>
  <c r="BU105" i="1"/>
  <c r="BU29" i="1"/>
  <c r="BU130" i="1"/>
  <c r="BU196" i="1"/>
  <c r="BU142" i="1"/>
  <c r="BU95" i="1"/>
  <c r="BU232" i="1"/>
  <c r="BU229" i="1"/>
  <c r="BU76" i="1"/>
  <c r="BU118" i="1"/>
  <c r="BU190" i="1"/>
  <c r="BU79" i="1"/>
  <c r="BU64" i="1"/>
  <c r="BU152" i="1"/>
  <c r="BU216" i="1"/>
  <c r="BU9" i="1"/>
  <c r="BU97" i="1"/>
  <c r="BU90" i="1"/>
  <c r="BU202" i="1"/>
  <c r="BU81" i="1"/>
  <c r="BU193" i="1"/>
  <c r="BU34" i="1"/>
  <c r="BU114" i="1"/>
  <c r="BU59" i="1"/>
  <c r="BU155" i="1"/>
  <c r="BU19" i="1"/>
  <c r="BU103" i="1"/>
  <c r="BU224" i="1"/>
  <c r="BU201" i="1"/>
  <c r="BU221" i="1"/>
  <c r="BU68" i="1"/>
  <c r="BU15" i="1"/>
  <c r="BU88" i="1"/>
  <c r="BU218" i="1"/>
  <c r="BU37" i="1"/>
  <c r="BU138" i="1"/>
  <c r="BU140" i="1"/>
  <c r="BU62" i="1"/>
  <c r="BU150" i="1"/>
  <c r="BU214" i="1"/>
  <c r="BU23" i="1"/>
  <c r="BU111" i="1"/>
  <c r="BU183" i="1"/>
  <c r="BU8" i="1"/>
  <c r="BU96" i="1"/>
  <c r="BU176" i="1"/>
  <c r="BU240" i="1"/>
  <c r="BU162" i="1"/>
  <c r="BU48" i="1"/>
  <c r="BU146" i="1"/>
  <c r="BU91" i="1"/>
  <c r="BU99" i="1"/>
  <c r="BU198" i="1"/>
  <c r="BU160" i="1"/>
  <c r="BU113" i="1"/>
  <c r="BU93" i="1"/>
  <c r="BU67" i="1"/>
  <c r="BU132" i="1"/>
  <c r="BU206" i="1"/>
  <c r="BU175" i="1"/>
  <c r="BU33" i="1"/>
  <c r="BU145" i="1"/>
  <c r="BU101" i="1"/>
  <c r="BU83" i="1"/>
  <c r="BU204" i="1"/>
  <c r="BU78" i="1"/>
  <c r="BU158" i="1"/>
  <c r="BU222" i="1"/>
  <c r="BU31" i="1"/>
  <c r="BU119" i="1"/>
  <c r="BU191" i="1"/>
  <c r="BU184" i="1"/>
  <c r="BU57" i="1"/>
  <c r="BU234" i="1"/>
  <c r="BU107" i="1"/>
  <c r="BU211" i="1"/>
  <c r="BU123" i="1"/>
  <c r="BU87" i="1"/>
  <c r="BU210" i="1"/>
  <c r="BU171" i="1"/>
  <c r="BU12" i="1"/>
  <c r="BU47" i="1"/>
  <c r="BU192" i="1"/>
  <c r="BU70" i="1"/>
  <c r="BU65" i="1"/>
  <c r="BU242" i="1"/>
  <c r="BU27" i="1"/>
  <c r="BU115" i="1"/>
  <c r="BU219" i="1"/>
  <c r="BU231" i="1"/>
  <c r="BU122" i="1"/>
  <c r="BU157" i="1"/>
  <c r="BU51" i="1"/>
  <c r="BU168" i="1"/>
  <c r="BU179" i="1"/>
  <c r="BU55" i="1"/>
  <c r="BU143" i="1"/>
  <c r="BU207" i="1"/>
  <c r="BU40" i="1"/>
  <c r="BU128" i="1"/>
  <c r="BU73" i="1"/>
  <c r="BU26" i="1"/>
  <c r="BU186" i="1"/>
  <c r="BU17" i="1"/>
  <c r="BU177" i="1"/>
  <c r="BU241" i="1"/>
  <c r="BU10" i="1"/>
  <c r="BU98" i="1"/>
  <c r="BU35" i="1"/>
  <c r="BU235" i="1"/>
  <c r="BU163" i="1"/>
  <c r="BU46" i="1"/>
  <c r="BU167" i="1"/>
  <c r="BU25" i="1"/>
  <c r="BU42" i="1"/>
  <c r="BU227" i="1"/>
  <c r="BU54" i="1"/>
  <c r="BU239" i="1"/>
  <c r="BU154" i="1"/>
  <c r="BU16" i="1"/>
  <c r="BU165" i="1"/>
  <c r="BU75" i="1"/>
  <c r="BU246" i="1"/>
  <c r="BU63" i="1"/>
  <c r="BU151" i="1"/>
  <c r="BU215" i="1"/>
  <c r="BU58" i="1"/>
  <c r="BU194" i="1"/>
  <c r="BU43" i="1"/>
  <c r="BU243" i="1"/>
  <c r="BU209" i="1"/>
  <c r="BU94" i="1"/>
  <c r="BU238" i="1"/>
  <c r="BU30" i="1"/>
  <c r="BU39" i="1"/>
  <c r="BU159" i="1"/>
  <c r="BU223" i="1"/>
  <c r="BU71" i="1"/>
  <c r="BU21" i="1"/>
  <c r="BU85" i="1"/>
  <c r="BU149" i="1"/>
  <c r="BU213" i="1"/>
  <c r="BU203" i="1"/>
  <c r="BU60" i="1"/>
  <c r="BU124" i="1"/>
  <c r="BU188" i="1"/>
  <c r="BU121" i="1"/>
  <c r="BU50" i="1"/>
  <c r="BU41" i="1"/>
  <c r="BU129" i="1"/>
  <c r="BU226" i="1"/>
  <c r="BU153" i="1"/>
  <c r="BU217" i="1"/>
  <c r="BU45" i="1"/>
  <c r="BU109" i="1"/>
  <c r="BU173" i="1"/>
  <c r="BU237" i="1"/>
  <c r="BU66" i="1"/>
  <c r="BU195" i="1"/>
  <c r="BU20" i="1"/>
  <c r="BU84" i="1"/>
  <c r="BU148" i="1"/>
  <c r="BU212" i="1"/>
  <c r="BU24" i="1"/>
  <c r="BU104" i="1"/>
  <c r="BU38" i="1"/>
  <c r="BU137" i="1"/>
  <c r="BU170" i="1"/>
  <c r="BU161" i="1"/>
  <c r="BU225" i="1"/>
  <c r="BU80" i="1"/>
  <c r="BU53" i="1"/>
  <c r="BU117" i="1"/>
  <c r="BU181" i="1"/>
  <c r="BU245" i="1"/>
  <c r="BU74" i="1"/>
  <c r="BU11" i="1"/>
  <c r="BU28" i="1"/>
  <c r="BU92" i="1"/>
  <c r="BU156" i="1"/>
  <c r="BU220" i="1"/>
  <c r="BU86" i="1"/>
  <c r="BU166" i="1"/>
  <c r="BU230" i="1"/>
  <c r="BU127" i="1"/>
  <c r="BU199" i="1"/>
  <c r="BU32" i="1"/>
  <c r="BU120" i="1"/>
  <c r="BU135" i="1"/>
  <c r="BU178" i="1"/>
  <c r="BU169" i="1"/>
  <c r="BU233" i="1"/>
  <c r="BU112" i="1"/>
  <c r="BU61" i="1"/>
  <c r="BU125" i="1"/>
  <c r="BU189" i="1"/>
  <c r="BU82" i="1"/>
  <c r="BU139" i="1"/>
  <c r="BU36" i="1"/>
  <c r="BU100" i="1"/>
  <c r="BU164" i="1"/>
  <c r="BU228" i="1"/>
  <c r="BU200" i="1"/>
  <c r="BU102" i="1"/>
  <c r="BU144" i="1"/>
  <c r="BU69" i="1"/>
  <c r="BU133" i="1"/>
  <c r="BU197" i="1"/>
  <c r="BU131" i="1"/>
  <c r="BU44" i="1"/>
  <c r="BU108" i="1"/>
  <c r="BU172" i="1"/>
  <c r="BU236" i="1"/>
  <c r="BU14" i="1"/>
  <c r="BU174" i="1"/>
  <c r="BU22" i="1"/>
  <c r="BU110" i="1"/>
  <c r="BU182" i="1"/>
  <c r="BU56" i="1"/>
  <c r="BU136" i="1"/>
  <c r="BU208" i="1"/>
  <c r="BU134" i="1"/>
  <c r="BU89" i="1"/>
  <c r="BU49" i="1"/>
  <c r="BU185" i="1"/>
  <c r="BU7" i="1"/>
  <c r="BU13" i="1"/>
  <c r="BU77" i="1"/>
  <c r="BU141" i="1"/>
  <c r="BU205" i="1"/>
  <c r="BU18" i="1"/>
  <c r="BU106" i="1"/>
  <c r="BU147" i="1"/>
  <c r="BU187" i="1"/>
  <c r="BU52" i="1"/>
  <c r="BU116" i="1"/>
  <c r="BU180" i="1"/>
  <c r="BU244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93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93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166" i="1"/>
  <c r="AN167" i="1"/>
  <c r="AN168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AN202" i="1"/>
  <c r="AN203" i="1"/>
  <c r="AN204" i="1"/>
  <c r="AN205" i="1"/>
  <c r="AN206" i="1"/>
  <c r="AN207" i="1"/>
  <c r="AN208" i="1"/>
  <c r="AN209" i="1"/>
  <c r="AN210" i="1"/>
  <c r="AN211" i="1"/>
  <c r="AN212" i="1"/>
  <c r="AN213" i="1"/>
  <c r="AN214" i="1"/>
  <c r="AN215" i="1"/>
  <c r="AN216" i="1"/>
  <c r="AN217" i="1"/>
  <c r="AN218" i="1"/>
  <c r="AN219" i="1"/>
  <c r="AN220" i="1"/>
  <c r="AN221" i="1"/>
  <c r="AN222" i="1"/>
  <c r="AN223" i="1"/>
  <c r="AN224" i="1"/>
  <c r="AN225" i="1"/>
  <c r="AN226" i="1"/>
  <c r="AN227" i="1"/>
  <c r="AN228" i="1"/>
  <c r="AN229" i="1"/>
  <c r="AN230" i="1"/>
  <c r="AN231" i="1"/>
  <c r="AN232" i="1"/>
  <c r="AN233" i="1"/>
  <c r="AN234" i="1"/>
  <c r="AN235" i="1"/>
  <c r="AN236" i="1"/>
  <c r="AN237" i="1"/>
  <c r="AN238" i="1"/>
  <c r="AN239" i="1"/>
  <c r="AN240" i="1"/>
  <c r="AN241" i="1"/>
  <c r="AN242" i="1"/>
  <c r="AN243" i="1"/>
  <c r="AN244" i="1"/>
  <c r="AN245" i="1"/>
  <c r="AN246" i="1"/>
  <c r="AN93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L158" i="1"/>
  <c r="AL159" i="1"/>
  <c r="AL160" i="1"/>
  <c r="AL161" i="1"/>
  <c r="AL162" i="1"/>
  <c r="AL163" i="1"/>
  <c r="AL164" i="1"/>
  <c r="AL165" i="1"/>
  <c r="AL166" i="1"/>
  <c r="AL167" i="1"/>
  <c r="AL168" i="1"/>
  <c r="AL169" i="1"/>
  <c r="AL170" i="1"/>
  <c r="AL171" i="1"/>
  <c r="AL172" i="1"/>
  <c r="AL173" i="1"/>
  <c r="AL174" i="1"/>
  <c r="AL175" i="1"/>
  <c r="AL176" i="1"/>
  <c r="AL177" i="1"/>
  <c r="AL178" i="1"/>
  <c r="AL179" i="1"/>
  <c r="AL180" i="1"/>
  <c r="AL181" i="1"/>
  <c r="AL182" i="1"/>
  <c r="AL183" i="1"/>
  <c r="AL184" i="1"/>
  <c r="AL185" i="1"/>
  <c r="AL186" i="1"/>
  <c r="AL187" i="1"/>
  <c r="AL188" i="1"/>
  <c r="AL189" i="1"/>
  <c r="AL190" i="1"/>
  <c r="AL191" i="1"/>
  <c r="AL192" i="1"/>
  <c r="AL193" i="1"/>
  <c r="AL194" i="1"/>
  <c r="AL195" i="1"/>
  <c r="AL196" i="1"/>
  <c r="AL197" i="1"/>
  <c r="AL198" i="1"/>
  <c r="AL199" i="1"/>
  <c r="AL200" i="1"/>
  <c r="AL201" i="1"/>
  <c r="AL202" i="1"/>
  <c r="AL203" i="1"/>
  <c r="AL204" i="1"/>
  <c r="AL205" i="1"/>
  <c r="AL206" i="1"/>
  <c r="AL207" i="1"/>
  <c r="AL208" i="1"/>
  <c r="AL209" i="1"/>
  <c r="AL210" i="1"/>
  <c r="AL211" i="1"/>
  <c r="AL212" i="1"/>
  <c r="AL213" i="1"/>
  <c r="AL214" i="1"/>
  <c r="AL215" i="1"/>
  <c r="AL216" i="1"/>
  <c r="AL217" i="1"/>
  <c r="AL218" i="1"/>
  <c r="AL219" i="1"/>
  <c r="AL220" i="1"/>
  <c r="AL221" i="1"/>
  <c r="AL222" i="1"/>
  <c r="AL223" i="1"/>
  <c r="AL224" i="1"/>
  <c r="AL225" i="1"/>
  <c r="AL226" i="1"/>
  <c r="AL227" i="1"/>
  <c r="AL228" i="1"/>
  <c r="AL229" i="1"/>
  <c r="AL230" i="1"/>
  <c r="AL231" i="1"/>
  <c r="AL232" i="1"/>
  <c r="AL233" i="1"/>
  <c r="AL234" i="1"/>
  <c r="AL235" i="1"/>
  <c r="AL236" i="1"/>
  <c r="AL237" i="1"/>
  <c r="AL238" i="1"/>
  <c r="AL239" i="1"/>
  <c r="AL240" i="1"/>
  <c r="AL241" i="1"/>
  <c r="AL242" i="1"/>
  <c r="AL243" i="1"/>
  <c r="AL244" i="1"/>
  <c r="AL245" i="1"/>
  <c r="AL24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BW7" i="1"/>
  <c r="BN24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BP8" i="1"/>
  <c r="CL8" i="1" s="1"/>
  <c r="BP9" i="1"/>
  <c r="CL9" i="1" s="1"/>
  <c r="BP10" i="1"/>
  <c r="BP11" i="1"/>
  <c r="BP12" i="1"/>
  <c r="CL12" i="1" s="1"/>
  <c r="BP13" i="1"/>
  <c r="BP14" i="1"/>
  <c r="CL14" i="1" s="1"/>
  <c r="BP15" i="1"/>
  <c r="BP16" i="1"/>
  <c r="BP17" i="1"/>
  <c r="BP18" i="1"/>
  <c r="BP19" i="1"/>
  <c r="CL19" i="1" s="1"/>
  <c r="BP20" i="1"/>
  <c r="BP21" i="1"/>
  <c r="CL21" i="1" s="1"/>
  <c r="BP22" i="1"/>
  <c r="CL22" i="1" s="1"/>
  <c r="BP23" i="1"/>
  <c r="BP24" i="1"/>
  <c r="CL24" i="1" s="1"/>
  <c r="BP25" i="1"/>
  <c r="BP26" i="1"/>
  <c r="BP27" i="1"/>
  <c r="BP28" i="1"/>
  <c r="CL28" i="1" s="1"/>
  <c r="BP29" i="1"/>
  <c r="CL29" i="1" s="1"/>
  <c r="BP30" i="1"/>
  <c r="CL30" i="1" s="1"/>
  <c r="BP31" i="1"/>
  <c r="BP32" i="1"/>
  <c r="BP33" i="1"/>
  <c r="CL33" i="1" s="1"/>
  <c r="BP34" i="1"/>
  <c r="BP35" i="1"/>
  <c r="CL35" i="1" s="1"/>
  <c r="BP36" i="1"/>
  <c r="CL36" i="1" s="1"/>
  <c r="BP37" i="1"/>
  <c r="BP38" i="1"/>
  <c r="BP39" i="1"/>
  <c r="BP40" i="1"/>
  <c r="BP41" i="1"/>
  <c r="BP42" i="1"/>
  <c r="BP43" i="1"/>
  <c r="BP44" i="1"/>
  <c r="CL44" i="1" s="1"/>
  <c r="BP45" i="1"/>
  <c r="BP46" i="1"/>
  <c r="BP47" i="1"/>
  <c r="CL47" i="1" s="1"/>
  <c r="BP48" i="1"/>
  <c r="CL48" i="1" s="1"/>
  <c r="BP49" i="1"/>
  <c r="CL49" i="1" s="1"/>
  <c r="BP50" i="1"/>
  <c r="BP51" i="1"/>
  <c r="BP52" i="1"/>
  <c r="BP53" i="1"/>
  <c r="CL53" i="1" s="1"/>
  <c r="BP54" i="1"/>
  <c r="CL54" i="1" s="1"/>
  <c r="BP55" i="1"/>
  <c r="BP56" i="1"/>
  <c r="BP57" i="1"/>
  <c r="BP58" i="1"/>
  <c r="BP59" i="1"/>
  <c r="CL59" i="1" s="1"/>
  <c r="BP60" i="1"/>
  <c r="CL60" i="1" s="1"/>
  <c r="BP61" i="1"/>
  <c r="BP62" i="1"/>
  <c r="BP63" i="1"/>
  <c r="BP64" i="1"/>
  <c r="BP65" i="1"/>
  <c r="BP66" i="1"/>
  <c r="CL66" i="1" s="1"/>
  <c r="BP67" i="1"/>
  <c r="BP68" i="1"/>
  <c r="BP69" i="1"/>
  <c r="BP70" i="1"/>
  <c r="CL70" i="1" s="1"/>
  <c r="BP71" i="1"/>
  <c r="BP72" i="1"/>
  <c r="CL72" i="1" s="1"/>
  <c r="BP73" i="1"/>
  <c r="BP74" i="1"/>
  <c r="CL74" i="1" s="1"/>
  <c r="BP75" i="1"/>
  <c r="CL75" i="1" s="1"/>
  <c r="BP76" i="1"/>
  <c r="CL76" i="1" s="1"/>
  <c r="BP77" i="1"/>
  <c r="BP78" i="1"/>
  <c r="CL78" i="1" s="1"/>
  <c r="BP79" i="1"/>
  <c r="BP80" i="1"/>
  <c r="BP81" i="1"/>
  <c r="BP82" i="1"/>
  <c r="BP83" i="1"/>
  <c r="BP84" i="1"/>
  <c r="CL84" i="1" s="1"/>
  <c r="BP85" i="1"/>
  <c r="BP86" i="1"/>
  <c r="CL86" i="1" s="1"/>
  <c r="BP87" i="1"/>
  <c r="BP88" i="1"/>
  <c r="BP89" i="1"/>
  <c r="BP90" i="1"/>
  <c r="CL90" i="1" s="1"/>
  <c r="BP91" i="1"/>
  <c r="CL91" i="1" s="1"/>
  <c r="BP92" i="1"/>
  <c r="CL92" i="1" s="1"/>
  <c r="BP93" i="1"/>
  <c r="BP94" i="1"/>
  <c r="CL94" i="1" s="1"/>
  <c r="BP95" i="1"/>
  <c r="BP96" i="1"/>
  <c r="BP97" i="1"/>
  <c r="BP98" i="1"/>
  <c r="BP99" i="1"/>
  <c r="CL99" i="1" s="1"/>
  <c r="BP100" i="1"/>
  <c r="CL100" i="1" s="1"/>
  <c r="BP101" i="1"/>
  <c r="CL101" i="1" s="1"/>
  <c r="BP102" i="1"/>
  <c r="CL102" i="1" s="1"/>
  <c r="BP103" i="1"/>
  <c r="BP104" i="1"/>
  <c r="CL104" i="1" s="1"/>
  <c r="BP105" i="1"/>
  <c r="BP106" i="1"/>
  <c r="CL106" i="1" s="1"/>
  <c r="BP107" i="1"/>
  <c r="BP108" i="1"/>
  <c r="BP109" i="1"/>
  <c r="BP110" i="1"/>
  <c r="CL110" i="1" s="1"/>
  <c r="BP111" i="1"/>
  <c r="CL111" i="1" s="1"/>
  <c r="BP112" i="1"/>
  <c r="CL112" i="1" s="1"/>
  <c r="BP113" i="1"/>
  <c r="CL113" i="1" s="1"/>
  <c r="BP114" i="1"/>
  <c r="CL114" i="1" s="1"/>
  <c r="BP115" i="1"/>
  <c r="CL115" i="1" s="1"/>
  <c r="BP116" i="1"/>
  <c r="CL116" i="1" s="1"/>
  <c r="BP117" i="1"/>
  <c r="BP118" i="1"/>
  <c r="CL118" i="1" s="1"/>
  <c r="BP119" i="1"/>
  <c r="BP120" i="1"/>
  <c r="CL120" i="1" s="1"/>
  <c r="BP121" i="1"/>
  <c r="BP122" i="1"/>
  <c r="CL122" i="1" s="1"/>
  <c r="BP123" i="1"/>
  <c r="BP124" i="1"/>
  <c r="BP125" i="1"/>
  <c r="CL125" i="1" s="1"/>
  <c r="BP126" i="1"/>
  <c r="BP127" i="1"/>
  <c r="BP128" i="1"/>
  <c r="CL128" i="1" s="1"/>
  <c r="BP129" i="1"/>
  <c r="BP130" i="1"/>
  <c r="CL130" i="1" s="1"/>
  <c r="BP131" i="1"/>
  <c r="BP132" i="1"/>
  <c r="CL132" i="1" s="1"/>
  <c r="BP133" i="1"/>
  <c r="BP134" i="1"/>
  <c r="CL134" i="1" s="1"/>
  <c r="BP135" i="1"/>
  <c r="BP136" i="1"/>
  <c r="CL136" i="1" s="1"/>
  <c r="BP137" i="1"/>
  <c r="CL137" i="1" s="1"/>
  <c r="BP138" i="1"/>
  <c r="CL138" i="1" s="1"/>
  <c r="BP139" i="1"/>
  <c r="BP140" i="1"/>
  <c r="CL140" i="1" s="1"/>
  <c r="BP141" i="1"/>
  <c r="BP142" i="1"/>
  <c r="CL142" i="1" s="1"/>
  <c r="BP143" i="1"/>
  <c r="BP144" i="1"/>
  <c r="CL144" i="1" s="1"/>
  <c r="BP145" i="1"/>
  <c r="BP146" i="1"/>
  <c r="CL146" i="1" s="1"/>
  <c r="BP147" i="1"/>
  <c r="BP148" i="1"/>
  <c r="CL148" i="1" s="1"/>
  <c r="BP149" i="1"/>
  <c r="BP150" i="1"/>
  <c r="CL150" i="1" s="1"/>
  <c r="BP151" i="1"/>
  <c r="BP152" i="1"/>
  <c r="CL152" i="1" s="1"/>
  <c r="BP153" i="1"/>
  <c r="BP154" i="1"/>
  <c r="CL154" i="1" s="1"/>
  <c r="BP155" i="1"/>
  <c r="BP156" i="1"/>
  <c r="BP157" i="1"/>
  <c r="CL157" i="1" s="1"/>
  <c r="BP158" i="1"/>
  <c r="CL158" i="1" s="1"/>
  <c r="BP159" i="1"/>
  <c r="BP160" i="1"/>
  <c r="CL160" i="1" s="1"/>
  <c r="BP161" i="1"/>
  <c r="BP162" i="1"/>
  <c r="BP163" i="1"/>
  <c r="BP164" i="1"/>
  <c r="BP165" i="1"/>
  <c r="BP166" i="1"/>
  <c r="BP167" i="1"/>
  <c r="BP168" i="1"/>
  <c r="BP169" i="1"/>
  <c r="CL169" i="1" s="1"/>
  <c r="BP170" i="1"/>
  <c r="BP171" i="1"/>
  <c r="CL171" i="1" s="1"/>
  <c r="BP172" i="1"/>
  <c r="BP173" i="1"/>
  <c r="CL173" i="1" s="1"/>
  <c r="BP174" i="1"/>
  <c r="BP175" i="1"/>
  <c r="CL175" i="1" s="1"/>
  <c r="BP176" i="1"/>
  <c r="BP177" i="1"/>
  <c r="CL177" i="1" s="1"/>
  <c r="BP178" i="1"/>
  <c r="CL178" i="1" s="1"/>
  <c r="BP179" i="1"/>
  <c r="BP180" i="1"/>
  <c r="CL180" i="1" s="1"/>
  <c r="BP181" i="1"/>
  <c r="BP182" i="1"/>
  <c r="CL182" i="1" s="1"/>
  <c r="BP183" i="1"/>
  <c r="BP184" i="1"/>
  <c r="BP185" i="1"/>
  <c r="BP186" i="1"/>
  <c r="BP187" i="1"/>
  <c r="BP188" i="1"/>
  <c r="BP189" i="1"/>
  <c r="BP190" i="1"/>
  <c r="BP191" i="1"/>
  <c r="BP192" i="1"/>
  <c r="BP193" i="1"/>
  <c r="BP194" i="1"/>
  <c r="BP195" i="1"/>
  <c r="BP196" i="1"/>
  <c r="CL196" i="1" s="1"/>
  <c r="BP197" i="1"/>
  <c r="CL197" i="1" s="1"/>
  <c r="BP198" i="1"/>
  <c r="CL198" i="1" s="1"/>
  <c r="BP199" i="1"/>
  <c r="BP200" i="1"/>
  <c r="BP201" i="1"/>
  <c r="BP202" i="1"/>
  <c r="CL202" i="1" s="1"/>
  <c r="BP203" i="1"/>
  <c r="BP204" i="1"/>
  <c r="BP205" i="1"/>
  <c r="BP206" i="1"/>
  <c r="CL206" i="1" s="1"/>
  <c r="BP207" i="1"/>
  <c r="BP208" i="1"/>
  <c r="BP209" i="1"/>
  <c r="CL209" i="1" s="1"/>
  <c r="BP210" i="1"/>
  <c r="CL210" i="1" s="1"/>
  <c r="BP211" i="1"/>
  <c r="BP212" i="1"/>
  <c r="CL212" i="1" s="1"/>
  <c r="BP213" i="1"/>
  <c r="BP214" i="1"/>
  <c r="CL214" i="1" s="1"/>
  <c r="BP215" i="1"/>
  <c r="CL215" i="1" s="1"/>
  <c r="BP216" i="1"/>
  <c r="CL216" i="1" s="1"/>
  <c r="BP217" i="1"/>
  <c r="BP218" i="1"/>
  <c r="CL218" i="1" s="1"/>
  <c r="BP219" i="1"/>
  <c r="BP220" i="1"/>
  <c r="CL220" i="1" s="1"/>
  <c r="BP221" i="1"/>
  <c r="BP222" i="1"/>
  <c r="CL222" i="1" s="1"/>
  <c r="BP223" i="1"/>
  <c r="BP224" i="1"/>
  <c r="CL224" i="1" s="1"/>
  <c r="BP225" i="1"/>
  <c r="BP226" i="1"/>
  <c r="BP227" i="1"/>
  <c r="BP228" i="1"/>
  <c r="BP229" i="1"/>
  <c r="CL229" i="1" s="1"/>
  <c r="BP230" i="1"/>
  <c r="BP231" i="1"/>
  <c r="BP232" i="1"/>
  <c r="CL232" i="1" s="1"/>
  <c r="BP233" i="1"/>
  <c r="CL233" i="1" s="1"/>
  <c r="BP234" i="1"/>
  <c r="CL234" i="1" s="1"/>
  <c r="BP235" i="1"/>
  <c r="CL235" i="1" s="1"/>
  <c r="BP236" i="1"/>
  <c r="CL236" i="1" s="1"/>
  <c r="BP237" i="1"/>
  <c r="CL237" i="1" s="1"/>
  <c r="BP238" i="1"/>
  <c r="CL238" i="1" s="1"/>
  <c r="BP239" i="1"/>
  <c r="BP240" i="1"/>
  <c r="CL240" i="1" s="1"/>
  <c r="BP241" i="1"/>
  <c r="BP242" i="1"/>
  <c r="CL242" i="1" s="1"/>
  <c r="BP243" i="1"/>
  <c r="BP244" i="1"/>
  <c r="BP245" i="1"/>
  <c r="BP246" i="1"/>
  <c r="CL246" i="1" s="1"/>
  <c r="AH8" i="1"/>
  <c r="AI8" i="1"/>
  <c r="AH9" i="1"/>
  <c r="AI9" i="1"/>
  <c r="AH10" i="1"/>
  <c r="AI10" i="1"/>
  <c r="AH11" i="1"/>
  <c r="AI11" i="1"/>
  <c r="AH12" i="1"/>
  <c r="AI12" i="1"/>
  <c r="AH13" i="1"/>
  <c r="AI13" i="1"/>
  <c r="AH14" i="1"/>
  <c r="AI14" i="1"/>
  <c r="AH15" i="1"/>
  <c r="AI15" i="1"/>
  <c r="AH16" i="1"/>
  <c r="AI16" i="1"/>
  <c r="AH17" i="1"/>
  <c r="AI17" i="1"/>
  <c r="AH18" i="1"/>
  <c r="AI18" i="1"/>
  <c r="AH19" i="1"/>
  <c r="AI19" i="1"/>
  <c r="AH20" i="1"/>
  <c r="AI20" i="1"/>
  <c r="AH21" i="1"/>
  <c r="AI21" i="1"/>
  <c r="AH22" i="1"/>
  <c r="AI22" i="1"/>
  <c r="AH23" i="1"/>
  <c r="AI23" i="1"/>
  <c r="AH24" i="1"/>
  <c r="AI24" i="1"/>
  <c r="AH25" i="1"/>
  <c r="AI25" i="1"/>
  <c r="AH26" i="1"/>
  <c r="AI26" i="1"/>
  <c r="AH27" i="1"/>
  <c r="AI27" i="1"/>
  <c r="AH28" i="1"/>
  <c r="AI28" i="1"/>
  <c r="AH29" i="1"/>
  <c r="AI29" i="1"/>
  <c r="AH30" i="1"/>
  <c r="AI30" i="1"/>
  <c r="AH31" i="1"/>
  <c r="AI31" i="1"/>
  <c r="AH32" i="1"/>
  <c r="AI32" i="1"/>
  <c r="AH33" i="1"/>
  <c r="AI33" i="1"/>
  <c r="AH34" i="1"/>
  <c r="AI34" i="1"/>
  <c r="AH35" i="1"/>
  <c r="AI35" i="1"/>
  <c r="AH36" i="1"/>
  <c r="AI36" i="1"/>
  <c r="AH37" i="1"/>
  <c r="AI37" i="1"/>
  <c r="AH38" i="1"/>
  <c r="AI38" i="1"/>
  <c r="AH39" i="1"/>
  <c r="AI39" i="1"/>
  <c r="AH40" i="1"/>
  <c r="AI40" i="1"/>
  <c r="AH41" i="1"/>
  <c r="AI41" i="1"/>
  <c r="AH42" i="1"/>
  <c r="AI42" i="1"/>
  <c r="AH43" i="1"/>
  <c r="AI43" i="1"/>
  <c r="AH44" i="1"/>
  <c r="AI44" i="1"/>
  <c r="AH45" i="1"/>
  <c r="AI45" i="1"/>
  <c r="AH46" i="1"/>
  <c r="AI46" i="1"/>
  <c r="AH47" i="1"/>
  <c r="AI47" i="1"/>
  <c r="AH48" i="1"/>
  <c r="AI48" i="1"/>
  <c r="AH49" i="1"/>
  <c r="AI49" i="1"/>
  <c r="AH50" i="1"/>
  <c r="AI50" i="1"/>
  <c r="AH51" i="1"/>
  <c r="AI51" i="1"/>
  <c r="AH52" i="1"/>
  <c r="AI52" i="1"/>
  <c r="AH53" i="1"/>
  <c r="AI53" i="1"/>
  <c r="AH54" i="1"/>
  <c r="AI54" i="1"/>
  <c r="AH55" i="1"/>
  <c r="AI55" i="1"/>
  <c r="AH56" i="1"/>
  <c r="AI56" i="1"/>
  <c r="AH57" i="1"/>
  <c r="AI57" i="1"/>
  <c r="AH58" i="1"/>
  <c r="AI58" i="1"/>
  <c r="AH59" i="1"/>
  <c r="AI59" i="1"/>
  <c r="AH60" i="1"/>
  <c r="AI60" i="1"/>
  <c r="AH61" i="1"/>
  <c r="AI61" i="1"/>
  <c r="AH62" i="1"/>
  <c r="AI62" i="1"/>
  <c r="AH63" i="1"/>
  <c r="AI63" i="1"/>
  <c r="AH64" i="1"/>
  <c r="AI64" i="1"/>
  <c r="AH65" i="1"/>
  <c r="AI65" i="1"/>
  <c r="AH66" i="1"/>
  <c r="AI66" i="1"/>
  <c r="AH67" i="1"/>
  <c r="AI67" i="1"/>
  <c r="AH68" i="1"/>
  <c r="AI68" i="1"/>
  <c r="AH69" i="1"/>
  <c r="AI69" i="1"/>
  <c r="AH70" i="1"/>
  <c r="AI70" i="1"/>
  <c r="AH71" i="1"/>
  <c r="AI71" i="1"/>
  <c r="AH72" i="1"/>
  <c r="AI72" i="1"/>
  <c r="AH73" i="1"/>
  <c r="AI73" i="1"/>
  <c r="AH74" i="1"/>
  <c r="AI74" i="1"/>
  <c r="AH75" i="1"/>
  <c r="AI75" i="1"/>
  <c r="AH76" i="1"/>
  <c r="AI76" i="1"/>
  <c r="AH77" i="1"/>
  <c r="AI77" i="1"/>
  <c r="AH78" i="1"/>
  <c r="AI78" i="1"/>
  <c r="AH79" i="1"/>
  <c r="AI79" i="1"/>
  <c r="AH80" i="1"/>
  <c r="AI80" i="1"/>
  <c r="AH81" i="1"/>
  <c r="AI81" i="1"/>
  <c r="AH82" i="1"/>
  <c r="AI82" i="1"/>
  <c r="AH83" i="1"/>
  <c r="AI83" i="1"/>
  <c r="AH84" i="1"/>
  <c r="AI84" i="1"/>
  <c r="AH85" i="1"/>
  <c r="AI85" i="1"/>
  <c r="AH86" i="1"/>
  <c r="AI86" i="1"/>
  <c r="AH87" i="1"/>
  <c r="AI87" i="1"/>
  <c r="AH88" i="1"/>
  <c r="AI88" i="1"/>
  <c r="AH89" i="1"/>
  <c r="AI89" i="1"/>
  <c r="AH90" i="1"/>
  <c r="AI90" i="1"/>
  <c r="AH91" i="1"/>
  <c r="AI91" i="1"/>
  <c r="AH92" i="1"/>
  <c r="AI92" i="1"/>
  <c r="AH93" i="1"/>
  <c r="AI93" i="1"/>
  <c r="AH94" i="1"/>
  <c r="AI94" i="1"/>
  <c r="AH95" i="1"/>
  <c r="AI95" i="1"/>
  <c r="AH96" i="1"/>
  <c r="AI96" i="1"/>
  <c r="AH97" i="1"/>
  <c r="AI97" i="1"/>
  <c r="AH98" i="1"/>
  <c r="AI98" i="1"/>
  <c r="AH99" i="1"/>
  <c r="AI99" i="1"/>
  <c r="AH100" i="1"/>
  <c r="AI100" i="1"/>
  <c r="AH101" i="1"/>
  <c r="AI101" i="1"/>
  <c r="AH102" i="1"/>
  <c r="AI102" i="1"/>
  <c r="AH103" i="1"/>
  <c r="AI103" i="1"/>
  <c r="AH104" i="1"/>
  <c r="AI104" i="1"/>
  <c r="AH105" i="1"/>
  <c r="AI105" i="1"/>
  <c r="AH106" i="1"/>
  <c r="AI106" i="1"/>
  <c r="AH107" i="1"/>
  <c r="AI107" i="1"/>
  <c r="AH108" i="1"/>
  <c r="AI108" i="1"/>
  <c r="AH109" i="1"/>
  <c r="AI109" i="1"/>
  <c r="AH110" i="1"/>
  <c r="AI110" i="1"/>
  <c r="AH111" i="1"/>
  <c r="AI111" i="1"/>
  <c r="AH112" i="1"/>
  <c r="AI112" i="1"/>
  <c r="AH113" i="1"/>
  <c r="AI113" i="1"/>
  <c r="AH114" i="1"/>
  <c r="AI114" i="1"/>
  <c r="AH115" i="1"/>
  <c r="AI115" i="1"/>
  <c r="AH116" i="1"/>
  <c r="AI116" i="1"/>
  <c r="AH117" i="1"/>
  <c r="AI117" i="1"/>
  <c r="AH118" i="1"/>
  <c r="AI118" i="1"/>
  <c r="AH119" i="1"/>
  <c r="AI119" i="1"/>
  <c r="AH120" i="1"/>
  <c r="AI120" i="1"/>
  <c r="AH121" i="1"/>
  <c r="AI121" i="1"/>
  <c r="AH122" i="1"/>
  <c r="AI122" i="1"/>
  <c r="AH123" i="1"/>
  <c r="AI123" i="1"/>
  <c r="AH124" i="1"/>
  <c r="AI124" i="1"/>
  <c r="AH125" i="1"/>
  <c r="AI125" i="1"/>
  <c r="AH126" i="1"/>
  <c r="AI126" i="1"/>
  <c r="AH127" i="1"/>
  <c r="AI127" i="1"/>
  <c r="AH128" i="1"/>
  <c r="AI128" i="1"/>
  <c r="AH129" i="1"/>
  <c r="AI129" i="1"/>
  <c r="AH130" i="1"/>
  <c r="AI130" i="1"/>
  <c r="AH131" i="1"/>
  <c r="AI131" i="1"/>
  <c r="AH132" i="1"/>
  <c r="AI132" i="1"/>
  <c r="AH133" i="1"/>
  <c r="AI133" i="1"/>
  <c r="AH134" i="1"/>
  <c r="AI134" i="1"/>
  <c r="AH135" i="1"/>
  <c r="AI135" i="1"/>
  <c r="AH136" i="1"/>
  <c r="AI136" i="1"/>
  <c r="AH137" i="1"/>
  <c r="AI137" i="1"/>
  <c r="AH138" i="1"/>
  <c r="AI138" i="1"/>
  <c r="AH139" i="1"/>
  <c r="AI139" i="1"/>
  <c r="AH140" i="1"/>
  <c r="AI140" i="1"/>
  <c r="AH141" i="1"/>
  <c r="AI141" i="1"/>
  <c r="AH142" i="1"/>
  <c r="AI142" i="1"/>
  <c r="AH143" i="1"/>
  <c r="AI143" i="1"/>
  <c r="AH144" i="1"/>
  <c r="AI144" i="1"/>
  <c r="AH145" i="1"/>
  <c r="AI145" i="1"/>
  <c r="AH146" i="1"/>
  <c r="AI146" i="1"/>
  <c r="AH147" i="1"/>
  <c r="AI147" i="1"/>
  <c r="AH148" i="1"/>
  <c r="AI148" i="1"/>
  <c r="AH149" i="1"/>
  <c r="AI149" i="1"/>
  <c r="AH150" i="1"/>
  <c r="AI150" i="1"/>
  <c r="AH151" i="1"/>
  <c r="AI151" i="1"/>
  <c r="AH152" i="1"/>
  <c r="AI152" i="1"/>
  <c r="AH153" i="1"/>
  <c r="AI153" i="1"/>
  <c r="AH154" i="1"/>
  <c r="AI154" i="1"/>
  <c r="AH155" i="1"/>
  <c r="AI155" i="1"/>
  <c r="AH156" i="1"/>
  <c r="AI156" i="1"/>
  <c r="AH157" i="1"/>
  <c r="AI157" i="1"/>
  <c r="AH158" i="1"/>
  <c r="AI158" i="1"/>
  <c r="AH159" i="1"/>
  <c r="AI159" i="1"/>
  <c r="AH160" i="1"/>
  <c r="AI160" i="1"/>
  <c r="AH161" i="1"/>
  <c r="AI161" i="1"/>
  <c r="AH162" i="1"/>
  <c r="AI162" i="1"/>
  <c r="AH163" i="1"/>
  <c r="AI163" i="1"/>
  <c r="AH164" i="1"/>
  <c r="AI164" i="1"/>
  <c r="AH165" i="1"/>
  <c r="AI165" i="1"/>
  <c r="AH166" i="1"/>
  <c r="AI166" i="1"/>
  <c r="AH167" i="1"/>
  <c r="AI167" i="1"/>
  <c r="AH168" i="1"/>
  <c r="AI168" i="1"/>
  <c r="AH169" i="1"/>
  <c r="AI169" i="1"/>
  <c r="AH170" i="1"/>
  <c r="AI170" i="1"/>
  <c r="AH171" i="1"/>
  <c r="AI171" i="1"/>
  <c r="AH172" i="1"/>
  <c r="AI172" i="1"/>
  <c r="AH173" i="1"/>
  <c r="AI173" i="1"/>
  <c r="AH174" i="1"/>
  <c r="AI174" i="1"/>
  <c r="AH175" i="1"/>
  <c r="AI175" i="1"/>
  <c r="AH176" i="1"/>
  <c r="AI176" i="1"/>
  <c r="AH177" i="1"/>
  <c r="AI177" i="1"/>
  <c r="AH178" i="1"/>
  <c r="AI178" i="1"/>
  <c r="AH179" i="1"/>
  <c r="AI179" i="1"/>
  <c r="AH180" i="1"/>
  <c r="AI180" i="1"/>
  <c r="AH181" i="1"/>
  <c r="AI181" i="1"/>
  <c r="AH182" i="1"/>
  <c r="AI182" i="1"/>
  <c r="AH183" i="1"/>
  <c r="AI183" i="1"/>
  <c r="AH184" i="1"/>
  <c r="AI184" i="1"/>
  <c r="AH185" i="1"/>
  <c r="AI185" i="1"/>
  <c r="AH186" i="1"/>
  <c r="AI186" i="1"/>
  <c r="AH187" i="1"/>
  <c r="AI187" i="1"/>
  <c r="AH188" i="1"/>
  <c r="AI188" i="1"/>
  <c r="AH189" i="1"/>
  <c r="AI189" i="1"/>
  <c r="AH190" i="1"/>
  <c r="AI190" i="1"/>
  <c r="AH191" i="1"/>
  <c r="AI191" i="1"/>
  <c r="AH192" i="1"/>
  <c r="AI192" i="1"/>
  <c r="AH193" i="1"/>
  <c r="AI193" i="1"/>
  <c r="AH194" i="1"/>
  <c r="AI194" i="1"/>
  <c r="AH195" i="1"/>
  <c r="AI195" i="1"/>
  <c r="AH196" i="1"/>
  <c r="AI196" i="1"/>
  <c r="AH197" i="1"/>
  <c r="AI197" i="1"/>
  <c r="AH198" i="1"/>
  <c r="AI198" i="1"/>
  <c r="AH199" i="1"/>
  <c r="AI199" i="1"/>
  <c r="AH200" i="1"/>
  <c r="AI200" i="1"/>
  <c r="AH201" i="1"/>
  <c r="AI201" i="1"/>
  <c r="AH202" i="1"/>
  <c r="AI202" i="1"/>
  <c r="AH203" i="1"/>
  <c r="AI203" i="1"/>
  <c r="AH204" i="1"/>
  <c r="AI204" i="1"/>
  <c r="AH205" i="1"/>
  <c r="AI205" i="1"/>
  <c r="AH206" i="1"/>
  <c r="AI206" i="1"/>
  <c r="AH207" i="1"/>
  <c r="AI207" i="1"/>
  <c r="AH208" i="1"/>
  <c r="AI208" i="1"/>
  <c r="AH209" i="1"/>
  <c r="AI209" i="1"/>
  <c r="AH210" i="1"/>
  <c r="AI210" i="1"/>
  <c r="AH211" i="1"/>
  <c r="AI211" i="1"/>
  <c r="AH212" i="1"/>
  <c r="AI212" i="1"/>
  <c r="AH213" i="1"/>
  <c r="AI213" i="1"/>
  <c r="AH214" i="1"/>
  <c r="AI214" i="1"/>
  <c r="AH215" i="1"/>
  <c r="AI215" i="1"/>
  <c r="AH216" i="1"/>
  <c r="AI216" i="1"/>
  <c r="AH217" i="1"/>
  <c r="AI217" i="1"/>
  <c r="AH218" i="1"/>
  <c r="AI218" i="1"/>
  <c r="AH219" i="1"/>
  <c r="AI219" i="1"/>
  <c r="AH220" i="1"/>
  <c r="AI220" i="1"/>
  <c r="AH221" i="1"/>
  <c r="AI221" i="1"/>
  <c r="AH222" i="1"/>
  <c r="AI222" i="1"/>
  <c r="AH223" i="1"/>
  <c r="AI223" i="1"/>
  <c r="AH224" i="1"/>
  <c r="AI224" i="1"/>
  <c r="AH225" i="1"/>
  <c r="AI225" i="1"/>
  <c r="AH226" i="1"/>
  <c r="AI226" i="1"/>
  <c r="AH227" i="1"/>
  <c r="AI227" i="1"/>
  <c r="AH228" i="1"/>
  <c r="AI228" i="1"/>
  <c r="AH229" i="1"/>
  <c r="AI229" i="1"/>
  <c r="AH230" i="1"/>
  <c r="AI230" i="1"/>
  <c r="AH231" i="1"/>
  <c r="AI231" i="1"/>
  <c r="AH232" i="1"/>
  <c r="AI232" i="1"/>
  <c r="AH233" i="1"/>
  <c r="AI233" i="1"/>
  <c r="AH234" i="1"/>
  <c r="AI234" i="1"/>
  <c r="AH235" i="1"/>
  <c r="AI235" i="1"/>
  <c r="AH236" i="1"/>
  <c r="AI236" i="1"/>
  <c r="AH237" i="1"/>
  <c r="AI237" i="1"/>
  <c r="AH238" i="1"/>
  <c r="AI238" i="1"/>
  <c r="AH239" i="1"/>
  <c r="AI239" i="1"/>
  <c r="AH240" i="1"/>
  <c r="AI240" i="1"/>
  <c r="AH241" i="1"/>
  <c r="AI241" i="1"/>
  <c r="AH242" i="1"/>
  <c r="AI242" i="1"/>
  <c r="AH243" i="1"/>
  <c r="AI243" i="1"/>
  <c r="AH244" i="1"/>
  <c r="AI244" i="1"/>
  <c r="AH245" i="1"/>
  <c r="AI245" i="1"/>
  <c r="U8" i="1"/>
  <c r="V8" i="1"/>
  <c r="U9" i="1"/>
  <c r="V9" i="1"/>
  <c r="U10" i="1"/>
  <c r="V10" i="1"/>
  <c r="U11" i="1"/>
  <c r="V11" i="1"/>
  <c r="U12" i="1"/>
  <c r="V12" i="1"/>
  <c r="U13" i="1"/>
  <c r="V13" i="1"/>
  <c r="U14" i="1"/>
  <c r="V14" i="1"/>
  <c r="U15" i="1"/>
  <c r="V15" i="1"/>
  <c r="U16" i="1"/>
  <c r="V16" i="1"/>
  <c r="U17" i="1"/>
  <c r="V17" i="1"/>
  <c r="U18" i="1"/>
  <c r="V18" i="1"/>
  <c r="U19" i="1"/>
  <c r="V19" i="1"/>
  <c r="U20" i="1"/>
  <c r="V20" i="1"/>
  <c r="U21" i="1"/>
  <c r="V21" i="1"/>
  <c r="U22" i="1"/>
  <c r="V22" i="1"/>
  <c r="U23" i="1"/>
  <c r="V23" i="1"/>
  <c r="U24" i="1"/>
  <c r="V24" i="1"/>
  <c r="U25" i="1"/>
  <c r="V25" i="1"/>
  <c r="U26" i="1"/>
  <c r="V26" i="1"/>
  <c r="U27" i="1"/>
  <c r="V27" i="1"/>
  <c r="U28" i="1"/>
  <c r="V28" i="1"/>
  <c r="U29" i="1"/>
  <c r="V29" i="1"/>
  <c r="U30" i="1"/>
  <c r="V30" i="1"/>
  <c r="U31" i="1"/>
  <c r="V31" i="1"/>
  <c r="U32" i="1"/>
  <c r="V32" i="1"/>
  <c r="U33" i="1"/>
  <c r="V33" i="1"/>
  <c r="U34" i="1"/>
  <c r="V34" i="1"/>
  <c r="U35" i="1"/>
  <c r="V35" i="1"/>
  <c r="U36" i="1"/>
  <c r="V36" i="1"/>
  <c r="U37" i="1"/>
  <c r="V37" i="1"/>
  <c r="U38" i="1"/>
  <c r="V38" i="1"/>
  <c r="U39" i="1"/>
  <c r="V39" i="1"/>
  <c r="U40" i="1"/>
  <c r="V40" i="1"/>
  <c r="U41" i="1"/>
  <c r="V41" i="1"/>
  <c r="U42" i="1"/>
  <c r="V42" i="1"/>
  <c r="U43" i="1"/>
  <c r="V43" i="1"/>
  <c r="U44" i="1"/>
  <c r="V44" i="1"/>
  <c r="U45" i="1"/>
  <c r="V45" i="1"/>
  <c r="U46" i="1"/>
  <c r="V46" i="1"/>
  <c r="U47" i="1"/>
  <c r="V47" i="1"/>
  <c r="U48" i="1"/>
  <c r="V48" i="1"/>
  <c r="U49" i="1"/>
  <c r="V49" i="1"/>
  <c r="U50" i="1"/>
  <c r="V50" i="1"/>
  <c r="U51" i="1"/>
  <c r="V51" i="1"/>
  <c r="U52" i="1"/>
  <c r="V52" i="1"/>
  <c r="U53" i="1"/>
  <c r="V53" i="1"/>
  <c r="U54" i="1"/>
  <c r="V54" i="1"/>
  <c r="U55" i="1"/>
  <c r="V55" i="1"/>
  <c r="U56" i="1"/>
  <c r="V56" i="1"/>
  <c r="U57" i="1"/>
  <c r="V57" i="1"/>
  <c r="U58" i="1"/>
  <c r="V58" i="1"/>
  <c r="U59" i="1"/>
  <c r="V59" i="1"/>
  <c r="U60" i="1"/>
  <c r="V60" i="1"/>
  <c r="U61" i="1"/>
  <c r="V61" i="1"/>
  <c r="U62" i="1"/>
  <c r="V62" i="1"/>
  <c r="U63" i="1"/>
  <c r="V63" i="1"/>
  <c r="U64" i="1"/>
  <c r="V64" i="1"/>
  <c r="U65" i="1"/>
  <c r="V65" i="1"/>
  <c r="U66" i="1"/>
  <c r="V66" i="1"/>
  <c r="U67" i="1"/>
  <c r="V67" i="1"/>
  <c r="U68" i="1"/>
  <c r="V68" i="1"/>
  <c r="U69" i="1"/>
  <c r="V69" i="1"/>
  <c r="U70" i="1"/>
  <c r="V70" i="1"/>
  <c r="U71" i="1"/>
  <c r="V71" i="1"/>
  <c r="U72" i="1"/>
  <c r="V72" i="1"/>
  <c r="U73" i="1"/>
  <c r="V73" i="1"/>
  <c r="U74" i="1"/>
  <c r="V74" i="1"/>
  <c r="U75" i="1"/>
  <c r="V75" i="1"/>
  <c r="U76" i="1"/>
  <c r="V76" i="1"/>
  <c r="U77" i="1"/>
  <c r="V77" i="1"/>
  <c r="U78" i="1"/>
  <c r="V78" i="1"/>
  <c r="U79" i="1"/>
  <c r="V79" i="1"/>
  <c r="U80" i="1"/>
  <c r="V80" i="1"/>
  <c r="U81" i="1"/>
  <c r="V81" i="1"/>
  <c r="U82" i="1"/>
  <c r="V82" i="1"/>
  <c r="U83" i="1"/>
  <c r="V83" i="1"/>
  <c r="U84" i="1"/>
  <c r="V84" i="1"/>
  <c r="U85" i="1"/>
  <c r="V85" i="1"/>
  <c r="U86" i="1"/>
  <c r="V86" i="1"/>
  <c r="U87" i="1"/>
  <c r="V87" i="1"/>
  <c r="U88" i="1"/>
  <c r="V88" i="1"/>
  <c r="U89" i="1"/>
  <c r="V89" i="1"/>
  <c r="U90" i="1"/>
  <c r="V90" i="1"/>
  <c r="U91" i="1"/>
  <c r="V91" i="1"/>
  <c r="U92" i="1"/>
  <c r="V92" i="1"/>
  <c r="U93" i="1"/>
  <c r="V93" i="1"/>
  <c r="U94" i="1"/>
  <c r="V94" i="1"/>
  <c r="U95" i="1"/>
  <c r="V95" i="1"/>
  <c r="U96" i="1"/>
  <c r="V96" i="1"/>
  <c r="U97" i="1"/>
  <c r="V97" i="1"/>
  <c r="U98" i="1"/>
  <c r="V98" i="1"/>
  <c r="U99" i="1"/>
  <c r="V99" i="1"/>
  <c r="U100" i="1"/>
  <c r="V100" i="1"/>
  <c r="U101" i="1"/>
  <c r="V101" i="1"/>
  <c r="U102" i="1"/>
  <c r="V102" i="1"/>
  <c r="U103" i="1"/>
  <c r="V103" i="1"/>
  <c r="U104" i="1"/>
  <c r="V104" i="1"/>
  <c r="U105" i="1"/>
  <c r="V105" i="1"/>
  <c r="U106" i="1"/>
  <c r="V106" i="1"/>
  <c r="U107" i="1"/>
  <c r="V107" i="1"/>
  <c r="U108" i="1"/>
  <c r="V108" i="1"/>
  <c r="U109" i="1"/>
  <c r="V109" i="1"/>
  <c r="U110" i="1"/>
  <c r="V110" i="1"/>
  <c r="U111" i="1"/>
  <c r="V111" i="1"/>
  <c r="U112" i="1"/>
  <c r="V112" i="1"/>
  <c r="U113" i="1"/>
  <c r="V113" i="1"/>
  <c r="U114" i="1"/>
  <c r="V114" i="1"/>
  <c r="U115" i="1"/>
  <c r="V115" i="1"/>
  <c r="U116" i="1"/>
  <c r="V116" i="1"/>
  <c r="U117" i="1"/>
  <c r="V117" i="1"/>
  <c r="U118" i="1"/>
  <c r="V118" i="1"/>
  <c r="U119" i="1"/>
  <c r="V119" i="1"/>
  <c r="U120" i="1"/>
  <c r="V120" i="1"/>
  <c r="U121" i="1"/>
  <c r="V121" i="1"/>
  <c r="U122" i="1"/>
  <c r="V122" i="1"/>
  <c r="U123" i="1"/>
  <c r="V123" i="1"/>
  <c r="U124" i="1"/>
  <c r="V124" i="1"/>
  <c r="U125" i="1"/>
  <c r="V125" i="1"/>
  <c r="U126" i="1"/>
  <c r="V126" i="1"/>
  <c r="U127" i="1"/>
  <c r="V127" i="1"/>
  <c r="U128" i="1"/>
  <c r="V128" i="1"/>
  <c r="U129" i="1"/>
  <c r="V129" i="1"/>
  <c r="U130" i="1"/>
  <c r="V130" i="1"/>
  <c r="U131" i="1"/>
  <c r="V131" i="1"/>
  <c r="U132" i="1"/>
  <c r="V132" i="1"/>
  <c r="U133" i="1"/>
  <c r="V133" i="1"/>
  <c r="U134" i="1"/>
  <c r="V134" i="1"/>
  <c r="U135" i="1"/>
  <c r="V135" i="1"/>
  <c r="U136" i="1"/>
  <c r="V136" i="1"/>
  <c r="U137" i="1"/>
  <c r="V137" i="1"/>
  <c r="U138" i="1"/>
  <c r="V138" i="1"/>
  <c r="U139" i="1"/>
  <c r="V139" i="1"/>
  <c r="U140" i="1"/>
  <c r="V140" i="1"/>
  <c r="U141" i="1"/>
  <c r="V141" i="1"/>
  <c r="U142" i="1"/>
  <c r="V142" i="1"/>
  <c r="U143" i="1"/>
  <c r="V143" i="1"/>
  <c r="U144" i="1"/>
  <c r="V144" i="1"/>
  <c r="U145" i="1"/>
  <c r="V145" i="1"/>
  <c r="U146" i="1"/>
  <c r="V146" i="1"/>
  <c r="U147" i="1"/>
  <c r="V147" i="1"/>
  <c r="U148" i="1"/>
  <c r="V148" i="1"/>
  <c r="U149" i="1"/>
  <c r="V149" i="1"/>
  <c r="U150" i="1"/>
  <c r="V150" i="1"/>
  <c r="U151" i="1"/>
  <c r="V151" i="1"/>
  <c r="U152" i="1"/>
  <c r="V152" i="1"/>
  <c r="U153" i="1"/>
  <c r="V153" i="1"/>
  <c r="U154" i="1"/>
  <c r="V154" i="1"/>
  <c r="U155" i="1"/>
  <c r="V155" i="1"/>
  <c r="U156" i="1"/>
  <c r="V156" i="1"/>
  <c r="U157" i="1"/>
  <c r="V157" i="1"/>
  <c r="U158" i="1"/>
  <c r="V158" i="1"/>
  <c r="U159" i="1"/>
  <c r="V159" i="1"/>
  <c r="U160" i="1"/>
  <c r="V160" i="1"/>
  <c r="U161" i="1"/>
  <c r="V161" i="1"/>
  <c r="U162" i="1"/>
  <c r="V162" i="1"/>
  <c r="U163" i="1"/>
  <c r="V163" i="1"/>
  <c r="U164" i="1"/>
  <c r="V164" i="1"/>
  <c r="U165" i="1"/>
  <c r="V165" i="1"/>
  <c r="U166" i="1"/>
  <c r="V166" i="1"/>
  <c r="U167" i="1"/>
  <c r="V167" i="1"/>
  <c r="U168" i="1"/>
  <c r="V168" i="1"/>
  <c r="U169" i="1"/>
  <c r="V169" i="1"/>
  <c r="U170" i="1"/>
  <c r="V170" i="1"/>
  <c r="U171" i="1"/>
  <c r="V171" i="1"/>
  <c r="U172" i="1"/>
  <c r="V172" i="1"/>
  <c r="U173" i="1"/>
  <c r="V173" i="1"/>
  <c r="U174" i="1"/>
  <c r="V174" i="1"/>
  <c r="U175" i="1"/>
  <c r="V175" i="1"/>
  <c r="U176" i="1"/>
  <c r="V176" i="1"/>
  <c r="U177" i="1"/>
  <c r="V177" i="1"/>
  <c r="U178" i="1"/>
  <c r="V178" i="1"/>
  <c r="U179" i="1"/>
  <c r="V179" i="1"/>
  <c r="U180" i="1"/>
  <c r="V180" i="1"/>
  <c r="U181" i="1"/>
  <c r="V181" i="1"/>
  <c r="U182" i="1"/>
  <c r="V182" i="1"/>
  <c r="U183" i="1"/>
  <c r="V183" i="1"/>
  <c r="U184" i="1"/>
  <c r="V184" i="1"/>
  <c r="U185" i="1"/>
  <c r="V185" i="1"/>
  <c r="U186" i="1"/>
  <c r="V186" i="1"/>
  <c r="U187" i="1"/>
  <c r="V187" i="1"/>
  <c r="U188" i="1"/>
  <c r="V188" i="1"/>
  <c r="U189" i="1"/>
  <c r="V189" i="1"/>
  <c r="U190" i="1"/>
  <c r="V190" i="1"/>
  <c r="U191" i="1"/>
  <c r="V191" i="1"/>
  <c r="U192" i="1"/>
  <c r="V192" i="1"/>
  <c r="U193" i="1"/>
  <c r="V193" i="1"/>
  <c r="U194" i="1"/>
  <c r="V194" i="1"/>
  <c r="U195" i="1"/>
  <c r="V195" i="1"/>
  <c r="U196" i="1"/>
  <c r="V196" i="1"/>
  <c r="U197" i="1"/>
  <c r="V197" i="1"/>
  <c r="U198" i="1"/>
  <c r="V198" i="1"/>
  <c r="U199" i="1"/>
  <c r="V199" i="1"/>
  <c r="U200" i="1"/>
  <c r="V200" i="1"/>
  <c r="U201" i="1"/>
  <c r="V201" i="1"/>
  <c r="U202" i="1"/>
  <c r="V202" i="1"/>
  <c r="U203" i="1"/>
  <c r="V203" i="1"/>
  <c r="U204" i="1"/>
  <c r="V204" i="1"/>
  <c r="U205" i="1"/>
  <c r="V205" i="1"/>
  <c r="U206" i="1"/>
  <c r="V206" i="1"/>
  <c r="U207" i="1"/>
  <c r="V207" i="1"/>
  <c r="U208" i="1"/>
  <c r="V208" i="1"/>
  <c r="U209" i="1"/>
  <c r="V209" i="1"/>
  <c r="U210" i="1"/>
  <c r="V210" i="1"/>
  <c r="U211" i="1"/>
  <c r="V211" i="1"/>
  <c r="U212" i="1"/>
  <c r="V212" i="1"/>
  <c r="U213" i="1"/>
  <c r="V213" i="1"/>
  <c r="U214" i="1"/>
  <c r="V214" i="1"/>
  <c r="U215" i="1"/>
  <c r="V215" i="1"/>
  <c r="U216" i="1"/>
  <c r="V216" i="1"/>
  <c r="U217" i="1"/>
  <c r="V217" i="1"/>
  <c r="U218" i="1"/>
  <c r="V218" i="1"/>
  <c r="U219" i="1"/>
  <c r="V219" i="1"/>
  <c r="U220" i="1"/>
  <c r="V220" i="1"/>
  <c r="U221" i="1"/>
  <c r="V221" i="1"/>
  <c r="U222" i="1"/>
  <c r="V222" i="1"/>
  <c r="U223" i="1"/>
  <c r="V223" i="1"/>
  <c r="U224" i="1"/>
  <c r="V224" i="1"/>
  <c r="U225" i="1"/>
  <c r="V225" i="1"/>
  <c r="U226" i="1"/>
  <c r="V226" i="1"/>
  <c r="U227" i="1"/>
  <c r="V227" i="1"/>
  <c r="U228" i="1"/>
  <c r="V228" i="1"/>
  <c r="U229" i="1"/>
  <c r="V229" i="1"/>
  <c r="U230" i="1"/>
  <c r="V230" i="1"/>
  <c r="U231" i="1"/>
  <c r="V231" i="1"/>
  <c r="U232" i="1"/>
  <c r="V232" i="1"/>
  <c r="U233" i="1"/>
  <c r="V233" i="1"/>
  <c r="U234" i="1"/>
  <c r="V234" i="1"/>
  <c r="U235" i="1"/>
  <c r="V235" i="1"/>
  <c r="U236" i="1"/>
  <c r="V236" i="1"/>
  <c r="U237" i="1"/>
  <c r="V237" i="1"/>
  <c r="U238" i="1"/>
  <c r="V238" i="1"/>
  <c r="U239" i="1"/>
  <c r="V239" i="1"/>
  <c r="U240" i="1"/>
  <c r="V240" i="1"/>
  <c r="U241" i="1"/>
  <c r="V241" i="1"/>
  <c r="U242" i="1"/>
  <c r="V242" i="1"/>
  <c r="U243" i="1"/>
  <c r="V243" i="1"/>
  <c r="U244" i="1"/>
  <c r="V244" i="1"/>
  <c r="U245" i="1"/>
  <c r="V245" i="1"/>
  <c r="AU8" i="1"/>
  <c r="AV8" i="1"/>
  <c r="AU9" i="1"/>
  <c r="AV9" i="1"/>
  <c r="AU10" i="1"/>
  <c r="AV10" i="1"/>
  <c r="AU11" i="1"/>
  <c r="AV11" i="1"/>
  <c r="AU12" i="1"/>
  <c r="AV12" i="1"/>
  <c r="AU13" i="1"/>
  <c r="AV13" i="1"/>
  <c r="AU14" i="1"/>
  <c r="AV14" i="1"/>
  <c r="AU15" i="1"/>
  <c r="AV15" i="1"/>
  <c r="AU16" i="1"/>
  <c r="AV16" i="1"/>
  <c r="AU17" i="1"/>
  <c r="AV17" i="1"/>
  <c r="AU18" i="1"/>
  <c r="AV18" i="1"/>
  <c r="AU19" i="1"/>
  <c r="AV19" i="1"/>
  <c r="AU20" i="1"/>
  <c r="AV20" i="1"/>
  <c r="AU21" i="1"/>
  <c r="AV21" i="1"/>
  <c r="AU22" i="1"/>
  <c r="AV22" i="1"/>
  <c r="AU23" i="1"/>
  <c r="AV23" i="1"/>
  <c r="AU24" i="1"/>
  <c r="AV24" i="1"/>
  <c r="AU25" i="1"/>
  <c r="AV25" i="1"/>
  <c r="AU26" i="1"/>
  <c r="AV26" i="1"/>
  <c r="AU27" i="1"/>
  <c r="AV27" i="1"/>
  <c r="AU28" i="1"/>
  <c r="AV28" i="1"/>
  <c r="AU29" i="1"/>
  <c r="AV29" i="1"/>
  <c r="AU30" i="1"/>
  <c r="AV30" i="1"/>
  <c r="AU31" i="1"/>
  <c r="AV31" i="1"/>
  <c r="AU32" i="1"/>
  <c r="AV32" i="1"/>
  <c r="AU33" i="1"/>
  <c r="AV33" i="1"/>
  <c r="AU34" i="1"/>
  <c r="AV34" i="1"/>
  <c r="AU35" i="1"/>
  <c r="AV35" i="1"/>
  <c r="AU36" i="1"/>
  <c r="AV36" i="1"/>
  <c r="AU37" i="1"/>
  <c r="AV37" i="1"/>
  <c r="AU38" i="1"/>
  <c r="AV38" i="1"/>
  <c r="AU39" i="1"/>
  <c r="AV39" i="1"/>
  <c r="AU40" i="1"/>
  <c r="AV40" i="1"/>
  <c r="AU41" i="1"/>
  <c r="AV41" i="1"/>
  <c r="AU42" i="1"/>
  <c r="AV42" i="1"/>
  <c r="AU43" i="1"/>
  <c r="AV43" i="1"/>
  <c r="AU44" i="1"/>
  <c r="AV44" i="1"/>
  <c r="AU45" i="1"/>
  <c r="AV45" i="1"/>
  <c r="AU46" i="1"/>
  <c r="AV46" i="1"/>
  <c r="AU47" i="1"/>
  <c r="AV47" i="1"/>
  <c r="AU48" i="1"/>
  <c r="AV48" i="1"/>
  <c r="AU49" i="1"/>
  <c r="AV49" i="1"/>
  <c r="AU50" i="1"/>
  <c r="AV50" i="1"/>
  <c r="AU51" i="1"/>
  <c r="AV51" i="1"/>
  <c r="AU52" i="1"/>
  <c r="AV52" i="1"/>
  <c r="AU53" i="1"/>
  <c r="AV53" i="1"/>
  <c r="AU54" i="1"/>
  <c r="AV54" i="1"/>
  <c r="AU55" i="1"/>
  <c r="AV55" i="1"/>
  <c r="AU56" i="1"/>
  <c r="AV56" i="1"/>
  <c r="AU57" i="1"/>
  <c r="AV57" i="1"/>
  <c r="AU58" i="1"/>
  <c r="AV58" i="1"/>
  <c r="AU59" i="1"/>
  <c r="AV59" i="1"/>
  <c r="AU60" i="1"/>
  <c r="AV60" i="1"/>
  <c r="AU61" i="1"/>
  <c r="AV61" i="1"/>
  <c r="AU62" i="1"/>
  <c r="AV62" i="1"/>
  <c r="AU63" i="1"/>
  <c r="AV63" i="1"/>
  <c r="AU64" i="1"/>
  <c r="AV64" i="1"/>
  <c r="AU65" i="1"/>
  <c r="AV65" i="1"/>
  <c r="AU66" i="1"/>
  <c r="AV66" i="1"/>
  <c r="AU67" i="1"/>
  <c r="AV67" i="1"/>
  <c r="AU68" i="1"/>
  <c r="AV68" i="1"/>
  <c r="AU69" i="1"/>
  <c r="AV69" i="1"/>
  <c r="AU70" i="1"/>
  <c r="AV70" i="1"/>
  <c r="AU71" i="1"/>
  <c r="AV71" i="1"/>
  <c r="AU72" i="1"/>
  <c r="AV72" i="1"/>
  <c r="AU73" i="1"/>
  <c r="AV73" i="1"/>
  <c r="AU74" i="1"/>
  <c r="AV74" i="1"/>
  <c r="AU75" i="1"/>
  <c r="AV75" i="1"/>
  <c r="AU76" i="1"/>
  <c r="AV76" i="1"/>
  <c r="AU77" i="1"/>
  <c r="AV77" i="1"/>
  <c r="AU78" i="1"/>
  <c r="AV78" i="1"/>
  <c r="AU79" i="1"/>
  <c r="AV79" i="1"/>
  <c r="AU80" i="1"/>
  <c r="AV80" i="1"/>
  <c r="AU81" i="1"/>
  <c r="AV81" i="1"/>
  <c r="AU82" i="1"/>
  <c r="AV82" i="1"/>
  <c r="AU83" i="1"/>
  <c r="AV83" i="1"/>
  <c r="AU84" i="1"/>
  <c r="AV84" i="1"/>
  <c r="AU85" i="1"/>
  <c r="AV85" i="1"/>
  <c r="AU86" i="1"/>
  <c r="AV86" i="1"/>
  <c r="AU87" i="1"/>
  <c r="AV87" i="1"/>
  <c r="AU88" i="1"/>
  <c r="AV88" i="1"/>
  <c r="AU89" i="1"/>
  <c r="AV89" i="1"/>
  <c r="AU90" i="1"/>
  <c r="AV90" i="1"/>
  <c r="AU91" i="1"/>
  <c r="AV91" i="1"/>
  <c r="AU92" i="1"/>
  <c r="AV92" i="1"/>
  <c r="AU93" i="1"/>
  <c r="AV93" i="1"/>
  <c r="AU94" i="1"/>
  <c r="AV94" i="1"/>
  <c r="AU95" i="1"/>
  <c r="AV95" i="1"/>
  <c r="AU96" i="1"/>
  <c r="AV96" i="1"/>
  <c r="AU97" i="1"/>
  <c r="AV97" i="1"/>
  <c r="AU98" i="1"/>
  <c r="AV98" i="1"/>
  <c r="AU99" i="1"/>
  <c r="AV99" i="1"/>
  <c r="AU100" i="1"/>
  <c r="AV100" i="1"/>
  <c r="AU101" i="1"/>
  <c r="AV101" i="1"/>
  <c r="AU102" i="1"/>
  <c r="AV102" i="1"/>
  <c r="AU103" i="1"/>
  <c r="AV103" i="1"/>
  <c r="AU104" i="1"/>
  <c r="AV104" i="1"/>
  <c r="AU105" i="1"/>
  <c r="AV105" i="1"/>
  <c r="AU106" i="1"/>
  <c r="AV106" i="1"/>
  <c r="AU107" i="1"/>
  <c r="AV107" i="1"/>
  <c r="AU108" i="1"/>
  <c r="AV108" i="1"/>
  <c r="AU109" i="1"/>
  <c r="AV109" i="1"/>
  <c r="AU110" i="1"/>
  <c r="AV110" i="1"/>
  <c r="AU111" i="1"/>
  <c r="AV111" i="1"/>
  <c r="AU112" i="1"/>
  <c r="AV112" i="1"/>
  <c r="AU113" i="1"/>
  <c r="AV113" i="1"/>
  <c r="AU114" i="1"/>
  <c r="AV114" i="1"/>
  <c r="AU115" i="1"/>
  <c r="AV115" i="1"/>
  <c r="AU116" i="1"/>
  <c r="AV116" i="1"/>
  <c r="AU117" i="1"/>
  <c r="AV117" i="1"/>
  <c r="AU118" i="1"/>
  <c r="AV118" i="1"/>
  <c r="AU119" i="1"/>
  <c r="AV119" i="1"/>
  <c r="AU120" i="1"/>
  <c r="AV120" i="1"/>
  <c r="AU121" i="1"/>
  <c r="AV121" i="1"/>
  <c r="AU122" i="1"/>
  <c r="AV122" i="1"/>
  <c r="AU123" i="1"/>
  <c r="AV123" i="1"/>
  <c r="AU124" i="1"/>
  <c r="AV124" i="1"/>
  <c r="AU125" i="1"/>
  <c r="AV125" i="1"/>
  <c r="AU126" i="1"/>
  <c r="AV126" i="1"/>
  <c r="AU127" i="1"/>
  <c r="AV127" i="1"/>
  <c r="AU128" i="1"/>
  <c r="AV128" i="1"/>
  <c r="AU129" i="1"/>
  <c r="AV129" i="1"/>
  <c r="AU130" i="1"/>
  <c r="AV130" i="1"/>
  <c r="AU131" i="1"/>
  <c r="AV131" i="1"/>
  <c r="AU132" i="1"/>
  <c r="AV132" i="1"/>
  <c r="AU133" i="1"/>
  <c r="AV133" i="1"/>
  <c r="AU134" i="1"/>
  <c r="AV134" i="1"/>
  <c r="AU135" i="1"/>
  <c r="AV135" i="1"/>
  <c r="AU136" i="1"/>
  <c r="AV136" i="1"/>
  <c r="AU137" i="1"/>
  <c r="AV137" i="1"/>
  <c r="AU138" i="1"/>
  <c r="AV138" i="1"/>
  <c r="AU139" i="1"/>
  <c r="AV139" i="1"/>
  <c r="AU140" i="1"/>
  <c r="AV140" i="1"/>
  <c r="AU141" i="1"/>
  <c r="AV141" i="1"/>
  <c r="AU142" i="1"/>
  <c r="AV142" i="1"/>
  <c r="AU143" i="1"/>
  <c r="AV143" i="1"/>
  <c r="AU144" i="1"/>
  <c r="AV144" i="1"/>
  <c r="AU145" i="1"/>
  <c r="AV145" i="1"/>
  <c r="AU146" i="1"/>
  <c r="AV146" i="1"/>
  <c r="AU147" i="1"/>
  <c r="AV147" i="1"/>
  <c r="AU148" i="1"/>
  <c r="AV148" i="1"/>
  <c r="AU149" i="1"/>
  <c r="AV149" i="1"/>
  <c r="AU150" i="1"/>
  <c r="AV150" i="1"/>
  <c r="AU151" i="1"/>
  <c r="AV151" i="1"/>
  <c r="AU152" i="1"/>
  <c r="AV152" i="1"/>
  <c r="AU153" i="1"/>
  <c r="AV153" i="1"/>
  <c r="AU154" i="1"/>
  <c r="AV154" i="1"/>
  <c r="AU155" i="1"/>
  <c r="AV155" i="1"/>
  <c r="AU156" i="1"/>
  <c r="AV156" i="1"/>
  <c r="AU157" i="1"/>
  <c r="AV157" i="1"/>
  <c r="AU158" i="1"/>
  <c r="AV158" i="1"/>
  <c r="AU159" i="1"/>
  <c r="AV159" i="1"/>
  <c r="AU160" i="1"/>
  <c r="AV160" i="1"/>
  <c r="AU161" i="1"/>
  <c r="AV161" i="1"/>
  <c r="AU162" i="1"/>
  <c r="AV162" i="1"/>
  <c r="AU163" i="1"/>
  <c r="AV163" i="1"/>
  <c r="AU164" i="1"/>
  <c r="AV164" i="1"/>
  <c r="AU165" i="1"/>
  <c r="AV165" i="1"/>
  <c r="AU166" i="1"/>
  <c r="AV166" i="1"/>
  <c r="AU167" i="1"/>
  <c r="AV167" i="1"/>
  <c r="AU168" i="1"/>
  <c r="AV168" i="1"/>
  <c r="AU169" i="1"/>
  <c r="AV169" i="1"/>
  <c r="AU170" i="1"/>
  <c r="AV170" i="1"/>
  <c r="AU171" i="1"/>
  <c r="AV171" i="1"/>
  <c r="AU172" i="1"/>
  <c r="AV172" i="1"/>
  <c r="AU173" i="1"/>
  <c r="AV173" i="1"/>
  <c r="AU174" i="1"/>
  <c r="AV174" i="1"/>
  <c r="AU175" i="1"/>
  <c r="AV175" i="1"/>
  <c r="AU176" i="1"/>
  <c r="AV176" i="1"/>
  <c r="AU177" i="1"/>
  <c r="AV177" i="1"/>
  <c r="AU178" i="1"/>
  <c r="AV178" i="1"/>
  <c r="AU179" i="1"/>
  <c r="AV179" i="1"/>
  <c r="AU180" i="1"/>
  <c r="AV180" i="1"/>
  <c r="AU181" i="1"/>
  <c r="AV181" i="1"/>
  <c r="AU182" i="1"/>
  <c r="AV182" i="1"/>
  <c r="AU183" i="1"/>
  <c r="AV183" i="1"/>
  <c r="AU184" i="1"/>
  <c r="AV184" i="1"/>
  <c r="AU185" i="1"/>
  <c r="AV185" i="1"/>
  <c r="AU186" i="1"/>
  <c r="AV186" i="1"/>
  <c r="AU187" i="1"/>
  <c r="AV187" i="1"/>
  <c r="AU188" i="1"/>
  <c r="AV188" i="1"/>
  <c r="AU189" i="1"/>
  <c r="AV189" i="1"/>
  <c r="AU190" i="1"/>
  <c r="AV190" i="1"/>
  <c r="AU191" i="1"/>
  <c r="AV191" i="1"/>
  <c r="AU192" i="1"/>
  <c r="AV192" i="1"/>
  <c r="AU193" i="1"/>
  <c r="AV193" i="1"/>
  <c r="AU194" i="1"/>
  <c r="AV194" i="1"/>
  <c r="AU195" i="1"/>
  <c r="AV195" i="1"/>
  <c r="AU196" i="1"/>
  <c r="AV196" i="1"/>
  <c r="AU197" i="1"/>
  <c r="AV197" i="1"/>
  <c r="AU198" i="1"/>
  <c r="AV198" i="1"/>
  <c r="AU199" i="1"/>
  <c r="AV199" i="1"/>
  <c r="AU200" i="1"/>
  <c r="AV200" i="1"/>
  <c r="AU201" i="1"/>
  <c r="AV201" i="1"/>
  <c r="AU202" i="1"/>
  <c r="AV202" i="1"/>
  <c r="AU203" i="1"/>
  <c r="AV203" i="1"/>
  <c r="AU204" i="1"/>
  <c r="AV204" i="1"/>
  <c r="AU205" i="1"/>
  <c r="AV205" i="1"/>
  <c r="AU206" i="1"/>
  <c r="AV206" i="1"/>
  <c r="AU207" i="1"/>
  <c r="AV207" i="1"/>
  <c r="AU208" i="1"/>
  <c r="AV208" i="1"/>
  <c r="AU209" i="1"/>
  <c r="AV209" i="1"/>
  <c r="AU210" i="1"/>
  <c r="AV210" i="1"/>
  <c r="AU211" i="1"/>
  <c r="AV211" i="1"/>
  <c r="AU212" i="1"/>
  <c r="AV212" i="1"/>
  <c r="AU213" i="1"/>
  <c r="AV213" i="1"/>
  <c r="AU214" i="1"/>
  <c r="AV214" i="1"/>
  <c r="AU215" i="1"/>
  <c r="AV215" i="1"/>
  <c r="AU216" i="1"/>
  <c r="AV216" i="1"/>
  <c r="AU217" i="1"/>
  <c r="AV217" i="1"/>
  <c r="AU218" i="1"/>
  <c r="AV218" i="1"/>
  <c r="AU219" i="1"/>
  <c r="AV219" i="1"/>
  <c r="AU220" i="1"/>
  <c r="AV220" i="1"/>
  <c r="AU221" i="1"/>
  <c r="AV221" i="1"/>
  <c r="AU222" i="1"/>
  <c r="AV222" i="1"/>
  <c r="AU223" i="1"/>
  <c r="AV223" i="1"/>
  <c r="AU224" i="1"/>
  <c r="AV224" i="1"/>
  <c r="AU225" i="1"/>
  <c r="AV225" i="1"/>
  <c r="AU226" i="1"/>
  <c r="AV226" i="1"/>
  <c r="AU227" i="1"/>
  <c r="AV227" i="1"/>
  <c r="AU228" i="1"/>
  <c r="AV228" i="1"/>
  <c r="AU229" i="1"/>
  <c r="AV229" i="1"/>
  <c r="AU230" i="1"/>
  <c r="AV230" i="1"/>
  <c r="AU231" i="1"/>
  <c r="AV231" i="1"/>
  <c r="AU232" i="1"/>
  <c r="AV232" i="1"/>
  <c r="AU233" i="1"/>
  <c r="AV233" i="1"/>
  <c r="AU234" i="1"/>
  <c r="AV234" i="1"/>
  <c r="AU235" i="1"/>
  <c r="AV235" i="1"/>
  <c r="AU236" i="1"/>
  <c r="AV236" i="1"/>
  <c r="AU237" i="1"/>
  <c r="AV237" i="1"/>
  <c r="AU238" i="1"/>
  <c r="AV238" i="1"/>
  <c r="AU239" i="1"/>
  <c r="AV239" i="1"/>
  <c r="AU240" i="1"/>
  <c r="AV240" i="1"/>
  <c r="AU241" i="1"/>
  <c r="AV241" i="1"/>
  <c r="AU242" i="1"/>
  <c r="AV242" i="1"/>
  <c r="AU243" i="1"/>
  <c r="AV243" i="1"/>
  <c r="AU244" i="1"/>
  <c r="AV244" i="1"/>
  <c r="AU245" i="1"/>
  <c r="AV245" i="1"/>
  <c r="BH8" i="1"/>
  <c r="BI8" i="1"/>
  <c r="BH9" i="1"/>
  <c r="BI9" i="1"/>
  <c r="BH10" i="1"/>
  <c r="BI10" i="1"/>
  <c r="BH11" i="1"/>
  <c r="BI11" i="1"/>
  <c r="BH12" i="1"/>
  <c r="BI12" i="1"/>
  <c r="BH13" i="1"/>
  <c r="BI13" i="1"/>
  <c r="BH14" i="1"/>
  <c r="BI14" i="1"/>
  <c r="BH15" i="1"/>
  <c r="BI15" i="1"/>
  <c r="BH16" i="1"/>
  <c r="BI16" i="1"/>
  <c r="BH17" i="1"/>
  <c r="BI17" i="1"/>
  <c r="BH18" i="1"/>
  <c r="BI18" i="1"/>
  <c r="BH19" i="1"/>
  <c r="BI19" i="1"/>
  <c r="BH20" i="1"/>
  <c r="BI20" i="1"/>
  <c r="BH21" i="1"/>
  <c r="BI21" i="1"/>
  <c r="BH22" i="1"/>
  <c r="BI22" i="1"/>
  <c r="BH23" i="1"/>
  <c r="BI23" i="1"/>
  <c r="BH24" i="1"/>
  <c r="BI24" i="1"/>
  <c r="BH25" i="1"/>
  <c r="BI25" i="1"/>
  <c r="BH26" i="1"/>
  <c r="BI26" i="1"/>
  <c r="BH27" i="1"/>
  <c r="BI27" i="1"/>
  <c r="BH28" i="1"/>
  <c r="BI28" i="1"/>
  <c r="BH29" i="1"/>
  <c r="BI29" i="1"/>
  <c r="BH30" i="1"/>
  <c r="BI30" i="1"/>
  <c r="BH31" i="1"/>
  <c r="BI31" i="1"/>
  <c r="BH32" i="1"/>
  <c r="BI32" i="1"/>
  <c r="BH33" i="1"/>
  <c r="BI33" i="1"/>
  <c r="BH34" i="1"/>
  <c r="BI34" i="1"/>
  <c r="BH35" i="1"/>
  <c r="BI35" i="1"/>
  <c r="BH36" i="1"/>
  <c r="BI36" i="1"/>
  <c r="BH37" i="1"/>
  <c r="BI37" i="1"/>
  <c r="BH38" i="1"/>
  <c r="BI38" i="1"/>
  <c r="BH39" i="1"/>
  <c r="BI39" i="1"/>
  <c r="BH40" i="1"/>
  <c r="BI40" i="1"/>
  <c r="BH41" i="1"/>
  <c r="BI41" i="1"/>
  <c r="BH42" i="1"/>
  <c r="BI42" i="1"/>
  <c r="BH43" i="1"/>
  <c r="BI43" i="1"/>
  <c r="BH44" i="1"/>
  <c r="BI44" i="1"/>
  <c r="BH45" i="1"/>
  <c r="BI45" i="1"/>
  <c r="BH46" i="1"/>
  <c r="BI46" i="1"/>
  <c r="BH47" i="1"/>
  <c r="BI47" i="1"/>
  <c r="BH48" i="1"/>
  <c r="BI48" i="1"/>
  <c r="BH49" i="1"/>
  <c r="BI49" i="1"/>
  <c r="BH50" i="1"/>
  <c r="BI50" i="1"/>
  <c r="BH51" i="1"/>
  <c r="BI51" i="1"/>
  <c r="BH52" i="1"/>
  <c r="BI52" i="1"/>
  <c r="BH53" i="1"/>
  <c r="BI53" i="1"/>
  <c r="BH54" i="1"/>
  <c r="BI54" i="1"/>
  <c r="BH55" i="1"/>
  <c r="BI55" i="1"/>
  <c r="BH56" i="1"/>
  <c r="BI56" i="1"/>
  <c r="BH57" i="1"/>
  <c r="BI57" i="1"/>
  <c r="BH58" i="1"/>
  <c r="BI58" i="1"/>
  <c r="BH59" i="1"/>
  <c r="BI59" i="1"/>
  <c r="BH60" i="1"/>
  <c r="BI60" i="1"/>
  <c r="BH61" i="1"/>
  <c r="BI61" i="1"/>
  <c r="BH62" i="1"/>
  <c r="BI62" i="1"/>
  <c r="BH63" i="1"/>
  <c r="BI63" i="1"/>
  <c r="BH64" i="1"/>
  <c r="BI64" i="1"/>
  <c r="BH65" i="1"/>
  <c r="BI65" i="1"/>
  <c r="BH66" i="1"/>
  <c r="BI66" i="1"/>
  <c r="BH67" i="1"/>
  <c r="BI67" i="1"/>
  <c r="BH68" i="1"/>
  <c r="BI68" i="1"/>
  <c r="BH69" i="1"/>
  <c r="BI69" i="1"/>
  <c r="BH70" i="1"/>
  <c r="BI70" i="1"/>
  <c r="BH71" i="1"/>
  <c r="BI71" i="1"/>
  <c r="BH72" i="1"/>
  <c r="BI72" i="1"/>
  <c r="BH73" i="1"/>
  <c r="BI73" i="1"/>
  <c r="BH74" i="1"/>
  <c r="BI74" i="1"/>
  <c r="BH75" i="1"/>
  <c r="BI75" i="1"/>
  <c r="BH76" i="1"/>
  <c r="BI76" i="1"/>
  <c r="BH77" i="1"/>
  <c r="BI77" i="1"/>
  <c r="BH78" i="1"/>
  <c r="BI78" i="1"/>
  <c r="BH79" i="1"/>
  <c r="BI79" i="1"/>
  <c r="BH80" i="1"/>
  <c r="BI80" i="1"/>
  <c r="BH81" i="1"/>
  <c r="BI81" i="1"/>
  <c r="BH82" i="1"/>
  <c r="BI82" i="1"/>
  <c r="BH83" i="1"/>
  <c r="BI83" i="1"/>
  <c r="BH84" i="1"/>
  <c r="BI84" i="1"/>
  <c r="BH85" i="1"/>
  <c r="BI85" i="1"/>
  <c r="BH86" i="1"/>
  <c r="BI86" i="1"/>
  <c r="BH87" i="1"/>
  <c r="BI87" i="1"/>
  <c r="BH88" i="1"/>
  <c r="BI88" i="1"/>
  <c r="BH89" i="1"/>
  <c r="BI89" i="1"/>
  <c r="BH90" i="1"/>
  <c r="BI90" i="1"/>
  <c r="BH91" i="1"/>
  <c r="BI91" i="1"/>
  <c r="BH92" i="1"/>
  <c r="BI92" i="1"/>
  <c r="BH93" i="1"/>
  <c r="BI93" i="1"/>
  <c r="BH94" i="1"/>
  <c r="BI94" i="1"/>
  <c r="BH95" i="1"/>
  <c r="BI95" i="1"/>
  <c r="BH96" i="1"/>
  <c r="BI96" i="1"/>
  <c r="BH97" i="1"/>
  <c r="BI97" i="1"/>
  <c r="BH98" i="1"/>
  <c r="BI98" i="1"/>
  <c r="BH99" i="1"/>
  <c r="BI99" i="1"/>
  <c r="BH100" i="1"/>
  <c r="BI100" i="1"/>
  <c r="BH101" i="1"/>
  <c r="BI101" i="1"/>
  <c r="BH102" i="1"/>
  <c r="BI102" i="1"/>
  <c r="BH103" i="1"/>
  <c r="BI103" i="1"/>
  <c r="BH104" i="1"/>
  <c r="BI104" i="1"/>
  <c r="BH105" i="1"/>
  <c r="BI105" i="1"/>
  <c r="BH106" i="1"/>
  <c r="BI106" i="1"/>
  <c r="BH107" i="1"/>
  <c r="BI107" i="1"/>
  <c r="BH108" i="1"/>
  <c r="BI108" i="1"/>
  <c r="BH109" i="1"/>
  <c r="BI109" i="1"/>
  <c r="BH110" i="1"/>
  <c r="BI110" i="1"/>
  <c r="BH111" i="1"/>
  <c r="BI111" i="1"/>
  <c r="BH112" i="1"/>
  <c r="BI112" i="1"/>
  <c r="BH113" i="1"/>
  <c r="BI113" i="1"/>
  <c r="BH114" i="1"/>
  <c r="BI114" i="1"/>
  <c r="BH115" i="1"/>
  <c r="BI115" i="1"/>
  <c r="BH116" i="1"/>
  <c r="BI116" i="1"/>
  <c r="BH117" i="1"/>
  <c r="BI117" i="1"/>
  <c r="BH118" i="1"/>
  <c r="BI118" i="1"/>
  <c r="BH119" i="1"/>
  <c r="BI119" i="1"/>
  <c r="BH120" i="1"/>
  <c r="BI120" i="1"/>
  <c r="BH121" i="1"/>
  <c r="BI121" i="1"/>
  <c r="BH122" i="1"/>
  <c r="BI122" i="1"/>
  <c r="BH123" i="1"/>
  <c r="BI123" i="1"/>
  <c r="BH124" i="1"/>
  <c r="BI124" i="1"/>
  <c r="BH125" i="1"/>
  <c r="BI125" i="1"/>
  <c r="BH126" i="1"/>
  <c r="BI126" i="1"/>
  <c r="BH127" i="1"/>
  <c r="BI127" i="1"/>
  <c r="BH128" i="1"/>
  <c r="BI128" i="1"/>
  <c r="BH129" i="1"/>
  <c r="BI129" i="1"/>
  <c r="BH130" i="1"/>
  <c r="BI130" i="1"/>
  <c r="BH131" i="1"/>
  <c r="BI131" i="1"/>
  <c r="BH132" i="1"/>
  <c r="BI132" i="1"/>
  <c r="BH133" i="1"/>
  <c r="BI133" i="1"/>
  <c r="BH134" i="1"/>
  <c r="BI134" i="1"/>
  <c r="BH135" i="1"/>
  <c r="BI135" i="1"/>
  <c r="BH136" i="1"/>
  <c r="BI136" i="1"/>
  <c r="BH137" i="1"/>
  <c r="BI137" i="1"/>
  <c r="BH138" i="1"/>
  <c r="BI138" i="1"/>
  <c r="BH139" i="1"/>
  <c r="BI139" i="1"/>
  <c r="BH140" i="1"/>
  <c r="BI140" i="1"/>
  <c r="BH141" i="1"/>
  <c r="BI141" i="1"/>
  <c r="BH142" i="1"/>
  <c r="BI142" i="1"/>
  <c r="BH143" i="1"/>
  <c r="BI143" i="1"/>
  <c r="BH144" i="1"/>
  <c r="BI144" i="1"/>
  <c r="BH145" i="1"/>
  <c r="BI145" i="1"/>
  <c r="BH146" i="1"/>
  <c r="BI146" i="1"/>
  <c r="BH147" i="1"/>
  <c r="BI147" i="1"/>
  <c r="BH148" i="1"/>
  <c r="BI148" i="1"/>
  <c r="BH149" i="1"/>
  <c r="BI149" i="1"/>
  <c r="BH150" i="1"/>
  <c r="BI150" i="1"/>
  <c r="BH151" i="1"/>
  <c r="BI151" i="1"/>
  <c r="BH152" i="1"/>
  <c r="BI152" i="1"/>
  <c r="BH153" i="1"/>
  <c r="BI153" i="1"/>
  <c r="BH154" i="1"/>
  <c r="BI154" i="1"/>
  <c r="BH155" i="1"/>
  <c r="BI155" i="1"/>
  <c r="BH156" i="1"/>
  <c r="BI156" i="1"/>
  <c r="BH157" i="1"/>
  <c r="BI157" i="1"/>
  <c r="BH158" i="1"/>
  <c r="BI158" i="1"/>
  <c r="BH159" i="1"/>
  <c r="BI159" i="1"/>
  <c r="BH160" i="1"/>
  <c r="BI160" i="1"/>
  <c r="BH161" i="1"/>
  <c r="BI161" i="1"/>
  <c r="BH162" i="1"/>
  <c r="BI162" i="1"/>
  <c r="BH163" i="1"/>
  <c r="BI163" i="1"/>
  <c r="BH164" i="1"/>
  <c r="BI164" i="1"/>
  <c r="BH165" i="1"/>
  <c r="BI165" i="1"/>
  <c r="BH166" i="1"/>
  <c r="BI166" i="1"/>
  <c r="BH167" i="1"/>
  <c r="BI167" i="1"/>
  <c r="BH168" i="1"/>
  <c r="BI168" i="1"/>
  <c r="BH169" i="1"/>
  <c r="BI169" i="1"/>
  <c r="BH170" i="1"/>
  <c r="BI170" i="1"/>
  <c r="BH171" i="1"/>
  <c r="BI171" i="1"/>
  <c r="BH172" i="1"/>
  <c r="BI172" i="1"/>
  <c r="BH173" i="1"/>
  <c r="BI173" i="1"/>
  <c r="BH174" i="1"/>
  <c r="BI174" i="1"/>
  <c r="BH175" i="1"/>
  <c r="BI175" i="1"/>
  <c r="BH176" i="1"/>
  <c r="BI176" i="1"/>
  <c r="BH177" i="1"/>
  <c r="BI177" i="1"/>
  <c r="BH178" i="1"/>
  <c r="BI178" i="1"/>
  <c r="BH179" i="1"/>
  <c r="BI179" i="1"/>
  <c r="BH180" i="1"/>
  <c r="BI180" i="1"/>
  <c r="BH181" i="1"/>
  <c r="BI181" i="1"/>
  <c r="BH182" i="1"/>
  <c r="BI182" i="1"/>
  <c r="BH183" i="1"/>
  <c r="BI183" i="1"/>
  <c r="BH184" i="1"/>
  <c r="BI184" i="1"/>
  <c r="BH185" i="1"/>
  <c r="BI185" i="1"/>
  <c r="BH186" i="1"/>
  <c r="BI186" i="1"/>
  <c r="BH187" i="1"/>
  <c r="BI187" i="1"/>
  <c r="BH188" i="1"/>
  <c r="BI188" i="1"/>
  <c r="BH189" i="1"/>
  <c r="BI189" i="1"/>
  <c r="BH190" i="1"/>
  <c r="BI190" i="1"/>
  <c r="BH191" i="1"/>
  <c r="BI191" i="1"/>
  <c r="BH192" i="1"/>
  <c r="BI192" i="1"/>
  <c r="BH193" i="1"/>
  <c r="BI193" i="1"/>
  <c r="BH194" i="1"/>
  <c r="BI194" i="1"/>
  <c r="BH195" i="1"/>
  <c r="BI195" i="1"/>
  <c r="BH196" i="1"/>
  <c r="BI196" i="1"/>
  <c r="BH197" i="1"/>
  <c r="BI197" i="1"/>
  <c r="BH198" i="1"/>
  <c r="BI198" i="1"/>
  <c r="BH199" i="1"/>
  <c r="BI199" i="1"/>
  <c r="BH200" i="1"/>
  <c r="BI200" i="1"/>
  <c r="BH201" i="1"/>
  <c r="BI201" i="1"/>
  <c r="BH202" i="1"/>
  <c r="BI202" i="1"/>
  <c r="BH203" i="1"/>
  <c r="BI203" i="1"/>
  <c r="BH204" i="1"/>
  <c r="BI204" i="1"/>
  <c r="BH205" i="1"/>
  <c r="BI205" i="1"/>
  <c r="BH206" i="1"/>
  <c r="BI206" i="1"/>
  <c r="BH207" i="1"/>
  <c r="BI207" i="1"/>
  <c r="BH208" i="1"/>
  <c r="BI208" i="1"/>
  <c r="BH209" i="1"/>
  <c r="BI209" i="1"/>
  <c r="BH210" i="1"/>
  <c r="BI210" i="1"/>
  <c r="BH211" i="1"/>
  <c r="BI211" i="1"/>
  <c r="BH212" i="1"/>
  <c r="BI212" i="1"/>
  <c r="BH213" i="1"/>
  <c r="BI213" i="1"/>
  <c r="BH214" i="1"/>
  <c r="BI214" i="1"/>
  <c r="BH215" i="1"/>
  <c r="BI215" i="1"/>
  <c r="BH216" i="1"/>
  <c r="BI216" i="1"/>
  <c r="BH217" i="1"/>
  <c r="BI217" i="1"/>
  <c r="BH218" i="1"/>
  <c r="BI218" i="1"/>
  <c r="BH219" i="1"/>
  <c r="BI219" i="1"/>
  <c r="BH220" i="1"/>
  <c r="BI220" i="1"/>
  <c r="BH221" i="1"/>
  <c r="BI221" i="1"/>
  <c r="BH222" i="1"/>
  <c r="BI222" i="1"/>
  <c r="BH223" i="1"/>
  <c r="BI223" i="1"/>
  <c r="BH224" i="1"/>
  <c r="BI224" i="1"/>
  <c r="BH225" i="1"/>
  <c r="BI225" i="1"/>
  <c r="BH226" i="1"/>
  <c r="BI226" i="1"/>
  <c r="BH227" i="1"/>
  <c r="BI227" i="1"/>
  <c r="BH228" i="1"/>
  <c r="BI228" i="1"/>
  <c r="BH229" i="1"/>
  <c r="BI229" i="1"/>
  <c r="BH230" i="1"/>
  <c r="BI230" i="1"/>
  <c r="BH231" i="1"/>
  <c r="BI231" i="1"/>
  <c r="BH232" i="1"/>
  <c r="BI232" i="1"/>
  <c r="BH233" i="1"/>
  <c r="BI233" i="1"/>
  <c r="BH234" i="1"/>
  <c r="BI234" i="1"/>
  <c r="BH235" i="1"/>
  <c r="BI235" i="1"/>
  <c r="BH236" i="1"/>
  <c r="BI236" i="1"/>
  <c r="BH237" i="1"/>
  <c r="BI237" i="1"/>
  <c r="BH238" i="1"/>
  <c r="BI238" i="1"/>
  <c r="BH239" i="1"/>
  <c r="BI239" i="1"/>
  <c r="BH240" i="1"/>
  <c r="BI240" i="1"/>
  <c r="BH241" i="1"/>
  <c r="BI241" i="1"/>
  <c r="BH242" i="1"/>
  <c r="BI242" i="1"/>
  <c r="BH243" i="1"/>
  <c r="BI243" i="1"/>
  <c r="BH244" i="1"/>
  <c r="BI244" i="1"/>
  <c r="BH245" i="1"/>
  <c r="BI245" i="1"/>
  <c r="AV7" i="1"/>
  <c r="AU7" i="1"/>
  <c r="AI7" i="1"/>
  <c r="AH7" i="1"/>
  <c r="V7" i="1"/>
  <c r="U7" i="1"/>
  <c r="CQ208" i="1" l="1"/>
  <c r="CL208" i="1"/>
  <c r="CQ200" i="1"/>
  <c r="CL200" i="1"/>
  <c r="CQ192" i="1"/>
  <c r="CL192" i="1"/>
  <c r="CQ184" i="1"/>
  <c r="CL184" i="1"/>
  <c r="CQ176" i="1"/>
  <c r="CL176" i="1"/>
  <c r="CQ168" i="1"/>
  <c r="CL168" i="1"/>
  <c r="CQ96" i="1"/>
  <c r="CL96" i="1"/>
  <c r="CQ88" i="1"/>
  <c r="CL88" i="1"/>
  <c r="CQ80" i="1"/>
  <c r="CL80" i="1"/>
  <c r="CQ64" i="1"/>
  <c r="CL64" i="1"/>
  <c r="CQ56" i="1"/>
  <c r="CL56" i="1"/>
  <c r="CQ40" i="1"/>
  <c r="CL40" i="1"/>
  <c r="CQ32" i="1"/>
  <c r="CL32" i="1"/>
  <c r="CQ16" i="1"/>
  <c r="CL16" i="1"/>
  <c r="CQ239" i="1"/>
  <c r="CL239" i="1"/>
  <c r="CQ223" i="1"/>
  <c r="CL223" i="1"/>
  <c r="CQ199" i="1"/>
  <c r="CL199" i="1"/>
  <c r="CQ167" i="1"/>
  <c r="CL167" i="1"/>
  <c r="CQ135" i="1"/>
  <c r="CL135" i="1"/>
  <c r="CQ71" i="1"/>
  <c r="CL71" i="1"/>
  <c r="CQ39" i="1"/>
  <c r="CL39" i="1"/>
  <c r="CQ23" i="1"/>
  <c r="CL23" i="1"/>
  <c r="CQ103" i="1"/>
  <c r="CL103" i="1"/>
  <c r="CQ230" i="1"/>
  <c r="CL230" i="1"/>
  <c r="CQ190" i="1"/>
  <c r="CL190" i="1"/>
  <c r="CQ174" i="1"/>
  <c r="CL174" i="1"/>
  <c r="CQ166" i="1"/>
  <c r="CL166" i="1"/>
  <c r="CQ126" i="1"/>
  <c r="CL126" i="1"/>
  <c r="CQ62" i="1"/>
  <c r="CL62" i="1"/>
  <c r="CQ46" i="1"/>
  <c r="CL46" i="1"/>
  <c r="CQ38" i="1"/>
  <c r="CL38" i="1"/>
  <c r="CQ159" i="1"/>
  <c r="CL159" i="1"/>
  <c r="CQ63" i="1"/>
  <c r="CL63" i="1"/>
  <c r="CQ245" i="1"/>
  <c r="CL245" i="1"/>
  <c r="CQ221" i="1"/>
  <c r="CL221" i="1"/>
  <c r="CQ213" i="1"/>
  <c r="CL213" i="1"/>
  <c r="CQ205" i="1"/>
  <c r="CL205" i="1"/>
  <c r="CQ189" i="1"/>
  <c r="CL189" i="1"/>
  <c r="CQ181" i="1"/>
  <c r="CL181" i="1"/>
  <c r="CQ165" i="1"/>
  <c r="CL165" i="1"/>
  <c r="CQ149" i="1"/>
  <c r="CL149" i="1"/>
  <c r="CQ141" i="1"/>
  <c r="CL141" i="1"/>
  <c r="CQ133" i="1"/>
  <c r="CL133" i="1"/>
  <c r="CQ117" i="1"/>
  <c r="CL117" i="1"/>
  <c r="CQ109" i="1"/>
  <c r="CL109" i="1"/>
  <c r="CQ93" i="1"/>
  <c r="CL93" i="1"/>
  <c r="CQ85" i="1"/>
  <c r="CL85" i="1"/>
  <c r="CQ77" i="1"/>
  <c r="CL77" i="1"/>
  <c r="CQ69" i="1"/>
  <c r="CL69" i="1"/>
  <c r="CQ61" i="1"/>
  <c r="CL61" i="1"/>
  <c r="CQ45" i="1"/>
  <c r="CL45" i="1"/>
  <c r="CQ37" i="1"/>
  <c r="CL37" i="1"/>
  <c r="CQ13" i="1"/>
  <c r="CL13" i="1"/>
  <c r="CQ183" i="1"/>
  <c r="CL183" i="1"/>
  <c r="CQ79" i="1"/>
  <c r="CL79" i="1"/>
  <c r="CQ244" i="1"/>
  <c r="CL244" i="1"/>
  <c r="CQ228" i="1"/>
  <c r="CL228" i="1"/>
  <c r="CQ204" i="1"/>
  <c r="CL204" i="1"/>
  <c r="CQ188" i="1"/>
  <c r="CL188" i="1"/>
  <c r="CQ172" i="1"/>
  <c r="CL172" i="1"/>
  <c r="CQ164" i="1"/>
  <c r="CL164" i="1"/>
  <c r="CQ156" i="1"/>
  <c r="CL156" i="1"/>
  <c r="CQ124" i="1"/>
  <c r="CL124" i="1"/>
  <c r="CQ108" i="1"/>
  <c r="CL108" i="1"/>
  <c r="CQ68" i="1"/>
  <c r="CL68" i="1"/>
  <c r="CQ52" i="1"/>
  <c r="CL52" i="1"/>
  <c r="CQ20" i="1"/>
  <c r="CL20" i="1"/>
  <c r="CQ231" i="1"/>
  <c r="CL231" i="1"/>
  <c r="CQ207" i="1"/>
  <c r="CL207" i="1"/>
  <c r="CQ143" i="1"/>
  <c r="CL143" i="1"/>
  <c r="CQ127" i="1"/>
  <c r="CL127" i="1"/>
  <c r="CQ119" i="1"/>
  <c r="CL119" i="1"/>
  <c r="CQ95" i="1"/>
  <c r="CL95" i="1"/>
  <c r="CQ31" i="1"/>
  <c r="CL31" i="1"/>
  <c r="CQ15" i="1"/>
  <c r="CL15" i="1"/>
  <c r="CQ243" i="1"/>
  <c r="CL243" i="1"/>
  <c r="CQ227" i="1"/>
  <c r="CL227" i="1"/>
  <c r="CQ219" i="1"/>
  <c r="CL219" i="1"/>
  <c r="CQ211" i="1"/>
  <c r="CL211" i="1"/>
  <c r="CQ203" i="1"/>
  <c r="CL203" i="1"/>
  <c r="CQ195" i="1"/>
  <c r="CL195" i="1"/>
  <c r="CQ187" i="1"/>
  <c r="CL187" i="1"/>
  <c r="CQ179" i="1"/>
  <c r="CL179" i="1"/>
  <c r="CQ163" i="1"/>
  <c r="CL163" i="1"/>
  <c r="CQ155" i="1"/>
  <c r="CL155" i="1"/>
  <c r="CQ147" i="1"/>
  <c r="CL147" i="1"/>
  <c r="CQ139" i="1"/>
  <c r="CL139" i="1"/>
  <c r="CQ131" i="1"/>
  <c r="CL131" i="1"/>
  <c r="CQ123" i="1"/>
  <c r="CL123" i="1"/>
  <c r="CQ107" i="1"/>
  <c r="CL107" i="1"/>
  <c r="CQ83" i="1"/>
  <c r="CL83" i="1"/>
  <c r="CQ67" i="1"/>
  <c r="CL67" i="1"/>
  <c r="CQ51" i="1"/>
  <c r="CL51" i="1"/>
  <c r="CQ43" i="1"/>
  <c r="CL43" i="1"/>
  <c r="CQ27" i="1"/>
  <c r="CL27" i="1"/>
  <c r="CQ11" i="1"/>
  <c r="CL11" i="1"/>
  <c r="CQ191" i="1"/>
  <c r="CL191" i="1"/>
  <c r="CQ87" i="1"/>
  <c r="CL87" i="1"/>
  <c r="CQ226" i="1"/>
  <c r="CL226" i="1"/>
  <c r="CQ194" i="1"/>
  <c r="CL194" i="1"/>
  <c r="CQ186" i="1"/>
  <c r="CL186" i="1"/>
  <c r="CQ170" i="1"/>
  <c r="CL170" i="1"/>
  <c r="CQ162" i="1"/>
  <c r="CL162" i="1"/>
  <c r="CQ98" i="1"/>
  <c r="CL98" i="1"/>
  <c r="CQ82" i="1"/>
  <c r="CL82" i="1"/>
  <c r="CQ58" i="1"/>
  <c r="CL58" i="1"/>
  <c r="CQ50" i="1"/>
  <c r="CL50" i="1"/>
  <c r="CQ42" i="1"/>
  <c r="CL42" i="1"/>
  <c r="CQ34" i="1"/>
  <c r="CL34" i="1"/>
  <c r="CQ26" i="1"/>
  <c r="CL26" i="1"/>
  <c r="CQ18" i="1"/>
  <c r="CL18" i="1"/>
  <c r="CQ10" i="1"/>
  <c r="CL10" i="1"/>
  <c r="CQ151" i="1"/>
  <c r="CL151" i="1"/>
  <c r="CQ55" i="1"/>
  <c r="CL55" i="1"/>
  <c r="CQ241" i="1"/>
  <c r="CL241" i="1"/>
  <c r="CQ225" i="1"/>
  <c r="CL225" i="1"/>
  <c r="CQ217" i="1"/>
  <c r="CL217" i="1"/>
  <c r="CQ201" i="1"/>
  <c r="CL201" i="1"/>
  <c r="CQ193" i="1"/>
  <c r="CL193" i="1"/>
  <c r="CQ185" i="1"/>
  <c r="CL185" i="1"/>
  <c r="CQ161" i="1"/>
  <c r="CL161" i="1"/>
  <c r="CQ153" i="1"/>
  <c r="CL153" i="1"/>
  <c r="CQ145" i="1"/>
  <c r="CL145" i="1"/>
  <c r="CQ129" i="1"/>
  <c r="CL129" i="1"/>
  <c r="CQ121" i="1"/>
  <c r="CL121" i="1"/>
  <c r="CQ105" i="1"/>
  <c r="CL105" i="1"/>
  <c r="CQ97" i="1"/>
  <c r="CL97" i="1"/>
  <c r="CQ89" i="1"/>
  <c r="CL89" i="1"/>
  <c r="CQ81" i="1"/>
  <c r="CL81" i="1"/>
  <c r="CQ73" i="1"/>
  <c r="CL73" i="1"/>
  <c r="CQ65" i="1"/>
  <c r="CL65" i="1"/>
  <c r="CQ57" i="1"/>
  <c r="CL57" i="1"/>
  <c r="CQ41" i="1"/>
  <c r="CL41" i="1"/>
  <c r="CQ25" i="1"/>
  <c r="CL25" i="1"/>
  <c r="CQ17" i="1"/>
  <c r="CL17" i="1"/>
  <c r="CQ8" i="1"/>
  <c r="CQ24" i="1"/>
  <c r="CQ246" i="1"/>
  <c r="CQ160" i="1"/>
  <c r="CQ120" i="1"/>
  <c r="CQ110" i="1"/>
  <c r="CQ72" i="1"/>
  <c r="CQ224" i="1"/>
  <c r="CQ44" i="1"/>
  <c r="CQ140" i="1"/>
  <c r="CQ242" i="1"/>
  <c r="CQ84" i="1"/>
  <c r="CQ220" i="1"/>
  <c r="CQ60" i="1"/>
  <c r="CQ180" i="1"/>
  <c r="CQ112" i="1"/>
  <c r="CQ48" i="1"/>
  <c r="CQ104" i="1"/>
  <c r="CQ240" i="1"/>
  <c r="CQ232" i="1"/>
  <c r="CQ128" i="1"/>
  <c r="CQ113" i="1"/>
  <c r="CQ49" i="1"/>
  <c r="CQ177" i="1"/>
  <c r="CQ233" i="1"/>
  <c r="CQ138" i="1"/>
  <c r="CQ218" i="1"/>
  <c r="CQ178" i="1"/>
  <c r="CQ74" i="1"/>
  <c r="K92" i="1"/>
  <c r="K84" i="1"/>
  <c r="K44" i="1"/>
  <c r="CQ210" i="1"/>
  <c r="CQ130" i="1"/>
  <c r="CQ106" i="1"/>
  <c r="CQ66" i="1"/>
  <c r="CQ234" i="1"/>
  <c r="CQ202" i="1"/>
  <c r="CQ122" i="1"/>
  <c r="CQ90" i="1"/>
  <c r="CQ154" i="1"/>
  <c r="CQ114" i="1"/>
  <c r="CQ146" i="1"/>
  <c r="AK93" i="1"/>
  <c r="CQ236" i="1"/>
  <c r="CQ196" i="1"/>
  <c r="CQ136" i="1"/>
  <c r="CQ116" i="1"/>
  <c r="CQ100" i="1"/>
  <c r="CQ216" i="1"/>
  <c r="CQ132" i="1"/>
  <c r="CQ76" i="1"/>
  <c r="CQ36" i="1"/>
  <c r="CQ212" i="1"/>
  <c r="CQ152" i="1"/>
  <c r="CQ12" i="1"/>
  <c r="CQ148" i="1"/>
  <c r="CQ92" i="1"/>
  <c r="CQ28" i="1"/>
  <c r="CQ144" i="1"/>
  <c r="AK131" i="1"/>
  <c r="AK119" i="1"/>
  <c r="AK103" i="1"/>
  <c r="CQ182" i="1"/>
  <c r="CQ171" i="1"/>
  <c r="CQ158" i="1"/>
  <c r="CQ115" i="1"/>
  <c r="CQ91" i="1"/>
  <c r="CQ75" i="1"/>
  <c r="CQ59" i="1"/>
  <c r="CQ35" i="1"/>
  <c r="CQ238" i="1"/>
  <c r="CQ102" i="1"/>
  <c r="CQ19" i="1"/>
  <c r="CQ235" i="1"/>
  <c r="CQ222" i="1"/>
  <c r="CQ99" i="1"/>
  <c r="CQ54" i="1"/>
  <c r="CQ30" i="1"/>
  <c r="CQ118" i="1"/>
  <c r="CQ94" i="1"/>
  <c r="AK23" i="1"/>
  <c r="AK19" i="1"/>
  <c r="AK15" i="1"/>
  <c r="CQ237" i="1"/>
  <c r="AK181" i="1"/>
  <c r="AK177" i="1"/>
  <c r="AK149" i="1"/>
  <c r="AK141" i="1"/>
  <c r="AK137" i="1"/>
  <c r="AK121" i="1"/>
  <c r="AK101" i="1"/>
  <c r="AK97" i="1"/>
  <c r="CQ229" i="1"/>
  <c r="CQ101" i="1"/>
  <c r="CQ33" i="1"/>
  <c r="CQ53" i="1"/>
  <c r="CQ209" i="1"/>
  <c r="CQ197" i="1"/>
  <c r="CQ169" i="1"/>
  <c r="CQ21" i="1"/>
  <c r="CQ157" i="1"/>
  <c r="CQ137" i="1"/>
  <c r="CQ125" i="1"/>
  <c r="CQ29" i="1"/>
  <c r="CQ9" i="1"/>
  <c r="K245" i="1"/>
  <c r="K229" i="1"/>
  <c r="K197" i="1"/>
  <c r="K240" i="1"/>
  <c r="AK200" i="1"/>
  <c r="CQ173" i="1"/>
  <c r="K153" i="1"/>
  <c r="K145" i="1"/>
  <c r="K137" i="1"/>
  <c r="K117" i="1"/>
  <c r="K113" i="1"/>
  <c r="K69" i="1"/>
  <c r="K61" i="1"/>
  <c r="K53" i="1"/>
  <c r="CQ214" i="1"/>
  <c r="CQ206" i="1"/>
  <c r="CQ198" i="1"/>
  <c r="CQ150" i="1"/>
  <c r="CQ142" i="1"/>
  <c r="CQ134" i="1"/>
  <c r="CQ86" i="1"/>
  <c r="CQ78" i="1"/>
  <c r="CQ70" i="1"/>
  <c r="CQ22" i="1"/>
  <c r="CQ14" i="1"/>
  <c r="K36" i="1"/>
  <c r="K28" i="1"/>
  <c r="K20" i="1"/>
  <c r="BK115" i="1"/>
  <c r="K187" i="1"/>
  <c r="K138" i="1"/>
  <c r="K134" i="1"/>
  <c r="K130" i="1"/>
  <c r="K126" i="1"/>
  <c r="K118" i="1"/>
  <c r="K86" i="1"/>
  <c r="K70" i="1"/>
  <c r="K66" i="1"/>
  <c r="K62" i="1"/>
  <c r="K18" i="1"/>
  <c r="BK245" i="1"/>
  <c r="BK241" i="1"/>
  <c r="BK237" i="1"/>
  <c r="BK233" i="1"/>
  <c r="BK229" i="1"/>
  <c r="BK225" i="1"/>
  <c r="BK221" i="1"/>
  <c r="BK217" i="1"/>
  <c r="BK213" i="1"/>
  <c r="BK209" i="1"/>
  <c r="BK205" i="1"/>
  <c r="BK201" i="1"/>
  <c r="BK197" i="1"/>
  <c r="BK193" i="1"/>
  <c r="BK189" i="1"/>
  <c r="BK185" i="1"/>
  <c r="BK181" i="1"/>
  <c r="BK177" i="1"/>
  <c r="BK45" i="1"/>
  <c r="X115" i="1"/>
  <c r="X111" i="1"/>
  <c r="X67" i="1"/>
  <c r="X19" i="1"/>
  <c r="CQ215" i="1"/>
  <c r="CQ175" i="1"/>
  <c r="CQ111" i="1"/>
  <c r="CQ47" i="1"/>
  <c r="AK89" i="1"/>
  <c r="K243" i="1"/>
  <c r="K191" i="1"/>
  <c r="AK56" i="1"/>
  <c r="AK48" i="1"/>
  <c r="AK40" i="1"/>
  <c r="AK32" i="1"/>
  <c r="K175" i="1"/>
  <c r="K171" i="1"/>
  <c r="K163" i="1"/>
  <c r="K99" i="1"/>
  <c r="K91" i="1"/>
  <c r="K87" i="1"/>
  <c r="K83" i="1"/>
  <c r="K79" i="1"/>
  <c r="K75" i="1"/>
  <c r="K71" i="1"/>
  <c r="K67" i="1"/>
  <c r="K59" i="1"/>
  <c r="AX53" i="1"/>
  <c r="X48" i="1"/>
  <c r="X44" i="1"/>
  <c r="X40" i="1"/>
  <c r="X36" i="1"/>
  <c r="X24" i="1"/>
  <c r="X20" i="1"/>
  <c r="X8" i="1"/>
  <c r="K231" i="1"/>
  <c r="K215" i="1"/>
  <c r="K159" i="1"/>
  <c r="K155" i="1"/>
  <c r="K151" i="1"/>
  <c r="K127" i="1"/>
  <c r="K123" i="1"/>
  <c r="K115" i="1"/>
  <c r="K219" i="1"/>
  <c r="X55" i="1"/>
  <c r="K239" i="1"/>
  <c r="K165" i="1"/>
  <c r="K109" i="1"/>
  <c r="AX7" i="1"/>
  <c r="K220" i="1"/>
  <c r="K152" i="1"/>
  <c r="K144" i="1"/>
  <c r="K136" i="1"/>
  <c r="K128" i="1"/>
  <c r="K52" i="1"/>
  <c r="BK175" i="1"/>
  <c r="BK139" i="1"/>
  <c r="AX43" i="1"/>
  <c r="AX35" i="1"/>
  <c r="X106" i="1"/>
  <c r="X90" i="1"/>
  <c r="AK38" i="1"/>
  <c r="AK22" i="1"/>
  <c r="K11" i="1"/>
  <c r="BK26" i="1"/>
  <c r="BK10" i="1"/>
  <c r="AX153" i="1"/>
  <c r="AX145" i="1"/>
  <c r="AX57" i="1"/>
  <c r="X89" i="1"/>
  <c r="X73" i="1"/>
  <c r="AK244" i="1"/>
  <c r="AK240" i="1"/>
  <c r="AK236" i="1"/>
  <c r="AK228" i="1"/>
  <c r="AK224" i="1"/>
  <c r="AK220" i="1"/>
  <c r="AK216" i="1"/>
  <c r="AK208" i="1"/>
  <c r="AK184" i="1"/>
  <c r="K50" i="1"/>
  <c r="AX52" i="1"/>
  <c r="AX48" i="1"/>
  <c r="X175" i="1"/>
  <c r="X171" i="1"/>
  <c r="X167" i="1"/>
  <c r="X163" i="1"/>
  <c r="X159" i="1"/>
  <c r="X155" i="1"/>
  <c r="X147" i="1"/>
  <c r="X143" i="1"/>
  <c r="X131" i="1"/>
  <c r="X127" i="1"/>
  <c r="X123" i="1"/>
  <c r="X119" i="1"/>
  <c r="AK191" i="1"/>
  <c r="AK155" i="1"/>
  <c r="K156" i="1"/>
  <c r="K140" i="1"/>
  <c r="K132" i="1"/>
  <c r="K104" i="1"/>
  <c r="K45" i="1"/>
  <c r="K37" i="1"/>
  <c r="K29" i="1"/>
  <c r="AK7" i="1"/>
  <c r="BK157" i="1"/>
  <c r="BK137" i="1"/>
  <c r="BK81" i="1"/>
  <c r="BK77" i="1"/>
  <c r="BK73" i="1"/>
  <c r="BK65" i="1"/>
  <c r="BK61" i="1"/>
  <c r="BK57" i="1"/>
  <c r="AX49" i="1"/>
  <c r="AX45" i="1"/>
  <c r="AX37" i="1"/>
  <c r="AX33" i="1"/>
  <c r="AX29" i="1"/>
  <c r="X160" i="1"/>
  <c r="AK194" i="1"/>
  <c r="AK122" i="1"/>
  <c r="AK114" i="1"/>
  <c r="AK110" i="1"/>
  <c r="AK106" i="1"/>
  <c r="AK102" i="1"/>
  <c r="AK51" i="1"/>
  <c r="AK43" i="1"/>
  <c r="K183" i="1"/>
  <c r="K143" i="1"/>
  <c r="K139" i="1"/>
  <c r="K131" i="1"/>
  <c r="K68" i="1"/>
  <c r="K56" i="1"/>
  <c r="BK41" i="1"/>
  <c r="BK33" i="1"/>
  <c r="BK29" i="1"/>
  <c r="BK17" i="1"/>
  <c r="AX136" i="1"/>
  <c r="AX132" i="1"/>
  <c r="AX128" i="1"/>
  <c r="AX124" i="1"/>
  <c r="AX120" i="1"/>
  <c r="AX116" i="1"/>
  <c r="AX112" i="1"/>
  <c r="AX108" i="1"/>
  <c r="AX88" i="1"/>
  <c r="AX84" i="1"/>
  <c r="AX80" i="1"/>
  <c r="AX76" i="1"/>
  <c r="AX72" i="1"/>
  <c r="AX56" i="1"/>
  <c r="AK145" i="1"/>
  <c r="K217" i="1"/>
  <c r="K209" i="1"/>
  <c r="K201" i="1"/>
  <c r="K193" i="1"/>
  <c r="K186" i="1"/>
  <c r="K178" i="1"/>
  <c r="K107" i="1"/>
  <c r="K103" i="1"/>
  <c r="K32" i="1"/>
  <c r="BK92" i="1"/>
  <c r="BK76" i="1"/>
  <c r="BK60" i="1"/>
  <c r="K232" i="1"/>
  <c r="K224" i="1"/>
  <c r="K200" i="1"/>
  <c r="K192" i="1"/>
  <c r="K189" i="1"/>
  <c r="K185" i="1"/>
  <c r="K177" i="1"/>
  <c r="K102" i="1"/>
  <c r="K51" i="1"/>
  <c r="K35" i="1"/>
  <c r="K27" i="1"/>
  <c r="K23" i="1"/>
  <c r="K19" i="1"/>
  <c r="BK107" i="1"/>
  <c r="BK103" i="1"/>
  <c r="BK95" i="1"/>
  <c r="BK63" i="1"/>
  <c r="BK59" i="1"/>
  <c r="BK55" i="1"/>
  <c r="BK51" i="1"/>
  <c r="AX63" i="1"/>
  <c r="AX59" i="1"/>
  <c r="AX55" i="1"/>
  <c r="AX47" i="1"/>
  <c r="X35" i="1"/>
  <c r="X23" i="1"/>
  <c r="AK81" i="1"/>
  <c r="AK73" i="1"/>
  <c r="AK57" i="1"/>
  <c r="AK9" i="1"/>
  <c r="AK24" i="1"/>
  <c r="K235" i="1"/>
  <c r="K223" i="1"/>
  <c r="K207" i="1"/>
  <c r="K203" i="1"/>
  <c r="K195" i="1"/>
  <c r="K188" i="1"/>
  <c r="K184" i="1"/>
  <c r="K176" i="1"/>
  <c r="K168" i="1"/>
  <c r="K160" i="1"/>
  <c r="K101" i="1"/>
  <c r="K38" i="1"/>
  <c r="K22" i="1"/>
  <c r="BK110" i="1"/>
  <c r="BK106" i="1"/>
  <c r="BK94" i="1"/>
  <c r="BK90" i="1"/>
  <c r="BK31" i="1"/>
  <c r="X245" i="1"/>
  <c r="X241" i="1"/>
  <c r="X237" i="1"/>
  <c r="X233" i="1"/>
  <c r="X229" i="1"/>
  <c r="X225" i="1"/>
  <c r="X221" i="1"/>
  <c r="X217" i="1"/>
  <c r="X213" i="1"/>
  <c r="X209" i="1"/>
  <c r="X205" i="1"/>
  <c r="X201" i="1"/>
  <c r="X197" i="1"/>
  <c r="X193" i="1"/>
  <c r="X189" i="1"/>
  <c r="X185" i="1"/>
  <c r="X181" i="1"/>
  <c r="AX65" i="1"/>
  <c r="K157" i="1"/>
  <c r="K149" i="1"/>
  <c r="K133" i="1"/>
  <c r="K218" i="1"/>
  <c r="K214" i="1"/>
  <c r="K210" i="1"/>
  <c r="K202" i="1"/>
  <c r="K198" i="1"/>
  <c r="K194" i="1"/>
  <c r="K179" i="1"/>
  <c r="K172" i="1"/>
  <c r="K164" i="1"/>
  <c r="K15" i="1"/>
  <c r="BK171" i="1"/>
  <c r="AX11" i="1"/>
  <c r="AX69" i="1"/>
  <c r="K199" i="1"/>
  <c r="K60" i="1"/>
  <c r="K236" i="1"/>
  <c r="K233" i="1"/>
  <c r="K225" i="1"/>
  <c r="K76" i="1"/>
  <c r="K72" i="1"/>
  <c r="K49" i="1"/>
  <c r="K34" i="1"/>
  <c r="X173" i="1"/>
  <c r="K213" i="1"/>
  <c r="K167" i="1"/>
  <c r="K125" i="1"/>
  <c r="K98" i="1"/>
  <c r="K82" i="1"/>
  <c r="BK155" i="1"/>
  <c r="BK13" i="1"/>
  <c r="X109" i="1"/>
  <c r="BK49" i="1"/>
  <c r="K246" i="1"/>
  <c r="K242" i="1"/>
  <c r="K227" i="1"/>
  <c r="K216" i="1"/>
  <c r="K208" i="1"/>
  <c r="K170" i="1"/>
  <c r="K166" i="1"/>
  <c r="K162" i="1"/>
  <c r="K147" i="1"/>
  <c r="K93" i="1"/>
  <c r="K85" i="1"/>
  <c r="K77" i="1"/>
  <c r="K55" i="1"/>
  <c r="K40" i="1"/>
  <c r="K21" i="1"/>
  <c r="K10" i="1"/>
  <c r="BK154" i="1"/>
  <c r="BK79" i="1"/>
  <c r="BK44" i="1"/>
  <c r="BK28" i="1"/>
  <c r="BK12" i="1"/>
  <c r="AX155" i="1"/>
  <c r="AX139" i="1"/>
  <c r="AX135" i="1"/>
  <c r="AX123" i="1"/>
  <c r="AX119" i="1"/>
  <c r="AX115" i="1"/>
  <c r="AX111" i="1"/>
  <c r="AX99" i="1"/>
  <c r="AX36" i="1"/>
  <c r="AX32" i="1"/>
  <c r="AX24" i="1"/>
  <c r="AX20" i="1"/>
  <c r="AX16" i="1"/>
  <c r="X9" i="1"/>
  <c r="AK209" i="1"/>
  <c r="K241" i="1"/>
  <c r="K234" i="1"/>
  <c r="K230" i="1"/>
  <c r="K226" i="1"/>
  <c r="K211" i="1"/>
  <c r="K204" i="1"/>
  <c r="K196" i="1"/>
  <c r="K181" i="1"/>
  <c r="K169" i="1"/>
  <c r="K161" i="1"/>
  <c r="K154" i="1"/>
  <c r="K146" i="1"/>
  <c r="K135" i="1"/>
  <c r="K119" i="1"/>
  <c r="K108" i="1"/>
  <c r="K100" i="1"/>
  <c r="K96" i="1"/>
  <c r="K88" i="1"/>
  <c r="K54" i="1"/>
  <c r="K43" i="1"/>
  <c r="K39" i="1"/>
  <c r="K24" i="1"/>
  <c r="K9" i="1"/>
  <c r="BK121" i="1"/>
  <c r="BK78" i="1"/>
  <c r="BK47" i="1"/>
  <c r="BK43" i="1"/>
  <c r="BK39" i="1"/>
  <c r="BK35" i="1"/>
  <c r="BK27" i="1"/>
  <c r="BK23" i="1"/>
  <c r="BK19" i="1"/>
  <c r="BK15" i="1"/>
  <c r="BK11" i="1"/>
  <c r="AX162" i="1"/>
  <c r="AX66" i="1"/>
  <c r="AX27" i="1"/>
  <c r="AK232" i="1"/>
  <c r="AK157" i="1"/>
  <c r="K12" i="1"/>
  <c r="BK172" i="1"/>
  <c r="BK97" i="1"/>
  <c r="BK93" i="1"/>
  <c r="BK89" i="1"/>
  <c r="BK85" i="1"/>
  <c r="BK62" i="1"/>
  <c r="BK46" i="1"/>
  <c r="X246" i="1"/>
  <c r="X242" i="1"/>
  <c r="X238" i="1"/>
  <c r="X234" i="1"/>
  <c r="X145" i="1"/>
  <c r="X121" i="1"/>
  <c r="X51" i="1"/>
  <c r="AK212" i="1"/>
  <c r="AK196" i="1"/>
  <c r="AK192" i="1"/>
  <c r="AK188" i="1"/>
  <c r="AK180" i="1"/>
  <c r="AK133" i="1"/>
  <c r="AK53" i="1"/>
  <c r="AK49" i="1"/>
  <c r="AK45" i="1"/>
  <c r="AK37" i="1"/>
  <c r="AK33" i="1"/>
  <c r="AK29" i="1"/>
  <c r="X81" i="1"/>
  <c r="X77" i="1"/>
  <c r="AK207" i="1"/>
  <c r="AK116" i="1"/>
  <c r="AK100" i="1"/>
  <c r="AK21" i="1"/>
  <c r="X151" i="1"/>
  <c r="X108" i="1"/>
  <c r="X104" i="1"/>
  <c r="X100" i="1"/>
  <c r="X96" i="1"/>
  <c r="X92" i="1"/>
  <c r="X53" i="1"/>
  <c r="X37" i="1"/>
  <c r="AK242" i="1"/>
  <c r="AK210" i="1"/>
  <c r="AK139" i="1"/>
  <c r="AK123" i="1"/>
  <c r="AK20" i="1"/>
  <c r="AK16" i="1"/>
  <c r="AK8" i="1"/>
  <c r="X68" i="1"/>
  <c r="X64" i="1"/>
  <c r="X17" i="1"/>
  <c r="X13" i="1"/>
  <c r="AK229" i="1"/>
  <c r="AK225" i="1"/>
  <c r="AK154" i="1"/>
  <c r="AK91" i="1"/>
  <c r="AK83" i="1"/>
  <c r="AK75" i="1"/>
  <c r="AK67" i="1"/>
  <c r="AK63" i="1"/>
  <c r="AK39" i="1"/>
  <c r="AK35" i="1"/>
  <c r="AK31" i="1"/>
  <c r="K212" i="1"/>
  <c r="K180" i="1"/>
  <c r="K222" i="1"/>
  <c r="K190" i="1"/>
  <c r="K158" i="1"/>
  <c r="K116" i="1"/>
  <c r="K112" i="1"/>
  <c r="K106" i="1"/>
  <c r="K95" i="1"/>
  <c r="K78" i="1"/>
  <c r="K65" i="1"/>
  <c r="K48" i="1"/>
  <c r="K42" i="1"/>
  <c r="K31" i="1"/>
  <c r="K14" i="1"/>
  <c r="BK141" i="1"/>
  <c r="X99" i="1"/>
  <c r="AK173" i="1"/>
  <c r="K182" i="1"/>
  <c r="K150" i="1"/>
  <c r="K122" i="1"/>
  <c r="K111" i="1"/>
  <c r="K94" i="1"/>
  <c r="K81" i="1"/>
  <c r="K64" i="1"/>
  <c r="K58" i="1"/>
  <c r="K47" i="1"/>
  <c r="K30" i="1"/>
  <c r="K17" i="1"/>
  <c r="K13" i="1"/>
  <c r="X7" i="1"/>
  <c r="BK7" i="1"/>
  <c r="BK159" i="1"/>
  <c r="BK125" i="1"/>
  <c r="K26" i="1"/>
  <c r="K221" i="1"/>
  <c r="K90" i="1"/>
  <c r="K228" i="1"/>
  <c r="K7" i="1"/>
  <c r="K238" i="1"/>
  <c r="K206" i="1"/>
  <c r="K174" i="1"/>
  <c r="K142" i="1"/>
  <c r="K121" i="1"/>
  <c r="K114" i="1"/>
  <c r="K110" i="1"/>
  <c r="K97" i="1"/>
  <c r="K80" i="1"/>
  <c r="K74" i="1"/>
  <c r="K63" i="1"/>
  <c r="K46" i="1"/>
  <c r="K33" i="1"/>
  <c r="K16" i="1"/>
  <c r="BK170" i="1"/>
  <c r="BK143" i="1"/>
  <c r="BK128" i="1"/>
  <c r="BK109" i="1"/>
  <c r="BK105" i="1"/>
  <c r="BK101" i="1"/>
  <c r="K244" i="1"/>
  <c r="K237" i="1"/>
  <c r="K205" i="1"/>
  <c r="K173" i="1"/>
  <c r="K148" i="1"/>
  <c r="K141" i="1"/>
  <c r="K124" i="1"/>
  <c r="AX51" i="1"/>
  <c r="X141" i="1"/>
  <c r="X71" i="1"/>
  <c r="AK246" i="1"/>
  <c r="AK198" i="1"/>
  <c r="AK59" i="1"/>
  <c r="AK55" i="1"/>
  <c r="AK11" i="1"/>
  <c r="BK108" i="1"/>
  <c r="BK75" i="1"/>
  <c r="BK71" i="1"/>
  <c r="BK42" i="1"/>
  <c r="BK9" i="1"/>
  <c r="AX244" i="1"/>
  <c r="AX240" i="1"/>
  <c r="AX236" i="1"/>
  <c r="AX232" i="1"/>
  <c r="AX228" i="1"/>
  <c r="AX224" i="1"/>
  <c r="AX220" i="1"/>
  <c r="AX216" i="1"/>
  <c r="AX212" i="1"/>
  <c r="AX208" i="1"/>
  <c r="AX204" i="1"/>
  <c r="AX200" i="1"/>
  <c r="AX196" i="1"/>
  <c r="AX192" i="1"/>
  <c r="AX188" i="1"/>
  <c r="AX184" i="1"/>
  <c r="AX180" i="1"/>
  <c r="AX176" i="1"/>
  <c r="AX172" i="1"/>
  <c r="AX61" i="1"/>
  <c r="AX39" i="1"/>
  <c r="AX8" i="1"/>
  <c r="X243" i="1"/>
  <c r="X239" i="1"/>
  <c r="X235" i="1"/>
  <c r="X231" i="1"/>
  <c r="X227" i="1"/>
  <c r="X223" i="1"/>
  <c r="X219" i="1"/>
  <c r="X215" i="1"/>
  <c r="X211" i="1"/>
  <c r="X207" i="1"/>
  <c r="X203" i="1"/>
  <c r="X199" i="1"/>
  <c r="X195" i="1"/>
  <c r="X191" i="1"/>
  <c r="X187" i="1"/>
  <c r="X183" i="1"/>
  <c r="X179" i="1"/>
  <c r="X140" i="1"/>
  <c r="X136" i="1"/>
  <c r="X128" i="1"/>
  <c r="X70" i="1"/>
  <c r="X39" i="1"/>
  <c r="AK245" i="1"/>
  <c r="AK238" i="1"/>
  <c r="AK234" i="1"/>
  <c r="AK227" i="1"/>
  <c r="AK223" i="1"/>
  <c r="AK197" i="1"/>
  <c r="AK190" i="1"/>
  <c r="AK186" i="1"/>
  <c r="AK179" i="1"/>
  <c r="AK148" i="1"/>
  <c r="AK125" i="1"/>
  <c r="AK54" i="1"/>
  <c r="AK47" i="1"/>
  <c r="AK36" i="1"/>
  <c r="AK25" i="1"/>
  <c r="AK18" i="1"/>
  <c r="BK74" i="1"/>
  <c r="BK30" i="1"/>
  <c r="AX171" i="1"/>
  <c r="AX167" i="1"/>
  <c r="AX163" i="1"/>
  <c r="AX159" i="1"/>
  <c r="AX23" i="1"/>
  <c r="AX19" i="1"/>
  <c r="X57" i="1"/>
  <c r="AK241" i="1"/>
  <c r="AK230" i="1"/>
  <c r="AK226" i="1"/>
  <c r="AK222" i="1"/>
  <c r="AK218" i="1"/>
  <c r="AK211" i="1"/>
  <c r="AK193" i="1"/>
  <c r="AK182" i="1"/>
  <c r="AK178" i="1"/>
  <c r="AK174" i="1"/>
  <c r="AK163" i="1"/>
  <c r="AK151" i="1"/>
  <c r="AK143" i="1"/>
  <c r="AK132" i="1"/>
  <c r="AK117" i="1"/>
  <c r="AK65" i="1"/>
  <c r="AK61" i="1"/>
  <c r="AK50" i="1"/>
  <c r="AK17" i="1"/>
  <c r="AK13" i="1"/>
  <c r="AX41" i="1"/>
  <c r="X170" i="1"/>
  <c r="AX107" i="1"/>
  <c r="X107" i="1"/>
  <c r="X103" i="1"/>
  <c r="X60" i="1"/>
  <c r="AK214" i="1"/>
  <c r="AK135" i="1"/>
  <c r="AK27" i="1"/>
  <c r="BK91" i="1"/>
  <c r="BK87" i="1"/>
  <c r="BK83" i="1"/>
  <c r="BK58" i="1"/>
  <c r="BK25" i="1"/>
  <c r="BK21" i="1"/>
  <c r="BK14" i="1"/>
  <c r="AX40" i="1"/>
  <c r="AX21" i="1"/>
  <c r="AX17" i="1"/>
  <c r="AX13" i="1"/>
  <c r="X153" i="1"/>
  <c r="X95" i="1"/>
  <c r="X83" i="1"/>
  <c r="X52" i="1"/>
  <c r="X25" i="1"/>
  <c r="AK243" i="1"/>
  <c r="AK213" i="1"/>
  <c r="AK206" i="1"/>
  <c r="AK202" i="1"/>
  <c r="AK195" i="1"/>
  <c r="AK169" i="1"/>
  <c r="AK165" i="1"/>
  <c r="AK161" i="1"/>
  <c r="AK153" i="1"/>
  <c r="AK138" i="1"/>
  <c r="AK107" i="1"/>
  <c r="AK52" i="1"/>
  <c r="AK41" i="1"/>
  <c r="AK34" i="1"/>
  <c r="BK99" i="1"/>
  <c r="BK37" i="1"/>
  <c r="BK69" i="1"/>
  <c r="K129" i="1"/>
  <c r="K120" i="1"/>
  <c r="K105" i="1"/>
  <c r="K89" i="1"/>
  <c r="K73" i="1"/>
  <c r="K57" i="1"/>
  <c r="K41" i="1"/>
  <c r="K25" i="1"/>
  <c r="BK123" i="1"/>
  <c r="BK53" i="1"/>
  <c r="K8" i="1"/>
  <c r="BK67" i="1"/>
  <c r="BK158" i="1"/>
  <c r="BK140" i="1"/>
  <c r="BK122" i="1"/>
  <c r="BK98" i="1"/>
  <c r="BK82" i="1"/>
  <c r="BK66" i="1"/>
  <c r="BK50" i="1"/>
  <c r="BK34" i="1"/>
  <c r="BK18" i="1"/>
  <c r="AX168" i="1"/>
  <c r="AX164" i="1"/>
  <c r="AX160" i="1"/>
  <c r="AX156" i="1"/>
  <c r="AX137" i="1"/>
  <c r="AX121" i="1"/>
  <c r="AX113" i="1"/>
  <c r="AX105" i="1"/>
  <c r="AX9" i="1"/>
  <c r="X157" i="1"/>
  <c r="BK176" i="1"/>
  <c r="BK104" i="1"/>
  <c r="BK88" i="1"/>
  <c r="BK72" i="1"/>
  <c r="BK56" i="1"/>
  <c r="BK40" i="1"/>
  <c r="BK24" i="1"/>
  <c r="BK8" i="1"/>
  <c r="AX243" i="1"/>
  <c r="AX239" i="1"/>
  <c r="AX235" i="1"/>
  <c r="AX231" i="1"/>
  <c r="AX227" i="1"/>
  <c r="AX223" i="1"/>
  <c r="AX219" i="1"/>
  <c r="AX215" i="1"/>
  <c r="AX211" i="1"/>
  <c r="AX207" i="1"/>
  <c r="AX203" i="1"/>
  <c r="AX199" i="1"/>
  <c r="AX195" i="1"/>
  <c r="AX191" i="1"/>
  <c r="AX187" i="1"/>
  <c r="AX183" i="1"/>
  <c r="AX179" i="1"/>
  <c r="AX175" i="1"/>
  <c r="AX152" i="1"/>
  <c r="AX148" i="1"/>
  <c r="AX144" i="1"/>
  <c r="AX140" i="1"/>
  <c r="AX50" i="1"/>
  <c r="AX31" i="1"/>
  <c r="X172" i="1"/>
  <c r="X168" i="1"/>
  <c r="X164" i="1"/>
  <c r="AK239" i="1"/>
  <c r="BK243" i="1"/>
  <c r="BK239" i="1"/>
  <c r="BK235" i="1"/>
  <c r="BK231" i="1"/>
  <c r="BK227" i="1"/>
  <c r="BK223" i="1"/>
  <c r="BK219" i="1"/>
  <c r="BK215" i="1"/>
  <c r="BK211" i="1"/>
  <c r="BK207" i="1"/>
  <c r="BK203" i="1"/>
  <c r="BK199" i="1"/>
  <c r="BK195" i="1"/>
  <c r="BK191" i="1"/>
  <c r="BK187" i="1"/>
  <c r="BK183" i="1"/>
  <c r="BK179" i="1"/>
  <c r="BK160" i="1"/>
  <c r="BK142" i="1"/>
  <c r="BK124" i="1"/>
  <c r="BK100" i="1"/>
  <c r="BK84" i="1"/>
  <c r="BK68" i="1"/>
  <c r="BK52" i="1"/>
  <c r="BK36" i="1"/>
  <c r="BK20" i="1"/>
  <c r="AX246" i="1"/>
  <c r="AX242" i="1"/>
  <c r="AX238" i="1"/>
  <c r="AX234" i="1"/>
  <c r="AX230" i="1"/>
  <c r="AX226" i="1"/>
  <c r="AX222" i="1"/>
  <c r="AX218" i="1"/>
  <c r="AX214" i="1"/>
  <c r="AX210" i="1"/>
  <c r="AX206" i="1"/>
  <c r="AX202" i="1"/>
  <c r="AX198" i="1"/>
  <c r="AX194" i="1"/>
  <c r="AX190" i="1"/>
  <c r="AX186" i="1"/>
  <c r="AX182" i="1"/>
  <c r="AX178" i="1"/>
  <c r="AX151" i="1"/>
  <c r="AX147" i="1"/>
  <c r="AX143" i="1"/>
  <c r="AX34" i="1"/>
  <c r="AX15" i="1"/>
  <c r="X93" i="1"/>
  <c r="AK164" i="1"/>
  <c r="BK156" i="1"/>
  <c r="BK138" i="1"/>
  <c r="BK96" i="1"/>
  <c r="BK80" i="1"/>
  <c r="BK64" i="1"/>
  <c r="BK48" i="1"/>
  <c r="BK32" i="1"/>
  <c r="BK16" i="1"/>
  <c r="AX245" i="1"/>
  <c r="AX241" i="1"/>
  <c r="AX237" i="1"/>
  <c r="AX233" i="1"/>
  <c r="AX229" i="1"/>
  <c r="AX225" i="1"/>
  <c r="AX221" i="1"/>
  <c r="AX217" i="1"/>
  <c r="AX213" i="1"/>
  <c r="AX209" i="1"/>
  <c r="AX205" i="1"/>
  <c r="AX201" i="1"/>
  <c r="AX197" i="1"/>
  <c r="AX193" i="1"/>
  <c r="AX189" i="1"/>
  <c r="AX185" i="1"/>
  <c r="AX181" i="1"/>
  <c r="AX177" i="1"/>
  <c r="AX146" i="1"/>
  <c r="AX67" i="1"/>
  <c r="AX18" i="1"/>
  <c r="AK204" i="1"/>
  <c r="BK144" i="1"/>
  <c r="BK126" i="1"/>
  <c r="BK112" i="1"/>
  <c r="BK102" i="1"/>
  <c r="BK86" i="1"/>
  <c r="BK70" i="1"/>
  <c r="BK54" i="1"/>
  <c r="BK38" i="1"/>
  <c r="BK22" i="1"/>
  <c r="AX169" i="1"/>
  <c r="AX161" i="1"/>
  <c r="AX90" i="1"/>
  <c r="AX86" i="1"/>
  <c r="AX82" i="1"/>
  <c r="AX78" i="1"/>
  <c r="AX74" i="1"/>
  <c r="AX70" i="1"/>
  <c r="AX25" i="1"/>
  <c r="X138" i="1"/>
  <c r="X41" i="1"/>
  <c r="AK171" i="1"/>
  <c r="AK109" i="1"/>
  <c r="AK105" i="1"/>
  <c r="AK66" i="1"/>
  <c r="AX131" i="1"/>
  <c r="AX127" i="1"/>
  <c r="AX104" i="1"/>
  <c r="AX100" i="1"/>
  <c r="AX93" i="1"/>
  <c r="AX85" i="1"/>
  <c r="AX81" i="1"/>
  <c r="AX77" i="1"/>
  <c r="AX73" i="1"/>
  <c r="AX62" i="1"/>
  <c r="AX46" i="1"/>
  <c r="AX30" i="1"/>
  <c r="AX14" i="1"/>
  <c r="X156" i="1"/>
  <c r="X152" i="1"/>
  <c r="X148" i="1"/>
  <c r="X137" i="1"/>
  <c r="X122" i="1"/>
  <c r="X88" i="1"/>
  <c r="X84" i="1"/>
  <c r="X33" i="1"/>
  <c r="X29" i="1"/>
  <c r="X22" i="1"/>
  <c r="AK235" i="1"/>
  <c r="AK219" i="1"/>
  <c r="AK203" i="1"/>
  <c r="AK187" i="1"/>
  <c r="AK170" i="1"/>
  <c r="AK167" i="1"/>
  <c r="AK159" i="1"/>
  <c r="AK130" i="1"/>
  <c r="AK126" i="1"/>
  <c r="X230" i="1"/>
  <c r="X226" i="1"/>
  <c r="X222" i="1"/>
  <c r="X218" i="1"/>
  <c r="X214" i="1"/>
  <c r="X210" i="1"/>
  <c r="X206" i="1"/>
  <c r="X202" i="1"/>
  <c r="X198" i="1"/>
  <c r="X194" i="1"/>
  <c r="X190" i="1"/>
  <c r="X186" i="1"/>
  <c r="X182" i="1"/>
  <c r="X178" i="1"/>
  <c r="X144" i="1"/>
  <c r="X129" i="1"/>
  <c r="X80" i="1"/>
  <c r="X76" i="1"/>
  <c r="X69" i="1"/>
  <c r="AX103" i="1"/>
  <c r="AX68" i="1"/>
  <c r="AX58" i="1"/>
  <c r="AX42" i="1"/>
  <c r="AX26" i="1"/>
  <c r="AX10" i="1"/>
  <c r="X132" i="1"/>
  <c r="X91" i="1"/>
  <c r="X87" i="1"/>
  <c r="X72" i="1"/>
  <c r="X65" i="1"/>
  <c r="X61" i="1"/>
  <c r="X54" i="1"/>
  <c r="X32" i="1"/>
  <c r="X28" i="1"/>
  <c r="X21" i="1"/>
  <c r="AK231" i="1"/>
  <c r="AK215" i="1"/>
  <c r="AK199" i="1"/>
  <c r="AK183" i="1"/>
  <c r="AK162" i="1"/>
  <c r="AK158" i="1"/>
  <c r="AK129" i="1"/>
  <c r="AK115" i="1"/>
  <c r="AK64" i="1"/>
  <c r="X177" i="1"/>
  <c r="X125" i="1"/>
  <c r="X113" i="1"/>
  <c r="AK237" i="1"/>
  <c r="AK221" i="1"/>
  <c r="AK205" i="1"/>
  <c r="AK189" i="1"/>
  <c r="AX129" i="1"/>
  <c r="AX71" i="1"/>
  <c r="AX64" i="1"/>
  <c r="AX54" i="1"/>
  <c r="AX38" i="1"/>
  <c r="AX22" i="1"/>
  <c r="X169" i="1"/>
  <c r="X154" i="1"/>
  <c r="X139" i="1"/>
  <c r="X135" i="1"/>
  <c r="X124" i="1"/>
  <c r="X120" i="1"/>
  <c r="X116" i="1"/>
  <c r="X105" i="1"/>
  <c r="AK147" i="1"/>
  <c r="AK99" i="1"/>
  <c r="AX60" i="1"/>
  <c r="AX44" i="1"/>
  <c r="AX28" i="1"/>
  <c r="AX12" i="1"/>
  <c r="X244" i="1"/>
  <c r="X240" i="1"/>
  <c r="X236" i="1"/>
  <c r="X232" i="1"/>
  <c r="X228" i="1"/>
  <c r="X224" i="1"/>
  <c r="X220" i="1"/>
  <c r="X216" i="1"/>
  <c r="X212" i="1"/>
  <c r="X208" i="1"/>
  <c r="X204" i="1"/>
  <c r="X200" i="1"/>
  <c r="X196" i="1"/>
  <c r="X192" i="1"/>
  <c r="X188" i="1"/>
  <c r="X184" i="1"/>
  <c r="X180" i="1"/>
  <c r="X176" i="1"/>
  <c r="X161" i="1"/>
  <c r="X112" i="1"/>
  <c r="X97" i="1"/>
  <c r="X56" i="1"/>
  <c r="X49" i="1"/>
  <c r="X45" i="1"/>
  <c r="X38" i="1"/>
  <c r="X16" i="1"/>
  <c r="X12" i="1"/>
  <c r="AK233" i="1"/>
  <c r="AK217" i="1"/>
  <c r="AK201" i="1"/>
  <c r="AK185" i="1"/>
  <c r="AK175" i="1"/>
  <c r="AK146" i="1"/>
  <c r="AK142" i="1"/>
  <c r="AK113" i="1"/>
  <c r="AK88" i="1"/>
  <c r="AK80" i="1"/>
  <c r="AK72" i="1"/>
  <c r="AK58" i="1"/>
  <c r="AK42" i="1"/>
  <c r="AK26" i="1"/>
  <c r="AK10" i="1"/>
  <c r="AK98" i="1"/>
  <c r="AK94" i="1"/>
  <c r="AK87" i="1"/>
  <c r="AK79" i="1"/>
  <c r="AK71" i="1"/>
  <c r="AK60" i="1"/>
  <c r="AK44" i="1"/>
  <c r="AK28" i="1"/>
  <c r="AK12" i="1"/>
  <c r="AK62" i="1"/>
  <c r="AK46" i="1"/>
  <c r="AK30" i="1"/>
  <c r="AK14" i="1"/>
  <c r="AK168" i="1"/>
  <c r="AK152" i="1"/>
  <c r="AK136" i="1"/>
  <c r="AK120" i="1"/>
  <c r="AK104" i="1"/>
  <c r="AK90" i="1"/>
  <c r="AK82" i="1"/>
  <c r="AK74" i="1"/>
  <c r="AK172" i="1"/>
  <c r="AK156" i="1"/>
  <c r="AK140" i="1"/>
  <c r="AK124" i="1"/>
  <c r="AK108" i="1"/>
  <c r="AK92" i="1"/>
  <c r="AK84" i="1"/>
  <c r="AK76" i="1"/>
  <c r="AK68" i="1"/>
  <c r="AK176" i="1"/>
  <c r="AK160" i="1"/>
  <c r="AK144" i="1"/>
  <c r="AK128" i="1"/>
  <c r="AK112" i="1"/>
  <c r="AK96" i="1"/>
  <c r="AK86" i="1"/>
  <c r="AK78" i="1"/>
  <c r="AK70" i="1"/>
  <c r="AK127" i="1"/>
  <c r="AK111" i="1"/>
  <c r="AK95" i="1"/>
  <c r="AK85" i="1"/>
  <c r="AK77" i="1"/>
  <c r="AK69" i="1"/>
  <c r="AK166" i="1"/>
  <c r="AK150" i="1"/>
  <c r="AK134" i="1"/>
  <c r="AK118" i="1"/>
  <c r="X166" i="1"/>
  <c r="X150" i="1"/>
  <c r="X134" i="1"/>
  <c r="X118" i="1"/>
  <c r="X102" i="1"/>
  <c r="X86" i="1"/>
  <c r="X74" i="1"/>
  <c r="X58" i="1"/>
  <c r="X42" i="1"/>
  <c r="X26" i="1"/>
  <c r="X10" i="1"/>
  <c r="X165" i="1"/>
  <c r="X149" i="1"/>
  <c r="X133" i="1"/>
  <c r="X117" i="1"/>
  <c r="X101" i="1"/>
  <c r="X85" i="1"/>
  <c r="X79" i="1"/>
  <c r="X63" i="1"/>
  <c r="X47" i="1"/>
  <c r="X31" i="1"/>
  <c r="X15" i="1"/>
  <c r="X174" i="1"/>
  <c r="X158" i="1"/>
  <c r="X142" i="1"/>
  <c r="X126" i="1"/>
  <c r="X110" i="1"/>
  <c r="X94" i="1"/>
  <c r="X82" i="1"/>
  <c r="X66" i="1"/>
  <c r="X50" i="1"/>
  <c r="X34" i="1"/>
  <c r="X18" i="1"/>
  <c r="X75" i="1"/>
  <c r="X59" i="1"/>
  <c r="X43" i="1"/>
  <c r="X27" i="1"/>
  <c r="X11" i="1"/>
  <c r="X162" i="1"/>
  <c r="X146" i="1"/>
  <c r="X130" i="1"/>
  <c r="X114" i="1"/>
  <c r="X98" i="1"/>
  <c r="X78" i="1"/>
  <c r="X62" i="1"/>
  <c r="X46" i="1"/>
  <c r="X30" i="1"/>
  <c r="X14" i="1"/>
  <c r="AX174" i="1"/>
  <c r="AX158" i="1"/>
  <c r="AX142" i="1"/>
  <c r="AX126" i="1"/>
  <c r="AX110" i="1"/>
  <c r="AX96" i="1"/>
  <c r="AX173" i="1"/>
  <c r="AX157" i="1"/>
  <c r="AX141" i="1"/>
  <c r="AX130" i="1"/>
  <c r="AX125" i="1"/>
  <c r="AX114" i="1"/>
  <c r="AX109" i="1"/>
  <c r="AX98" i="1"/>
  <c r="AX95" i="1"/>
  <c r="AX87" i="1"/>
  <c r="AX79" i="1"/>
  <c r="AX166" i="1"/>
  <c r="AX150" i="1"/>
  <c r="AX134" i="1"/>
  <c r="AX118" i="1"/>
  <c r="AX102" i="1"/>
  <c r="AX97" i="1"/>
  <c r="AX92" i="1"/>
  <c r="AX89" i="1"/>
  <c r="AX170" i="1"/>
  <c r="AX165" i="1"/>
  <c r="AX154" i="1"/>
  <c r="AX149" i="1"/>
  <c r="AX138" i="1"/>
  <c r="AX133" i="1"/>
  <c r="AX122" i="1"/>
  <c r="AX117" i="1"/>
  <c r="AX106" i="1"/>
  <c r="AX101" i="1"/>
  <c r="AX94" i="1"/>
  <c r="AX91" i="1"/>
  <c r="AX83" i="1"/>
  <c r="AX75" i="1"/>
  <c r="BK173" i="1"/>
  <c r="BK167" i="1"/>
  <c r="BK164" i="1"/>
  <c r="BK151" i="1"/>
  <c r="BK148" i="1"/>
  <c r="BK135" i="1"/>
  <c r="BK132" i="1"/>
  <c r="BK119" i="1"/>
  <c r="BK116" i="1"/>
  <c r="BK163" i="1"/>
  <c r="BK147" i="1"/>
  <c r="BK131" i="1"/>
  <c r="BK169" i="1"/>
  <c r="BK166" i="1"/>
  <c r="BK153" i="1"/>
  <c r="BK150" i="1"/>
  <c r="BK134" i="1"/>
  <c r="BK118" i="1"/>
  <c r="BK127" i="1"/>
  <c r="BK111" i="1"/>
  <c r="BK165" i="1"/>
  <c r="BK162" i="1"/>
  <c r="BK149" i="1"/>
  <c r="BK146" i="1"/>
  <c r="BK133" i="1"/>
  <c r="BK130" i="1"/>
  <c r="BK117" i="1"/>
  <c r="BK114" i="1"/>
  <c r="BK246" i="1"/>
  <c r="BK244" i="1"/>
  <c r="BK242" i="1"/>
  <c r="BK240" i="1"/>
  <c r="BK238" i="1"/>
  <c r="BK236" i="1"/>
  <c r="BK234" i="1"/>
  <c r="BK232" i="1"/>
  <c r="BK230" i="1"/>
  <c r="BK228" i="1"/>
  <c r="BK226" i="1"/>
  <c r="BK224" i="1"/>
  <c r="BK222" i="1"/>
  <c r="BK220" i="1"/>
  <c r="BK218" i="1"/>
  <c r="BK216" i="1"/>
  <c r="BK214" i="1"/>
  <c r="BK212" i="1"/>
  <c r="BK210" i="1"/>
  <c r="BK208" i="1"/>
  <c r="BK206" i="1"/>
  <c r="BK204" i="1"/>
  <c r="BK202" i="1"/>
  <c r="BK200" i="1"/>
  <c r="BK198" i="1"/>
  <c r="BK196" i="1"/>
  <c r="BK194" i="1"/>
  <c r="BK192" i="1"/>
  <c r="BK190" i="1"/>
  <c r="BK188" i="1"/>
  <c r="BK186" i="1"/>
  <c r="BK184" i="1"/>
  <c r="BK182" i="1"/>
  <c r="BK180" i="1"/>
  <c r="BK178" i="1"/>
  <c r="BK174" i="1"/>
  <c r="BK168" i="1"/>
  <c r="BK152" i="1"/>
  <c r="BK136" i="1"/>
  <c r="BK120" i="1"/>
  <c r="BK161" i="1"/>
  <c r="BK145" i="1"/>
  <c r="BK129" i="1"/>
  <c r="BK113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X19" i="1" s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2" i="1"/>
  <c r="BQ153" i="1"/>
  <c r="BQ154" i="1"/>
  <c r="BQ155" i="1"/>
  <c r="BQ156" i="1"/>
  <c r="BQ157" i="1"/>
  <c r="BQ158" i="1"/>
  <c r="BQ159" i="1"/>
  <c r="BQ160" i="1"/>
  <c r="BQ161" i="1"/>
  <c r="BQ162" i="1"/>
  <c r="BQ163" i="1"/>
  <c r="BQ164" i="1"/>
  <c r="BQ165" i="1"/>
  <c r="BQ166" i="1"/>
  <c r="BQ167" i="1"/>
  <c r="BQ168" i="1"/>
  <c r="BQ169" i="1"/>
  <c r="BQ170" i="1"/>
  <c r="BQ171" i="1"/>
  <c r="BQ172" i="1"/>
  <c r="BQ173" i="1"/>
  <c r="BQ174" i="1"/>
  <c r="BQ175" i="1"/>
  <c r="BQ176" i="1"/>
  <c r="BQ177" i="1"/>
  <c r="BQ178" i="1"/>
  <c r="BQ179" i="1"/>
  <c r="BQ180" i="1"/>
  <c r="BQ181" i="1"/>
  <c r="BQ182" i="1"/>
  <c r="BQ183" i="1"/>
  <c r="BQ184" i="1"/>
  <c r="BQ185" i="1"/>
  <c r="BQ186" i="1"/>
  <c r="BQ187" i="1"/>
  <c r="BQ188" i="1"/>
  <c r="BQ189" i="1"/>
  <c r="BQ190" i="1"/>
  <c r="BQ191" i="1"/>
  <c r="BQ192" i="1"/>
  <c r="BQ193" i="1"/>
  <c r="BQ194" i="1"/>
  <c r="BQ195" i="1"/>
  <c r="BQ196" i="1"/>
  <c r="BQ197" i="1"/>
  <c r="BQ198" i="1"/>
  <c r="BQ199" i="1"/>
  <c r="BQ200" i="1"/>
  <c r="BQ201" i="1"/>
  <c r="BQ202" i="1"/>
  <c r="BQ203" i="1"/>
  <c r="BQ204" i="1"/>
  <c r="BQ205" i="1"/>
  <c r="BQ206" i="1"/>
  <c r="BQ207" i="1"/>
  <c r="BQ208" i="1"/>
  <c r="BQ209" i="1"/>
  <c r="BQ210" i="1"/>
  <c r="BQ211" i="1"/>
  <c r="BQ212" i="1"/>
  <c r="BQ213" i="1"/>
  <c r="BQ214" i="1"/>
  <c r="BQ215" i="1"/>
  <c r="BQ216" i="1"/>
  <c r="BQ217" i="1"/>
  <c r="BQ218" i="1"/>
  <c r="BQ219" i="1"/>
  <c r="BQ220" i="1"/>
  <c r="BQ221" i="1"/>
  <c r="BQ222" i="1"/>
  <c r="BQ223" i="1"/>
  <c r="BQ224" i="1"/>
  <c r="BQ225" i="1"/>
  <c r="BQ226" i="1"/>
  <c r="BQ227" i="1"/>
  <c r="BQ228" i="1"/>
  <c r="BQ229" i="1"/>
  <c r="BQ230" i="1"/>
  <c r="BQ231" i="1"/>
  <c r="BQ232" i="1"/>
  <c r="BQ233" i="1"/>
  <c r="BQ234" i="1"/>
  <c r="BQ235" i="1"/>
  <c r="BQ236" i="1"/>
  <c r="BQ237" i="1"/>
  <c r="BQ238" i="1"/>
  <c r="BQ239" i="1"/>
  <c r="BQ240" i="1"/>
  <c r="BQ241" i="1"/>
  <c r="BQ242" i="1"/>
  <c r="BQ243" i="1"/>
  <c r="BQ244" i="1"/>
  <c r="BQ245" i="1"/>
  <c r="BQ246" i="1"/>
  <c r="BQ7" i="1"/>
  <c r="BX7" i="1" s="1"/>
  <c r="S44" i="1"/>
  <c r="F65" i="1"/>
  <c r="F66" i="1"/>
  <c r="F74" i="1"/>
  <c r="F130" i="1"/>
  <c r="F138" i="1"/>
  <c r="S140" i="1"/>
  <c r="F162" i="1"/>
  <c r="F169" i="1"/>
  <c r="F185" i="1"/>
  <c r="F186" i="1"/>
  <c r="F201" i="1"/>
  <c r="F202" i="1"/>
  <c r="F210" i="1"/>
  <c r="F233" i="1"/>
  <c r="F234" i="1"/>
  <c r="BP7" i="1"/>
  <c r="CL7" i="1" s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O156" i="1"/>
  <c r="BO157" i="1"/>
  <c r="BO158" i="1"/>
  <c r="BO159" i="1"/>
  <c r="BO160" i="1"/>
  <c r="BO161" i="1"/>
  <c r="BO162" i="1"/>
  <c r="BO163" i="1"/>
  <c r="BO164" i="1"/>
  <c r="BO165" i="1"/>
  <c r="BO166" i="1"/>
  <c r="BO167" i="1"/>
  <c r="BO168" i="1"/>
  <c r="BO169" i="1"/>
  <c r="BO170" i="1"/>
  <c r="BO171" i="1"/>
  <c r="BO172" i="1"/>
  <c r="BO173" i="1"/>
  <c r="BO174" i="1"/>
  <c r="BO175" i="1"/>
  <c r="BO176" i="1"/>
  <c r="BO177" i="1"/>
  <c r="BO178" i="1"/>
  <c r="BO179" i="1"/>
  <c r="BO180" i="1"/>
  <c r="BO181" i="1"/>
  <c r="BO182" i="1"/>
  <c r="BO183" i="1"/>
  <c r="BO184" i="1"/>
  <c r="BO185" i="1"/>
  <c r="BO186" i="1"/>
  <c r="BO187" i="1"/>
  <c r="BO188" i="1"/>
  <c r="BO189" i="1"/>
  <c r="BO190" i="1"/>
  <c r="BO191" i="1"/>
  <c r="BO192" i="1"/>
  <c r="BO193" i="1"/>
  <c r="BO194" i="1"/>
  <c r="BO195" i="1"/>
  <c r="BO196" i="1"/>
  <c r="BO197" i="1"/>
  <c r="BO198" i="1"/>
  <c r="BO199" i="1"/>
  <c r="BO200" i="1"/>
  <c r="BO201" i="1"/>
  <c r="BO202" i="1"/>
  <c r="BO203" i="1"/>
  <c r="BO204" i="1"/>
  <c r="BO205" i="1"/>
  <c r="BO206" i="1"/>
  <c r="BO207" i="1"/>
  <c r="BO208" i="1"/>
  <c r="BO209" i="1"/>
  <c r="BO210" i="1"/>
  <c r="BO211" i="1"/>
  <c r="BO212" i="1"/>
  <c r="BO213" i="1"/>
  <c r="BO214" i="1"/>
  <c r="BO215" i="1"/>
  <c r="BO216" i="1"/>
  <c r="BO217" i="1"/>
  <c r="BO218" i="1"/>
  <c r="BO219" i="1"/>
  <c r="BO220" i="1"/>
  <c r="BO221" i="1"/>
  <c r="BO222" i="1"/>
  <c r="BO223" i="1"/>
  <c r="BO224" i="1"/>
  <c r="BO225" i="1"/>
  <c r="BO226" i="1"/>
  <c r="BO227" i="1"/>
  <c r="BO228" i="1"/>
  <c r="BO229" i="1"/>
  <c r="BO230" i="1"/>
  <c r="BO231" i="1"/>
  <c r="BO232" i="1"/>
  <c r="BO233" i="1"/>
  <c r="BO234" i="1"/>
  <c r="BO235" i="1"/>
  <c r="BO236" i="1"/>
  <c r="BO237" i="1"/>
  <c r="BO238" i="1"/>
  <c r="BO239" i="1"/>
  <c r="BO240" i="1"/>
  <c r="BO241" i="1"/>
  <c r="BO242" i="1"/>
  <c r="BO243" i="1"/>
  <c r="BO244" i="1"/>
  <c r="BO245" i="1"/>
  <c r="BO246" i="1"/>
  <c r="BW11" i="1"/>
  <c r="BW19" i="1"/>
  <c r="BW27" i="1"/>
  <c r="BO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BB165" i="1"/>
  <c r="BB166" i="1"/>
  <c r="BB167" i="1"/>
  <c r="BB168" i="1"/>
  <c r="BB169" i="1"/>
  <c r="BB170" i="1"/>
  <c r="BB171" i="1"/>
  <c r="BB172" i="1"/>
  <c r="BB173" i="1"/>
  <c r="BB174" i="1"/>
  <c r="BB175" i="1"/>
  <c r="BB176" i="1"/>
  <c r="BB177" i="1"/>
  <c r="BB178" i="1"/>
  <c r="BB179" i="1"/>
  <c r="BB180" i="1"/>
  <c r="BB181" i="1"/>
  <c r="BB182" i="1"/>
  <c r="BB183" i="1"/>
  <c r="BB184" i="1"/>
  <c r="BB185" i="1"/>
  <c r="BB186" i="1"/>
  <c r="BB187" i="1"/>
  <c r="BB188" i="1"/>
  <c r="BB189" i="1"/>
  <c r="BB190" i="1"/>
  <c r="BB191" i="1"/>
  <c r="BB192" i="1"/>
  <c r="BB193" i="1"/>
  <c r="BB194" i="1"/>
  <c r="BB195" i="1"/>
  <c r="BB196" i="1"/>
  <c r="BB197" i="1"/>
  <c r="BB198" i="1"/>
  <c r="BB199" i="1"/>
  <c r="BB200" i="1"/>
  <c r="BB201" i="1"/>
  <c r="BB202" i="1"/>
  <c r="BB203" i="1"/>
  <c r="BB204" i="1"/>
  <c r="BB205" i="1"/>
  <c r="BB206" i="1"/>
  <c r="BB207" i="1"/>
  <c r="BB208" i="1"/>
  <c r="BB209" i="1"/>
  <c r="BB210" i="1"/>
  <c r="BB211" i="1"/>
  <c r="BB212" i="1"/>
  <c r="BB213" i="1"/>
  <c r="BB214" i="1"/>
  <c r="BB215" i="1"/>
  <c r="BB216" i="1"/>
  <c r="BB217" i="1"/>
  <c r="BB218" i="1"/>
  <c r="BB219" i="1"/>
  <c r="BB220" i="1"/>
  <c r="BB221" i="1"/>
  <c r="BB222" i="1"/>
  <c r="BB223" i="1"/>
  <c r="BB224" i="1"/>
  <c r="BB225" i="1"/>
  <c r="BB226" i="1"/>
  <c r="BB227" i="1"/>
  <c r="BB228" i="1"/>
  <c r="BB229" i="1"/>
  <c r="BB230" i="1"/>
  <c r="BB231" i="1"/>
  <c r="BB232" i="1"/>
  <c r="BB233" i="1"/>
  <c r="BB234" i="1"/>
  <c r="BB235" i="1"/>
  <c r="BB236" i="1"/>
  <c r="BB237" i="1"/>
  <c r="BB238" i="1"/>
  <c r="BB239" i="1"/>
  <c r="BB240" i="1"/>
  <c r="BB241" i="1"/>
  <c r="BB242" i="1"/>
  <c r="BB243" i="1"/>
  <c r="BB244" i="1"/>
  <c r="BB245" i="1"/>
  <c r="BB246" i="1"/>
  <c r="BB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O129" i="1"/>
  <c r="AO130" i="1"/>
  <c r="AO131" i="1"/>
  <c r="AO132" i="1"/>
  <c r="AO133" i="1"/>
  <c r="AO134" i="1"/>
  <c r="AO135" i="1"/>
  <c r="AO136" i="1"/>
  <c r="AO137" i="1"/>
  <c r="AO138" i="1"/>
  <c r="AO139" i="1"/>
  <c r="AO140" i="1"/>
  <c r="AO141" i="1"/>
  <c r="AO142" i="1"/>
  <c r="AO143" i="1"/>
  <c r="AO144" i="1"/>
  <c r="AO145" i="1"/>
  <c r="AO146" i="1"/>
  <c r="AO147" i="1"/>
  <c r="AO148" i="1"/>
  <c r="AO149" i="1"/>
  <c r="AO150" i="1"/>
  <c r="AO151" i="1"/>
  <c r="AO152" i="1"/>
  <c r="AO153" i="1"/>
  <c r="AO154" i="1"/>
  <c r="AO155" i="1"/>
  <c r="AO156" i="1"/>
  <c r="AO157" i="1"/>
  <c r="AO158" i="1"/>
  <c r="AO159" i="1"/>
  <c r="AO160" i="1"/>
  <c r="AO161" i="1"/>
  <c r="AO162" i="1"/>
  <c r="AO163" i="1"/>
  <c r="AO164" i="1"/>
  <c r="AO165" i="1"/>
  <c r="AO166" i="1"/>
  <c r="AO167" i="1"/>
  <c r="AO168" i="1"/>
  <c r="AO169" i="1"/>
  <c r="AO170" i="1"/>
  <c r="AO171" i="1"/>
  <c r="AO172" i="1"/>
  <c r="AO173" i="1"/>
  <c r="AO174" i="1"/>
  <c r="AO175" i="1"/>
  <c r="AO176" i="1"/>
  <c r="AO177" i="1"/>
  <c r="AO178" i="1"/>
  <c r="AO179" i="1"/>
  <c r="AO180" i="1"/>
  <c r="AO181" i="1"/>
  <c r="AO182" i="1"/>
  <c r="AO183" i="1"/>
  <c r="AO184" i="1"/>
  <c r="AO185" i="1"/>
  <c r="AO186" i="1"/>
  <c r="AO187" i="1"/>
  <c r="AO188" i="1"/>
  <c r="AO189" i="1"/>
  <c r="AO190" i="1"/>
  <c r="AO191" i="1"/>
  <c r="AO192" i="1"/>
  <c r="AO193" i="1"/>
  <c r="AO194" i="1"/>
  <c r="AO195" i="1"/>
  <c r="AO196" i="1"/>
  <c r="AO197" i="1"/>
  <c r="AO198" i="1"/>
  <c r="AO199" i="1"/>
  <c r="AO200" i="1"/>
  <c r="AO201" i="1"/>
  <c r="AO202" i="1"/>
  <c r="AO203" i="1"/>
  <c r="AO204" i="1"/>
  <c r="AO205" i="1"/>
  <c r="AO206" i="1"/>
  <c r="AO207" i="1"/>
  <c r="AO208" i="1"/>
  <c r="AO209" i="1"/>
  <c r="AO210" i="1"/>
  <c r="AO211" i="1"/>
  <c r="AO212" i="1"/>
  <c r="AO213" i="1"/>
  <c r="AO214" i="1"/>
  <c r="AO215" i="1"/>
  <c r="AO216" i="1"/>
  <c r="AO217" i="1"/>
  <c r="AO218" i="1"/>
  <c r="AO219" i="1"/>
  <c r="AO220" i="1"/>
  <c r="AO221" i="1"/>
  <c r="AO222" i="1"/>
  <c r="AO223" i="1"/>
  <c r="AO224" i="1"/>
  <c r="AO225" i="1"/>
  <c r="AO226" i="1"/>
  <c r="AO227" i="1"/>
  <c r="AO228" i="1"/>
  <c r="AO229" i="1"/>
  <c r="AO230" i="1"/>
  <c r="AO231" i="1"/>
  <c r="AO232" i="1"/>
  <c r="AO233" i="1"/>
  <c r="AO234" i="1"/>
  <c r="AO235" i="1"/>
  <c r="AO236" i="1"/>
  <c r="AO237" i="1"/>
  <c r="AO238" i="1"/>
  <c r="AO239" i="1"/>
  <c r="AO240" i="1"/>
  <c r="AO241" i="1"/>
  <c r="AO242" i="1"/>
  <c r="AO243" i="1"/>
  <c r="AO244" i="1"/>
  <c r="AO245" i="1"/>
  <c r="AO246" i="1"/>
  <c r="AO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7" i="1"/>
  <c r="F98" i="1"/>
  <c r="F106" i="1"/>
  <c r="G122" i="1" l="1"/>
  <c r="BX122" i="1"/>
  <c r="G114" i="1"/>
  <c r="BX114" i="1"/>
  <c r="G106" i="1"/>
  <c r="BX106" i="1"/>
  <c r="G98" i="1"/>
  <c r="BX98" i="1"/>
  <c r="G90" i="1"/>
  <c r="BX90" i="1"/>
  <c r="G82" i="1"/>
  <c r="BX82" i="1"/>
  <c r="G74" i="1"/>
  <c r="BX74" i="1"/>
  <c r="G66" i="1"/>
  <c r="BX66" i="1"/>
  <c r="G58" i="1"/>
  <c r="BX58" i="1"/>
  <c r="G50" i="1"/>
  <c r="BX50" i="1"/>
  <c r="G42" i="1"/>
  <c r="BX42" i="1"/>
  <c r="G34" i="1"/>
  <c r="BX34" i="1"/>
  <c r="G26" i="1"/>
  <c r="BX26" i="1"/>
  <c r="G18" i="1"/>
  <c r="BX18" i="1"/>
  <c r="G10" i="1"/>
  <c r="BX10" i="1"/>
  <c r="G241" i="1"/>
  <c r="BX241" i="1"/>
  <c r="G233" i="1"/>
  <c r="BX233" i="1"/>
  <c r="G225" i="1"/>
  <c r="BX225" i="1"/>
  <c r="G217" i="1"/>
  <c r="BX217" i="1"/>
  <c r="G209" i="1"/>
  <c r="BX209" i="1"/>
  <c r="G201" i="1"/>
  <c r="BX201" i="1"/>
  <c r="G193" i="1"/>
  <c r="BX193" i="1"/>
  <c r="G185" i="1"/>
  <c r="BX185" i="1"/>
  <c r="G177" i="1"/>
  <c r="BX177" i="1"/>
  <c r="G169" i="1"/>
  <c r="BX169" i="1"/>
  <c r="G161" i="1"/>
  <c r="BX161" i="1"/>
  <c r="G153" i="1"/>
  <c r="BX153" i="1"/>
  <c r="G145" i="1"/>
  <c r="BX145" i="1"/>
  <c r="G137" i="1"/>
  <c r="BX137" i="1"/>
  <c r="G129" i="1"/>
  <c r="BX129" i="1"/>
  <c r="G121" i="1"/>
  <c r="BX121" i="1"/>
  <c r="G113" i="1"/>
  <c r="BX113" i="1"/>
  <c r="G105" i="1"/>
  <c r="BX105" i="1"/>
  <c r="G97" i="1"/>
  <c r="BX97" i="1"/>
  <c r="G89" i="1"/>
  <c r="BX89" i="1"/>
  <c r="G81" i="1"/>
  <c r="BX81" i="1"/>
  <c r="G73" i="1"/>
  <c r="BX73" i="1"/>
  <c r="G65" i="1"/>
  <c r="BX65" i="1"/>
  <c r="G57" i="1"/>
  <c r="BX57" i="1"/>
  <c r="G49" i="1"/>
  <c r="BX49" i="1"/>
  <c r="G41" i="1"/>
  <c r="BX41" i="1"/>
  <c r="G33" i="1"/>
  <c r="BX33" i="1"/>
  <c r="G25" i="1"/>
  <c r="BX25" i="1"/>
  <c r="G17" i="1"/>
  <c r="BX17" i="1"/>
  <c r="G9" i="1"/>
  <c r="BX9" i="1"/>
  <c r="G232" i="1"/>
  <c r="BX232" i="1"/>
  <c r="G200" i="1"/>
  <c r="BX200" i="1"/>
  <c r="G168" i="1"/>
  <c r="BX168" i="1"/>
  <c r="G136" i="1"/>
  <c r="BX136" i="1"/>
  <c r="G96" i="1"/>
  <c r="BX96" i="1"/>
  <c r="G64" i="1"/>
  <c r="BX64" i="1"/>
  <c r="G32" i="1"/>
  <c r="BX32" i="1"/>
  <c r="G215" i="1"/>
  <c r="BX215" i="1"/>
  <c r="G183" i="1"/>
  <c r="BX183" i="1"/>
  <c r="G151" i="1"/>
  <c r="BX151" i="1"/>
  <c r="G111" i="1"/>
  <c r="BX111" i="1"/>
  <c r="G87" i="1"/>
  <c r="BX87" i="1"/>
  <c r="G63" i="1"/>
  <c r="BX63" i="1"/>
  <c r="G31" i="1"/>
  <c r="BX31" i="1"/>
  <c r="G223" i="1"/>
  <c r="BX223" i="1"/>
  <c r="G143" i="1"/>
  <c r="BX143" i="1"/>
  <c r="G39" i="1"/>
  <c r="BX39" i="1"/>
  <c r="G246" i="1"/>
  <c r="BX246" i="1"/>
  <c r="G238" i="1"/>
  <c r="BX238" i="1"/>
  <c r="G230" i="1"/>
  <c r="BX230" i="1"/>
  <c r="G222" i="1"/>
  <c r="BX222" i="1"/>
  <c r="G214" i="1"/>
  <c r="BX214" i="1"/>
  <c r="G206" i="1"/>
  <c r="BX206" i="1"/>
  <c r="G198" i="1"/>
  <c r="BX198" i="1"/>
  <c r="G190" i="1"/>
  <c r="BX190" i="1"/>
  <c r="G182" i="1"/>
  <c r="BX182" i="1"/>
  <c r="G174" i="1"/>
  <c r="BX174" i="1"/>
  <c r="G166" i="1"/>
  <c r="BX166" i="1"/>
  <c r="G158" i="1"/>
  <c r="BX158" i="1"/>
  <c r="G150" i="1"/>
  <c r="BX150" i="1"/>
  <c r="G142" i="1"/>
  <c r="BX142" i="1"/>
  <c r="G134" i="1"/>
  <c r="BX134" i="1"/>
  <c r="G126" i="1"/>
  <c r="BX126" i="1"/>
  <c r="G118" i="1"/>
  <c r="BX118" i="1"/>
  <c r="G110" i="1"/>
  <c r="BX110" i="1"/>
  <c r="G102" i="1"/>
  <c r="BX102" i="1"/>
  <c r="G94" i="1"/>
  <c r="BX94" i="1"/>
  <c r="G86" i="1"/>
  <c r="BX86" i="1"/>
  <c r="G78" i="1"/>
  <c r="BX78" i="1"/>
  <c r="G70" i="1"/>
  <c r="BX70" i="1"/>
  <c r="G62" i="1"/>
  <c r="BX62" i="1"/>
  <c r="G54" i="1"/>
  <c r="BX54" i="1"/>
  <c r="G46" i="1"/>
  <c r="BX46" i="1"/>
  <c r="G38" i="1"/>
  <c r="BX38" i="1"/>
  <c r="G30" i="1"/>
  <c r="BX30" i="1"/>
  <c r="G22" i="1"/>
  <c r="BX22" i="1"/>
  <c r="G14" i="1"/>
  <c r="BX14" i="1"/>
  <c r="G216" i="1"/>
  <c r="BX216" i="1"/>
  <c r="G184" i="1"/>
  <c r="BX184" i="1"/>
  <c r="G152" i="1"/>
  <c r="BX152" i="1"/>
  <c r="G120" i="1"/>
  <c r="BX120" i="1"/>
  <c r="G80" i="1"/>
  <c r="BX80" i="1"/>
  <c r="G48" i="1"/>
  <c r="BX48" i="1"/>
  <c r="G24" i="1"/>
  <c r="BX24" i="1"/>
  <c r="G239" i="1"/>
  <c r="BX239" i="1"/>
  <c r="G207" i="1"/>
  <c r="BX207" i="1"/>
  <c r="G191" i="1"/>
  <c r="BX191" i="1"/>
  <c r="G159" i="1"/>
  <c r="BX159" i="1"/>
  <c r="G127" i="1"/>
  <c r="BX127" i="1"/>
  <c r="G95" i="1"/>
  <c r="BX95" i="1"/>
  <c r="G47" i="1"/>
  <c r="BX47" i="1"/>
  <c r="G245" i="1"/>
  <c r="BX245" i="1"/>
  <c r="G237" i="1"/>
  <c r="BX237" i="1"/>
  <c r="G229" i="1"/>
  <c r="BX229" i="1"/>
  <c r="G221" i="1"/>
  <c r="BX221" i="1"/>
  <c r="G213" i="1"/>
  <c r="BX213" i="1"/>
  <c r="G205" i="1"/>
  <c r="BX205" i="1"/>
  <c r="G197" i="1"/>
  <c r="BX197" i="1"/>
  <c r="G189" i="1"/>
  <c r="BX189" i="1"/>
  <c r="G181" i="1"/>
  <c r="BX181" i="1"/>
  <c r="G173" i="1"/>
  <c r="BX173" i="1"/>
  <c r="G165" i="1"/>
  <c r="BX165" i="1"/>
  <c r="G157" i="1"/>
  <c r="BX157" i="1"/>
  <c r="G149" i="1"/>
  <c r="BX149" i="1"/>
  <c r="G141" i="1"/>
  <c r="BX141" i="1"/>
  <c r="G133" i="1"/>
  <c r="BX133" i="1"/>
  <c r="G125" i="1"/>
  <c r="BX125" i="1"/>
  <c r="G117" i="1"/>
  <c r="BX117" i="1"/>
  <c r="G109" i="1"/>
  <c r="BX109" i="1"/>
  <c r="G101" i="1"/>
  <c r="BX101" i="1"/>
  <c r="G93" i="1"/>
  <c r="BX93" i="1"/>
  <c r="G85" i="1"/>
  <c r="BX85" i="1"/>
  <c r="G77" i="1"/>
  <c r="BX77" i="1"/>
  <c r="G69" i="1"/>
  <c r="BX69" i="1"/>
  <c r="G61" i="1"/>
  <c r="BX61" i="1"/>
  <c r="G53" i="1"/>
  <c r="BX53" i="1"/>
  <c r="G45" i="1"/>
  <c r="BX45" i="1"/>
  <c r="G37" i="1"/>
  <c r="BX37" i="1"/>
  <c r="G29" i="1"/>
  <c r="BX29" i="1"/>
  <c r="G21" i="1"/>
  <c r="BX21" i="1"/>
  <c r="G13" i="1"/>
  <c r="BX13" i="1"/>
  <c r="G104" i="1"/>
  <c r="BX104" i="1"/>
  <c r="G231" i="1"/>
  <c r="BX231" i="1"/>
  <c r="G175" i="1"/>
  <c r="BX175" i="1"/>
  <c r="G119" i="1"/>
  <c r="BX119" i="1"/>
  <c r="G71" i="1"/>
  <c r="BX71" i="1"/>
  <c r="G15" i="1"/>
  <c r="BX15" i="1"/>
  <c r="G244" i="1"/>
  <c r="BX244" i="1"/>
  <c r="G236" i="1"/>
  <c r="BX236" i="1"/>
  <c r="G228" i="1"/>
  <c r="BX228" i="1"/>
  <c r="G220" i="1"/>
  <c r="BX220" i="1"/>
  <c r="G212" i="1"/>
  <c r="BX212" i="1"/>
  <c r="G204" i="1"/>
  <c r="BX204" i="1"/>
  <c r="G196" i="1"/>
  <c r="BX196" i="1"/>
  <c r="G188" i="1"/>
  <c r="BX188" i="1"/>
  <c r="G180" i="1"/>
  <c r="BX180" i="1"/>
  <c r="G172" i="1"/>
  <c r="BX172" i="1"/>
  <c r="G164" i="1"/>
  <c r="BX164" i="1"/>
  <c r="G156" i="1"/>
  <c r="BX156" i="1"/>
  <c r="G148" i="1"/>
  <c r="BX148" i="1"/>
  <c r="G140" i="1"/>
  <c r="BX140" i="1"/>
  <c r="G132" i="1"/>
  <c r="BX132" i="1"/>
  <c r="G124" i="1"/>
  <c r="BX124" i="1"/>
  <c r="G116" i="1"/>
  <c r="BX116" i="1"/>
  <c r="G108" i="1"/>
  <c r="BX108" i="1"/>
  <c r="G100" i="1"/>
  <c r="BX100" i="1"/>
  <c r="G92" i="1"/>
  <c r="BX92" i="1"/>
  <c r="G84" i="1"/>
  <c r="BX84" i="1"/>
  <c r="G76" i="1"/>
  <c r="BX76" i="1"/>
  <c r="G68" i="1"/>
  <c r="BX68" i="1"/>
  <c r="G60" i="1"/>
  <c r="BX60" i="1"/>
  <c r="G52" i="1"/>
  <c r="BX52" i="1"/>
  <c r="G44" i="1"/>
  <c r="BX44" i="1"/>
  <c r="G36" i="1"/>
  <c r="BX36" i="1"/>
  <c r="G28" i="1"/>
  <c r="BX28" i="1"/>
  <c r="G20" i="1"/>
  <c r="BX20" i="1"/>
  <c r="G12" i="1"/>
  <c r="BX12" i="1"/>
  <c r="G224" i="1"/>
  <c r="BX224" i="1"/>
  <c r="G192" i="1"/>
  <c r="BX192" i="1"/>
  <c r="G160" i="1"/>
  <c r="BX160" i="1"/>
  <c r="G128" i="1"/>
  <c r="BX128" i="1"/>
  <c r="G88" i="1"/>
  <c r="BX88" i="1"/>
  <c r="G56" i="1"/>
  <c r="BX56" i="1"/>
  <c r="G16" i="1"/>
  <c r="BX16" i="1"/>
  <c r="G199" i="1"/>
  <c r="BX199" i="1"/>
  <c r="G167" i="1"/>
  <c r="BX167" i="1"/>
  <c r="G135" i="1"/>
  <c r="BX135" i="1"/>
  <c r="G103" i="1"/>
  <c r="BX103" i="1"/>
  <c r="G79" i="1"/>
  <c r="BX79" i="1"/>
  <c r="G55" i="1"/>
  <c r="BX55" i="1"/>
  <c r="G23" i="1"/>
  <c r="BX23" i="1"/>
  <c r="G243" i="1"/>
  <c r="BX243" i="1"/>
  <c r="G235" i="1"/>
  <c r="BX235" i="1"/>
  <c r="G227" i="1"/>
  <c r="BX227" i="1"/>
  <c r="G219" i="1"/>
  <c r="BX219" i="1"/>
  <c r="G211" i="1"/>
  <c r="BX211" i="1"/>
  <c r="G203" i="1"/>
  <c r="BX203" i="1"/>
  <c r="G195" i="1"/>
  <c r="BX195" i="1"/>
  <c r="G187" i="1"/>
  <c r="BX187" i="1"/>
  <c r="G179" i="1"/>
  <c r="BX179" i="1"/>
  <c r="G171" i="1"/>
  <c r="BX171" i="1"/>
  <c r="G163" i="1"/>
  <c r="BX163" i="1"/>
  <c r="G155" i="1"/>
  <c r="BX155" i="1"/>
  <c r="G147" i="1"/>
  <c r="BX147" i="1"/>
  <c r="G139" i="1"/>
  <c r="BX139" i="1"/>
  <c r="G131" i="1"/>
  <c r="BX131" i="1"/>
  <c r="G123" i="1"/>
  <c r="BX123" i="1"/>
  <c r="G115" i="1"/>
  <c r="BX115" i="1"/>
  <c r="G107" i="1"/>
  <c r="BX107" i="1"/>
  <c r="G99" i="1"/>
  <c r="BX99" i="1"/>
  <c r="G91" i="1"/>
  <c r="BX91" i="1"/>
  <c r="G83" i="1"/>
  <c r="BX83" i="1"/>
  <c r="G75" i="1"/>
  <c r="BX75" i="1"/>
  <c r="G67" i="1"/>
  <c r="BX67" i="1"/>
  <c r="G59" i="1"/>
  <c r="BX59" i="1"/>
  <c r="G51" i="1"/>
  <c r="BX51" i="1"/>
  <c r="G43" i="1"/>
  <c r="BX43" i="1"/>
  <c r="G35" i="1"/>
  <c r="BX35" i="1"/>
  <c r="G27" i="1"/>
  <c r="BX27" i="1"/>
  <c r="G11" i="1"/>
  <c r="BX11" i="1"/>
  <c r="G240" i="1"/>
  <c r="BX240" i="1"/>
  <c r="G208" i="1"/>
  <c r="BX208" i="1"/>
  <c r="G176" i="1"/>
  <c r="BX176" i="1"/>
  <c r="G144" i="1"/>
  <c r="BX144" i="1"/>
  <c r="G112" i="1"/>
  <c r="BX112" i="1"/>
  <c r="G72" i="1"/>
  <c r="BX72" i="1"/>
  <c r="G40" i="1"/>
  <c r="BX40" i="1"/>
  <c r="G8" i="1"/>
  <c r="BX8" i="1"/>
  <c r="G242" i="1"/>
  <c r="BX242" i="1"/>
  <c r="G234" i="1"/>
  <c r="BX234" i="1"/>
  <c r="G226" i="1"/>
  <c r="BX226" i="1"/>
  <c r="G218" i="1"/>
  <c r="BX218" i="1"/>
  <c r="G210" i="1"/>
  <c r="BX210" i="1"/>
  <c r="G202" i="1"/>
  <c r="BX202" i="1"/>
  <c r="G194" i="1"/>
  <c r="BX194" i="1"/>
  <c r="G186" i="1"/>
  <c r="BX186" i="1"/>
  <c r="G178" i="1"/>
  <c r="BX178" i="1"/>
  <c r="G170" i="1"/>
  <c r="BX170" i="1"/>
  <c r="G162" i="1"/>
  <c r="BX162" i="1"/>
  <c r="G154" i="1"/>
  <c r="BX154" i="1"/>
  <c r="G146" i="1"/>
  <c r="BX146" i="1"/>
  <c r="G138" i="1"/>
  <c r="BX138" i="1"/>
  <c r="G130" i="1"/>
  <c r="BX130" i="1"/>
  <c r="T19" i="1"/>
  <c r="AG19" i="1"/>
  <c r="AT19" i="1"/>
  <c r="G19" i="1"/>
  <c r="BG19" i="1"/>
  <c r="CJ241" i="1"/>
  <c r="CO241" i="1"/>
  <c r="CN241" i="1"/>
  <c r="CI241" i="1"/>
  <c r="CJ233" i="1"/>
  <c r="CO233" i="1"/>
  <c r="CN233" i="1"/>
  <c r="CI233" i="1"/>
  <c r="CJ225" i="1"/>
  <c r="CO225" i="1"/>
  <c r="CN225" i="1"/>
  <c r="CI225" i="1"/>
  <c r="CJ217" i="1"/>
  <c r="CO217" i="1"/>
  <c r="CN217" i="1"/>
  <c r="CI217" i="1"/>
  <c r="CJ209" i="1"/>
  <c r="CO209" i="1"/>
  <c r="CN209" i="1"/>
  <c r="CI209" i="1"/>
  <c r="CJ201" i="1"/>
  <c r="CO201" i="1"/>
  <c r="CN201" i="1"/>
  <c r="CI201" i="1"/>
  <c r="CJ193" i="1"/>
  <c r="CO193" i="1"/>
  <c r="CN193" i="1"/>
  <c r="CI193" i="1"/>
  <c r="CJ185" i="1"/>
  <c r="CO185" i="1"/>
  <c r="CN185" i="1"/>
  <c r="CI185" i="1"/>
  <c r="CJ177" i="1"/>
  <c r="CO177" i="1"/>
  <c r="CN177" i="1"/>
  <c r="CI177" i="1"/>
  <c r="CJ169" i="1"/>
  <c r="CO169" i="1"/>
  <c r="CN169" i="1"/>
  <c r="CI169" i="1"/>
  <c r="CJ161" i="1"/>
  <c r="CO161" i="1"/>
  <c r="CN161" i="1"/>
  <c r="CI161" i="1"/>
  <c r="CJ153" i="1"/>
  <c r="CO153" i="1"/>
  <c r="CN153" i="1"/>
  <c r="CI153" i="1"/>
  <c r="CJ145" i="1"/>
  <c r="CO145" i="1"/>
  <c r="CN145" i="1"/>
  <c r="CI145" i="1"/>
  <c r="CJ137" i="1"/>
  <c r="CO137" i="1"/>
  <c r="CN137" i="1"/>
  <c r="CI137" i="1"/>
  <c r="CJ129" i="1"/>
  <c r="CO129" i="1"/>
  <c r="CN129" i="1"/>
  <c r="CI129" i="1"/>
  <c r="CJ121" i="1"/>
  <c r="CO121" i="1"/>
  <c r="CN121" i="1"/>
  <c r="CI121" i="1"/>
  <c r="CJ113" i="1"/>
  <c r="CO113" i="1"/>
  <c r="CN113" i="1"/>
  <c r="CI113" i="1"/>
  <c r="CJ105" i="1"/>
  <c r="CO105" i="1"/>
  <c r="CN105" i="1"/>
  <c r="CI105" i="1"/>
  <c r="CJ97" i="1"/>
  <c r="CO97" i="1"/>
  <c r="CN97" i="1"/>
  <c r="CI97" i="1"/>
  <c r="CJ89" i="1"/>
  <c r="CO89" i="1"/>
  <c r="CN89" i="1"/>
  <c r="CI89" i="1"/>
  <c r="CJ81" i="1"/>
  <c r="CO81" i="1"/>
  <c r="CN81" i="1"/>
  <c r="CI81" i="1"/>
  <c r="CJ73" i="1"/>
  <c r="CO73" i="1"/>
  <c r="CN73" i="1"/>
  <c r="CI73" i="1"/>
  <c r="CJ65" i="1"/>
  <c r="CO65" i="1"/>
  <c r="CN65" i="1"/>
  <c r="CI65" i="1"/>
  <c r="CJ57" i="1"/>
  <c r="CO57" i="1"/>
  <c r="CN57" i="1"/>
  <c r="CI57" i="1"/>
  <c r="CJ49" i="1"/>
  <c r="CO49" i="1"/>
  <c r="CN49" i="1"/>
  <c r="CI49" i="1"/>
  <c r="CJ41" i="1"/>
  <c r="CO41" i="1"/>
  <c r="CN41" i="1"/>
  <c r="CI41" i="1"/>
  <c r="CJ33" i="1"/>
  <c r="CO33" i="1"/>
  <c r="CN33" i="1"/>
  <c r="CI33" i="1"/>
  <c r="CJ25" i="1"/>
  <c r="CO25" i="1"/>
  <c r="CN25" i="1"/>
  <c r="CI25" i="1"/>
  <c r="CJ17" i="1"/>
  <c r="CO17" i="1"/>
  <c r="CN17" i="1"/>
  <c r="CI17" i="1"/>
  <c r="CJ9" i="1"/>
  <c r="CO9" i="1"/>
  <c r="CN9" i="1"/>
  <c r="CI9" i="1"/>
  <c r="CO7" i="1"/>
  <c r="CJ7" i="1"/>
  <c r="CI7" i="1"/>
  <c r="CN7" i="1"/>
  <c r="BG239" i="1"/>
  <c r="CJ239" i="1"/>
  <c r="CO239" i="1"/>
  <c r="CI239" i="1"/>
  <c r="CN239" i="1"/>
  <c r="CO231" i="1"/>
  <c r="CN231" i="1"/>
  <c r="CJ231" i="1"/>
  <c r="CI231" i="1"/>
  <c r="CO223" i="1"/>
  <c r="CJ223" i="1"/>
  <c r="CN223" i="1"/>
  <c r="CI223" i="1"/>
  <c r="CO215" i="1"/>
  <c r="CJ215" i="1"/>
  <c r="CN215" i="1"/>
  <c r="CI215" i="1"/>
  <c r="CJ207" i="1"/>
  <c r="CO207" i="1"/>
  <c r="CI207" i="1"/>
  <c r="CN207" i="1"/>
  <c r="CO199" i="1"/>
  <c r="CN199" i="1"/>
  <c r="CI199" i="1"/>
  <c r="CJ199" i="1"/>
  <c r="CO191" i="1"/>
  <c r="CJ191" i="1"/>
  <c r="CN191" i="1"/>
  <c r="CI191" i="1"/>
  <c r="CO183" i="1"/>
  <c r="CN183" i="1"/>
  <c r="CJ183" i="1"/>
  <c r="CI183" i="1"/>
  <c r="CJ175" i="1"/>
  <c r="CO175" i="1"/>
  <c r="CN175" i="1"/>
  <c r="CI175" i="1"/>
  <c r="CO167" i="1"/>
  <c r="CJ167" i="1"/>
  <c r="CI167" i="1"/>
  <c r="CN167" i="1"/>
  <c r="CO159" i="1"/>
  <c r="CJ159" i="1"/>
  <c r="CN159" i="1"/>
  <c r="CI159" i="1"/>
  <c r="CO151" i="1"/>
  <c r="CJ151" i="1"/>
  <c r="CI151" i="1"/>
  <c r="CN151" i="1"/>
  <c r="CJ143" i="1"/>
  <c r="CO143" i="1"/>
  <c r="CN143" i="1"/>
  <c r="CI143" i="1"/>
  <c r="CN135" i="1"/>
  <c r="CO135" i="1"/>
  <c r="CI135" i="1"/>
  <c r="CJ135" i="1"/>
  <c r="CN127" i="1"/>
  <c r="CO127" i="1"/>
  <c r="CJ127" i="1"/>
  <c r="CI127" i="1"/>
  <c r="CN119" i="1"/>
  <c r="CO119" i="1"/>
  <c r="CI119" i="1"/>
  <c r="CJ119" i="1"/>
  <c r="CN111" i="1"/>
  <c r="CJ111" i="1"/>
  <c r="CO111" i="1"/>
  <c r="CI111" i="1"/>
  <c r="CN103" i="1"/>
  <c r="CO103" i="1"/>
  <c r="CI103" i="1"/>
  <c r="CJ103" i="1"/>
  <c r="CN95" i="1"/>
  <c r="CO95" i="1"/>
  <c r="CJ95" i="1"/>
  <c r="CI95" i="1"/>
  <c r="CN87" i="1"/>
  <c r="CO87" i="1"/>
  <c r="CJ87" i="1"/>
  <c r="CI87" i="1"/>
  <c r="CN79" i="1"/>
  <c r="CJ79" i="1"/>
  <c r="CO79" i="1"/>
  <c r="CI79" i="1"/>
  <c r="CN71" i="1"/>
  <c r="CO71" i="1"/>
  <c r="CI71" i="1"/>
  <c r="CJ71" i="1"/>
  <c r="CN63" i="1"/>
  <c r="CO63" i="1"/>
  <c r="CJ63" i="1"/>
  <c r="CI63" i="1"/>
  <c r="CN55" i="1"/>
  <c r="CO55" i="1"/>
  <c r="CI55" i="1"/>
  <c r="CJ55" i="1"/>
  <c r="CN47" i="1"/>
  <c r="CJ47" i="1"/>
  <c r="CO47" i="1"/>
  <c r="CI47" i="1"/>
  <c r="CN39" i="1"/>
  <c r="CO39" i="1"/>
  <c r="CI39" i="1"/>
  <c r="CJ39" i="1"/>
  <c r="CN31" i="1"/>
  <c r="CO31" i="1"/>
  <c r="CJ31" i="1"/>
  <c r="CI31" i="1"/>
  <c r="BG23" i="1"/>
  <c r="CN23" i="1"/>
  <c r="CO23" i="1"/>
  <c r="CJ23" i="1"/>
  <c r="CI23" i="1"/>
  <c r="BG15" i="1"/>
  <c r="CN15" i="1"/>
  <c r="CJ15" i="1"/>
  <c r="CO15" i="1"/>
  <c r="CI15" i="1"/>
  <c r="CJ240" i="1"/>
  <c r="CO240" i="1"/>
  <c r="CI240" i="1"/>
  <c r="CN240" i="1"/>
  <c r="CJ216" i="1"/>
  <c r="CO216" i="1"/>
  <c r="CI216" i="1"/>
  <c r="CN216" i="1"/>
  <c r="CJ200" i="1"/>
  <c r="CO200" i="1"/>
  <c r="CN200" i="1"/>
  <c r="CI200" i="1"/>
  <c r="CJ184" i="1"/>
  <c r="CO184" i="1"/>
  <c r="CN184" i="1"/>
  <c r="CI184" i="1"/>
  <c r="CJ168" i="1"/>
  <c r="CO168" i="1"/>
  <c r="CN168" i="1"/>
  <c r="CI168" i="1"/>
  <c r="CJ160" i="1"/>
  <c r="CO160" i="1"/>
  <c r="CN160" i="1"/>
  <c r="CI160" i="1"/>
  <c r="CJ136" i="1"/>
  <c r="CO136" i="1"/>
  <c r="CN136" i="1"/>
  <c r="CI136" i="1"/>
  <c r="CJ128" i="1"/>
  <c r="CO128" i="1"/>
  <c r="CN128" i="1"/>
  <c r="CI128" i="1"/>
  <c r="CJ120" i="1"/>
  <c r="CO120" i="1"/>
  <c r="CN120" i="1"/>
  <c r="CI120" i="1"/>
  <c r="CJ112" i="1"/>
  <c r="CO112" i="1"/>
  <c r="CN112" i="1"/>
  <c r="CI112" i="1"/>
  <c r="CJ104" i="1"/>
  <c r="CO104" i="1"/>
  <c r="CN104" i="1"/>
  <c r="CI104" i="1"/>
  <c r="CJ96" i="1"/>
  <c r="CO96" i="1"/>
  <c r="CN96" i="1"/>
  <c r="CI96" i="1"/>
  <c r="CJ72" i="1"/>
  <c r="CO72" i="1"/>
  <c r="CN72" i="1"/>
  <c r="CI72" i="1"/>
  <c r="CJ64" i="1"/>
  <c r="CO64" i="1"/>
  <c r="CN64" i="1"/>
  <c r="CI64" i="1"/>
  <c r="CJ56" i="1"/>
  <c r="CO56" i="1"/>
  <c r="CN56" i="1"/>
  <c r="CI56" i="1"/>
  <c r="CJ48" i="1"/>
  <c r="CO48" i="1"/>
  <c r="CN48" i="1"/>
  <c r="CI48" i="1"/>
  <c r="CJ40" i="1"/>
  <c r="CO40" i="1"/>
  <c r="CN40" i="1"/>
  <c r="CI40" i="1"/>
  <c r="CJ32" i="1"/>
  <c r="CO32" i="1"/>
  <c r="CN32" i="1"/>
  <c r="CI32" i="1"/>
  <c r="CJ24" i="1"/>
  <c r="CO24" i="1"/>
  <c r="CN24" i="1"/>
  <c r="CI24" i="1"/>
  <c r="CJ16" i="1"/>
  <c r="CO16" i="1"/>
  <c r="CN16" i="1"/>
  <c r="CI16" i="1"/>
  <c r="CJ8" i="1"/>
  <c r="CO8" i="1"/>
  <c r="CN8" i="1"/>
  <c r="CI8" i="1"/>
  <c r="CN246" i="1"/>
  <c r="CO246" i="1"/>
  <c r="CJ246" i="1"/>
  <c r="CI246" i="1"/>
  <c r="CJ238" i="1"/>
  <c r="CO238" i="1"/>
  <c r="CN238" i="1"/>
  <c r="CI238" i="1"/>
  <c r="CN230" i="1"/>
  <c r="CJ230" i="1"/>
  <c r="CI230" i="1"/>
  <c r="CO230" i="1"/>
  <c r="CO222" i="1"/>
  <c r="CN222" i="1"/>
  <c r="CJ222" i="1"/>
  <c r="CI222" i="1"/>
  <c r="CJ214" i="1"/>
  <c r="CN214" i="1"/>
  <c r="CO214" i="1"/>
  <c r="CI214" i="1"/>
  <c r="CJ206" i="1"/>
  <c r="CO206" i="1"/>
  <c r="CN206" i="1"/>
  <c r="CI206" i="1"/>
  <c r="CN198" i="1"/>
  <c r="CI198" i="1"/>
  <c r="CO198" i="1"/>
  <c r="CJ198" i="1"/>
  <c r="CO190" i="1"/>
  <c r="CI190" i="1"/>
  <c r="CJ190" i="1"/>
  <c r="CN190" i="1"/>
  <c r="CJ182" i="1"/>
  <c r="CO182" i="1"/>
  <c r="CN182" i="1"/>
  <c r="CI182" i="1"/>
  <c r="CJ174" i="1"/>
  <c r="CO174" i="1"/>
  <c r="CN174" i="1"/>
  <c r="CI174" i="1"/>
  <c r="CN166" i="1"/>
  <c r="CJ166" i="1"/>
  <c r="CI166" i="1"/>
  <c r="CO166" i="1"/>
  <c r="CO158" i="1"/>
  <c r="CJ158" i="1"/>
  <c r="CN158" i="1"/>
  <c r="CI158" i="1"/>
  <c r="CJ150" i="1"/>
  <c r="CI150" i="1"/>
  <c r="CO150" i="1"/>
  <c r="CN150" i="1"/>
  <c r="CJ142" i="1"/>
  <c r="CO142" i="1"/>
  <c r="CN142" i="1"/>
  <c r="CI142" i="1"/>
  <c r="CN134" i="1"/>
  <c r="CI134" i="1"/>
  <c r="CO134" i="1"/>
  <c r="CJ134" i="1"/>
  <c r="CO126" i="1"/>
  <c r="CN126" i="1"/>
  <c r="CI126" i="1"/>
  <c r="CJ126" i="1"/>
  <c r="CJ118" i="1"/>
  <c r="CN118" i="1"/>
  <c r="CI118" i="1"/>
  <c r="CO118" i="1"/>
  <c r="CJ110" i="1"/>
  <c r="CO110" i="1"/>
  <c r="CN110" i="1"/>
  <c r="CI110" i="1"/>
  <c r="CN102" i="1"/>
  <c r="CI102" i="1"/>
  <c r="CJ102" i="1"/>
  <c r="CO102" i="1"/>
  <c r="CO94" i="1"/>
  <c r="CN94" i="1"/>
  <c r="CJ94" i="1"/>
  <c r="CI94" i="1"/>
  <c r="CJ86" i="1"/>
  <c r="CN86" i="1"/>
  <c r="CI86" i="1"/>
  <c r="CO86" i="1"/>
  <c r="CJ78" i="1"/>
  <c r="CO78" i="1"/>
  <c r="CN78" i="1"/>
  <c r="CI78" i="1"/>
  <c r="CN70" i="1"/>
  <c r="CI70" i="1"/>
  <c r="CO70" i="1"/>
  <c r="CJ70" i="1"/>
  <c r="CO62" i="1"/>
  <c r="CN62" i="1"/>
  <c r="CI62" i="1"/>
  <c r="CJ62" i="1"/>
  <c r="CJ54" i="1"/>
  <c r="CN54" i="1"/>
  <c r="CI54" i="1"/>
  <c r="CO54" i="1"/>
  <c r="CJ46" i="1"/>
  <c r="CO46" i="1"/>
  <c r="CN46" i="1"/>
  <c r="CI46" i="1"/>
  <c r="CN38" i="1"/>
  <c r="CI38" i="1"/>
  <c r="CJ38" i="1"/>
  <c r="CO38" i="1"/>
  <c r="CO30" i="1"/>
  <c r="CN30" i="1"/>
  <c r="CJ30" i="1"/>
  <c r="CI30" i="1"/>
  <c r="CJ22" i="1"/>
  <c r="CN22" i="1"/>
  <c r="CI22" i="1"/>
  <c r="CO22" i="1"/>
  <c r="CJ14" i="1"/>
  <c r="CO14" i="1"/>
  <c r="CN14" i="1"/>
  <c r="CI14" i="1"/>
  <c r="CJ224" i="1"/>
  <c r="CO224" i="1"/>
  <c r="CN224" i="1"/>
  <c r="CI224" i="1"/>
  <c r="CJ192" i="1"/>
  <c r="CO192" i="1"/>
  <c r="CN192" i="1"/>
  <c r="CI192" i="1"/>
  <c r="CJ144" i="1"/>
  <c r="CO144" i="1"/>
  <c r="CN144" i="1"/>
  <c r="CI144" i="1"/>
  <c r="CJ80" i="1"/>
  <c r="CO80" i="1"/>
  <c r="CN80" i="1"/>
  <c r="CI80" i="1"/>
  <c r="CJ85" i="1"/>
  <c r="CI85" i="1"/>
  <c r="CO85" i="1"/>
  <c r="CN85" i="1"/>
  <c r="CJ69" i="1"/>
  <c r="CI69" i="1"/>
  <c r="CN69" i="1"/>
  <c r="CO69" i="1"/>
  <c r="CJ53" i="1"/>
  <c r="CI53" i="1"/>
  <c r="CO53" i="1"/>
  <c r="CN53" i="1"/>
  <c r="CJ37" i="1"/>
  <c r="CI37" i="1"/>
  <c r="CN37" i="1"/>
  <c r="CO37" i="1"/>
  <c r="CJ29" i="1"/>
  <c r="CN29" i="1"/>
  <c r="CI29" i="1"/>
  <c r="CO29" i="1"/>
  <c r="CJ21" i="1"/>
  <c r="CI21" i="1"/>
  <c r="CO21" i="1"/>
  <c r="CN21" i="1"/>
  <c r="CJ232" i="1"/>
  <c r="CO232" i="1"/>
  <c r="CN232" i="1"/>
  <c r="CI232" i="1"/>
  <c r="CJ208" i="1"/>
  <c r="CO208" i="1"/>
  <c r="CI208" i="1"/>
  <c r="CN208" i="1"/>
  <c r="CJ176" i="1"/>
  <c r="CO176" i="1"/>
  <c r="CN176" i="1"/>
  <c r="CI176" i="1"/>
  <c r="CJ152" i="1"/>
  <c r="CO152" i="1"/>
  <c r="CN152" i="1"/>
  <c r="CI152" i="1"/>
  <c r="CJ88" i="1"/>
  <c r="CO88" i="1"/>
  <c r="CN88" i="1"/>
  <c r="CI88" i="1"/>
  <c r="CJ245" i="1"/>
  <c r="CN245" i="1"/>
  <c r="CO245" i="1"/>
  <c r="CI245" i="1"/>
  <c r="CJ237" i="1"/>
  <c r="CN237" i="1"/>
  <c r="CO237" i="1"/>
  <c r="CI237" i="1"/>
  <c r="CJ229" i="1"/>
  <c r="CN229" i="1"/>
  <c r="CI229" i="1"/>
  <c r="CO229" i="1"/>
  <c r="CJ221" i="1"/>
  <c r="CN221" i="1"/>
  <c r="CO221" i="1"/>
  <c r="CI221" i="1"/>
  <c r="CJ213" i="1"/>
  <c r="CN213" i="1"/>
  <c r="CO213" i="1"/>
  <c r="CI213" i="1"/>
  <c r="CJ205" i="1"/>
  <c r="CN205" i="1"/>
  <c r="CO205" i="1"/>
  <c r="CI205" i="1"/>
  <c r="CJ197" i="1"/>
  <c r="CN197" i="1"/>
  <c r="CI197" i="1"/>
  <c r="CO197" i="1"/>
  <c r="CJ189" i="1"/>
  <c r="CO189" i="1"/>
  <c r="CI189" i="1"/>
  <c r="CN189" i="1"/>
  <c r="CJ181" i="1"/>
  <c r="CN181" i="1"/>
  <c r="CO181" i="1"/>
  <c r="CI181" i="1"/>
  <c r="CJ173" i="1"/>
  <c r="CO173" i="1"/>
  <c r="CN173" i="1"/>
  <c r="CI173" i="1"/>
  <c r="CJ165" i="1"/>
  <c r="CN165" i="1"/>
  <c r="CI165" i="1"/>
  <c r="CO165" i="1"/>
  <c r="CJ157" i="1"/>
  <c r="CI157" i="1"/>
  <c r="CN157" i="1"/>
  <c r="CO157" i="1"/>
  <c r="CJ149" i="1"/>
  <c r="CI149" i="1"/>
  <c r="CN149" i="1"/>
  <c r="CO149" i="1"/>
  <c r="CJ141" i="1"/>
  <c r="CN141" i="1"/>
  <c r="CI141" i="1"/>
  <c r="CO141" i="1"/>
  <c r="CJ133" i="1"/>
  <c r="CI133" i="1"/>
  <c r="CN133" i="1"/>
  <c r="CO133" i="1"/>
  <c r="CJ125" i="1"/>
  <c r="CN125" i="1"/>
  <c r="CI125" i="1"/>
  <c r="CO125" i="1"/>
  <c r="CJ117" i="1"/>
  <c r="CI117" i="1"/>
  <c r="CO117" i="1"/>
  <c r="CN117" i="1"/>
  <c r="CJ109" i="1"/>
  <c r="CN109" i="1"/>
  <c r="CI109" i="1"/>
  <c r="CO109" i="1"/>
  <c r="CJ101" i="1"/>
  <c r="CI101" i="1"/>
  <c r="CN101" i="1"/>
  <c r="CO101" i="1"/>
  <c r="CJ93" i="1"/>
  <c r="CN93" i="1"/>
  <c r="CI93" i="1"/>
  <c r="CO93" i="1"/>
  <c r="CJ77" i="1"/>
  <c r="CN77" i="1"/>
  <c r="CI77" i="1"/>
  <c r="CO77" i="1"/>
  <c r="CJ61" i="1"/>
  <c r="CN61" i="1"/>
  <c r="CI61" i="1"/>
  <c r="CO61" i="1"/>
  <c r="CJ45" i="1"/>
  <c r="CN45" i="1"/>
  <c r="CI45" i="1"/>
  <c r="CO45" i="1"/>
  <c r="CJ13" i="1"/>
  <c r="CN13" i="1"/>
  <c r="CI13" i="1"/>
  <c r="CO13" i="1"/>
  <c r="CO244" i="1"/>
  <c r="CN244" i="1"/>
  <c r="CI244" i="1"/>
  <c r="CJ244" i="1"/>
  <c r="CJ236" i="1"/>
  <c r="CO236" i="1"/>
  <c r="CN236" i="1"/>
  <c r="CI236" i="1"/>
  <c r="CJ228" i="1"/>
  <c r="CO228" i="1"/>
  <c r="CN228" i="1"/>
  <c r="CI228" i="1"/>
  <c r="CJ220" i="1"/>
  <c r="CO220" i="1"/>
  <c r="CN220" i="1"/>
  <c r="CI220" i="1"/>
  <c r="CJ212" i="1"/>
  <c r="CO212" i="1"/>
  <c r="CN212" i="1"/>
  <c r="CI212" i="1"/>
  <c r="CJ204" i="1"/>
  <c r="CO204" i="1"/>
  <c r="CN204" i="1"/>
  <c r="CI204" i="1"/>
  <c r="CJ196" i="1"/>
  <c r="CO196" i="1"/>
  <c r="CN196" i="1"/>
  <c r="CI196" i="1"/>
  <c r="CJ188" i="1"/>
  <c r="CO188" i="1"/>
  <c r="CI188" i="1"/>
  <c r="CN188" i="1"/>
  <c r="CJ180" i="1"/>
  <c r="CO180" i="1"/>
  <c r="CI180" i="1"/>
  <c r="CN180" i="1"/>
  <c r="CJ172" i="1"/>
  <c r="CO172" i="1"/>
  <c r="CI172" i="1"/>
  <c r="CN172" i="1"/>
  <c r="CJ164" i="1"/>
  <c r="CO164" i="1"/>
  <c r="CN164" i="1"/>
  <c r="CI164" i="1"/>
  <c r="CJ156" i="1"/>
  <c r="CO156" i="1"/>
  <c r="CI156" i="1"/>
  <c r="CN156" i="1"/>
  <c r="CJ148" i="1"/>
  <c r="CO148" i="1"/>
  <c r="CI148" i="1"/>
  <c r="CN148" i="1"/>
  <c r="CJ140" i="1"/>
  <c r="CO140" i="1"/>
  <c r="CI140" i="1"/>
  <c r="CN140" i="1"/>
  <c r="CJ132" i="1"/>
  <c r="CO132" i="1"/>
  <c r="CI132" i="1"/>
  <c r="CN132" i="1"/>
  <c r="CJ124" i="1"/>
  <c r="CO124" i="1"/>
  <c r="CI124" i="1"/>
  <c r="CN124" i="1"/>
  <c r="CJ116" i="1"/>
  <c r="CO116" i="1"/>
  <c r="CI116" i="1"/>
  <c r="CN116" i="1"/>
  <c r="CJ108" i="1"/>
  <c r="CO108" i="1"/>
  <c r="CI108" i="1"/>
  <c r="CN108" i="1"/>
  <c r="CJ100" i="1"/>
  <c r="CO100" i="1"/>
  <c r="CI100" i="1"/>
  <c r="CN100" i="1"/>
  <c r="CJ92" i="1"/>
  <c r="CO92" i="1"/>
  <c r="CI92" i="1"/>
  <c r="CN92" i="1"/>
  <c r="CJ84" i="1"/>
  <c r="CO84" i="1"/>
  <c r="CI84" i="1"/>
  <c r="CN84" i="1"/>
  <c r="CJ76" i="1"/>
  <c r="CO76" i="1"/>
  <c r="CI76" i="1"/>
  <c r="CN76" i="1"/>
  <c r="CJ68" i="1"/>
  <c r="CO68" i="1"/>
  <c r="CI68" i="1"/>
  <c r="CN68" i="1"/>
  <c r="CJ60" i="1"/>
  <c r="CO60" i="1"/>
  <c r="CI60" i="1"/>
  <c r="CN60" i="1"/>
  <c r="CJ52" i="1"/>
  <c r="CO52" i="1"/>
  <c r="CI52" i="1"/>
  <c r="CN52" i="1"/>
  <c r="CJ44" i="1"/>
  <c r="CO44" i="1"/>
  <c r="CI44" i="1"/>
  <c r="CN44" i="1"/>
  <c r="CJ36" i="1"/>
  <c r="CO36" i="1"/>
  <c r="CI36" i="1"/>
  <c r="CN36" i="1"/>
  <c r="CJ28" i="1"/>
  <c r="CO28" i="1"/>
  <c r="CI28" i="1"/>
  <c r="CN28" i="1"/>
  <c r="CJ20" i="1"/>
  <c r="CO20" i="1"/>
  <c r="CI20" i="1"/>
  <c r="CN20" i="1"/>
  <c r="CJ12" i="1"/>
  <c r="CO12" i="1"/>
  <c r="CI12" i="1"/>
  <c r="CN12" i="1"/>
  <c r="CJ243" i="1"/>
  <c r="CI243" i="1"/>
  <c r="CO243" i="1"/>
  <c r="CN243" i="1"/>
  <c r="CJ235" i="1"/>
  <c r="CI235" i="1"/>
  <c r="CN235" i="1"/>
  <c r="CO235" i="1"/>
  <c r="CJ227" i="1"/>
  <c r="CI227" i="1"/>
  <c r="CO227" i="1"/>
  <c r="CN227" i="1"/>
  <c r="CJ219" i="1"/>
  <c r="CI219" i="1"/>
  <c r="CO219" i="1"/>
  <c r="CN219" i="1"/>
  <c r="CJ211" i="1"/>
  <c r="CI211" i="1"/>
  <c r="CO211" i="1"/>
  <c r="CN211" i="1"/>
  <c r="CJ203" i="1"/>
  <c r="CI203" i="1"/>
  <c r="CN203" i="1"/>
  <c r="CO203" i="1"/>
  <c r="CJ195" i="1"/>
  <c r="CN195" i="1"/>
  <c r="CI195" i="1"/>
  <c r="CO195" i="1"/>
  <c r="CJ187" i="1"/>
  <c r="CN187" i="1"/>
  <c r="CI187" i="1"/>
  <c r="CO187" i="1"/>
  <c r="CJ179" i="1"/>
  <c r="CN179" i="1"/>
  <c r="CI179" i="1"/>
  <c r="CO179" i="1"/>
  <c r="CJ171" i="1"/>
  <c r="CN171" i="1"/>
  <c r="CI171" i="1"/>
  <c r="CO171" i="1"/>
  <c r="CJ163" i="1"/>
  <c r="CN163" i="1"/>
  <c r="CI163" i="1"/>
  <c r="CO163" i="1"/>
  <c r="CJ155" i="1"/>
  <c r="CN155" i="1"/>
  <c r="CI155" i="1"/>
  <c r="CO155" i="1"/>
  <c r="CJ147" i="1"/>
  <c r="CN147" i="1"/>
  <c r="CI147" i="1"/>
  <c r="CO147" i="1"/>
  <c r="CJ139" i="1"/>
  <c r="CN139" i="1"/>
  <c r="CI139" i="1"/>
  <c r="CO139" i="1"/>
  <c r="CJ131" i="1"/>
  <c r="CN131" i="1"/>
  <c r="CI131" i="1"/>
  <c r="CO131" i="1"/>
  <c r="CJ123" i="1"/>
  <c r="CN123" i="1"/>
  <c r="CI123" i="1"/>
  <c r="CO123" i="1"/>
  <c r="CJ115" i="1"/>
  <c r="CN115" i="1"/>
  <c r="CI115" i="1"/>
  <c r="CO115" i="1"/>
  <c r="CJ107" i="1"/>
  <c r="CN107" i="1"/>
  <c r="CI107" i="1"/>
  <c r="CO107" i="1"/>
  <c r="CJ99" i="1"/>
  <c r="CN99" i="1"/>
  <c r="CI99" i="1"/>
  <c r="CO99" i="1"/>
  <c r="CJ91" i="1"/>
  <c r="CN91" i="1"/>
  <c r="CI91" i="1"/>
  <c r="CO91" i="1"/>
  <c r="CJ83" i="1"/>
  <c r="CN83" i="1"/>
  <c r="CI83" i="1"/>
  <c r="CO83" i="1"/>
  <c r="CJ75" i="1"/>
  <c r="CN75" i="1"/>
  <c r="CI75" i="1"/>
  <c r="CO75" i="1"/>
  <c r="CJ67" i="1"/>
  <c r="CN67" i="1"/>
  <c r="CI67" i="1"/>
  <c r="CO67" i="1"/>
  <c r="CJ59" i="1"/>
  <c r="CN59" i="1"/>
  <c r="CI59" i="1"/>
  <c r="CO59" i="1"/>
  <c r="CJ51" i="1"/>
  <c r="CN51" i="1"/>
  <c r="CI51" i="1"/>
  <c r="CO51" i="1"/>
  <c r="CJ43" i="1"/>
  <c r="CN43" i="1"/>
  <c r="CI43" i="1"/>
  <c r="CO43" i="1"/>
  <c r="CJ35" i="1"/>
  <c r="CN35" i="1"/>
  <c r="CI35" i="1"/>
  <c r="CO35" i="1"/>
  <c r="CJ27" i="1"/>
  <c r="CN27" i="1"/>
  <c r="CI27" i="1"/>
  <c r="CO27" i="1"/>
  <c r="CJ19" i="1"/>
  <c r="CN19" i="1"/>
  <c r="CI19" i="1"/>
  <c r="CO19" i="1"/>
  <c r="CJ11" i="1"/>
  <c r="CN11" i="1"/>
  <c r="CI11" i="1"/>
  <c r="CO11" i="1"/>
  <c r="CJ242" i="1"/>
  <c r="CO242" i="1"/>
  <c r="CI242" i="1"/>
  <c r="CN242" i="1"/>
  <c r="CJ234" i="1"/>
  <c r="CO234" i="1"/>
  <c r="CN234" i="1"/>
  <c r="CI234" i="1"/>
  <c r="CJ226" i="1"/>
  <c r="CO226" i="1"/>
  <c r="CI226" i="1"/>
  <c r="CN226" i="1"/>
  <c r="CJ218" i="1"/>
  <c r="CO218" i="1"/>
  <c r="CN218" i="1"/>
  <c r="CI218" i="1"/>
  <c r="CJ210" i="1"/>
  <c r="CO210" i="1"/>
  <c r="CI210" i="1"/>
  <c r="CN210" i="1"/>
  <c r="CJ202" i="1"/>
  <c r="CO202" i="1"/>
  <c r="CN202" i="1"/>
  <c r="CI202" i="1"/>
  <c r="CJ194" i="1"/>
  <c r="CO194" i="1"/>
  <c r="CI194" i="1"/>
  <c r="CN194" i="1"/>
  <c r="CJ186" i="1"/>
  <c r="CO186" i="1"/>
  <c r="CN186" i="1"/>
  <c r="CI186" i="1"/>
  <c r="CJ178" i="1"/>
  <c r="CO178" i="1"/>
  <c r="CN178" i="1"/>
  <c r="CI178" i="1"/>
  <c r="CJ170" i="1"/>
  <c r="CO170" i="1"/>
  <c r="CN170" i="1"/>
  <c r="CI170" i="1"/>
  <c r="CJ162" i="1"/>
  <c r="CO162" i="1"/>
  <c r="CI162" i="1"/>
  <c r="CN162" i="1"/>
  <c r="CJ154" i="1"/>
  <c r="CO154" i="1"/>
  <c r="CN154" i="1"/>
  <c r="CI154" i="1"/>
  <c r="CJ146" i="1"/>
  <c r="CO146" i="1"/>
  <c r="CN146" i="1"/>
  <c r="CI146" i="1"/>
  <c r="CJ138" i="1"/>
  <c r="CO138" i="1"/>
  <c r="CN138" i="1"/>
  <c r="CI138" i="1"/>
  <c r="CJ130" i="1"/>
  <c r="CO130" i="1"/>
  <c r="CN130" i="1"/>
  <c r="CI130" i="1"/>
  <c r="CJ122" i="1"/>
  <c r="CO122" i="1"/>
  <c r="CI122" i="1"/>
  <c r="CN122" i="1"/>
  <c r="CJ114" i="1"/>
  <c r="CO114" i="1"/>
  <c r="CN114" i="1"/>
  <c r="CI114" i="1"/>
  <c r="CJ106" i="1"/>
  <c r="CO106" i="1"/>
  <c r="CN106" i="1"/>
  <c r="CI106" i="1"/>
  <c r="CJ98" i="1"/>
  <c r="CO98" i="1"/>
  <c r="CN98" i="1"/>
  <c r="CI98" i="1"/>
  <c r="CJ90" i="1"/>
  <c r="CO90" i="1"/>
  <c r="CI90" i="1"/>
  <c r="CN90" i="1"/>
  <c r="CJ82" i="1"/>
  <c r="CO82" i="1"/>
  <c r="CN82" i="1"/>
  <c r="CI82" i="1"/>
  <c r="CJ74" i="1"/>
  <c r="CO74" i="1"/>
  <c r="CN74" i="1"/>
  <c r="CI74" i="1"/>
  <c r="CJ66" i="1"/>
  <c r="CO66" i="1"/>
  <c r="CN66" i="1"/>
  <c r="CI66" i="1"/>
  <c r="CJ58" i="1"/>
  <c r="CO58" i="1"/>
  <c r="CI58" i="1"/>
  <c r="CN58" i="1"/>
  <c r="CJ50" i="1"/>
  <c r="CO50" i="1"/>
  <c r="CN50" i="1"/>
  <c r="CI50" i="1"/>
  <c r="CJ42" i="1"/>
  <c r="CO42" i="1"/>
  <c r="CN42" i="1"/>
  <c r="CI42" i="1"/>
  <c r="CJ34" i="1"/>
  <c r="CO34" i="1"/>
  <c r="CN34" i="1"/>
  <c r="CI34" i="1"/>
  <c r="CJ26" i="1"/>
  <c r="CO26" i="1"/>
  <c r="CI26" i="1"/>
  <c r="CN26" i="1"/>
  <c r="CJ18" i="1"/>
  <c r="CO18" i="1"/>
  <c r="CN18" i="1"/>
  <c r="CI18" i="1"/>
  <c r="CJ10" i="1"/>
  <c r="CO10" i="1"/>
  <c r="CN10" i="1"/>
  <c r="CI10" i="1"/>
  <c r="BW28" i="1"/>
  <c r="BW20" i="1"/>
  <c r="BW12" i="1"/>
  <c r="BW25" i="1"/>
  <c r="BW17" i="1"/>
  <c r="BW9" i="1"/>
  <c r="BW221" i="1"/>
  <c r="BW181" i="1"/>
  <c r="BW141" i="1"/>
  <c r="BW109" i="1"/>
  <c r="BW77" i="1"/>
  <c r="BW37" i="1"/>
  <c r="BW220" i="1"/>
  <c r="BW196" i="1"/>
  <c r="BW164" i="1"/>
  <c r="BW132" i="1"/>
  <c r="BW84" i="1"/>
  <c r="BW243" i="1"/>
  <c r="BW235" i="1"/>
  <c r="BW227" i="1"/>
  <c r="BW219" i="1"/>
  <c r="BW211" i="1"/>
  <c r="BW203" i="1"/>
  <c r="BW195" i="1"/>
  <c r="BW187" i="1"/>
  <c r="BW179" i="1"/>
  <c r="BW171" i="1"/>
  <c r="BW163" i="1"/>
  <c r="BW155" i="1"/>
  <c r="BW147" i="1"/>
  <c r="BW139" i="1"/>
  <c r="BW131" i="1"/>
  <c r="BW123" i="1"/>
  <c r="BW115" i="1"/>
  <c r="BW107" i="1"/>
  <c r="BW99" i="1"/>
  <c r="BW91" i="1"/>
  <c r="BW83" i="1"/>
  <c r="BW75" i="1"/>
  <c r="BW67" i="1"/>
  <c r="BW59" i="1"/>
  <c r="BW51" i="1"/>
  <c r="BW43" i="1"/>
  <c r="BW35" i="1"/>
  <c r="BW26" i="1"/>
  <c r="BW18" i="1"/>
  <c r="BW10" i="1"/>
  <c r="BW165" i="1"/>
  <c r="BW53" i="1"/>
  <c r="BW237" i="1"/>
  <c r="BW197" i="1"/>
  <c r="BW157" i="1"/>
  <c r="BW117" i="1"/>
  <c r="BW85" i="1"/>
  <c r="BW228" i="1"/>
  <c r="BW212" i="1"/>
  <c r="BW172" i="1"/>
  <c r="BW140" i="1"/>
  <c r="BW100" i="1"/>
  <c r="BW68" i="1"/>
  <c r="BW218" i="1"/>
  <c r="BW194" i="1"/>
  <c r="BW170" i="1"/>
  <c r="BW146" i="1"/>
  <c r="BW122" i="1"/>
  <c r="BW98" i="1"/>
  <c r="BW66" i="1"/>
  <c r="BW42" i="1"/>
  <c r="BW34" i="1"/>
  <c r="BW241" i="1"/>
  <c r="BW233" i="1"/>
  <c r="BW225" i="1"/>
  <c r="BW217" i="1"/>
  <c r="BW209" i="1"/>
  <c r="BW201" i="1"/>
  <c r="BW193" i="1"/>
  <c r="BW185" i="1"/>
  <c r="BW177" i="1"/>
  <c r="BW169" i="1"/>
  <c r="BW161" i="1"/>
  <c r="BW153" i="1"/>
  <c r="BW145" i="1"/>
  <c r="BW137" i="1"/>
  <c r="BW129" i="1"/>
  <c r="BW121" i="1"/>
  <c r="BW113" i="1"/>
  <c r="BW105" i="1"/>
  <c r="BW97" i="1"/>
  <c r="BW89" i="1"/>
  <c r="BW81" i="1"/>
  <c r="BW73" i="1"/>
  <c r="BW65" i="1"/>
  <c r="BW57" i="1"/>
  <c r="BW49" i="1"/>
  <c r="BW41" i="1"/>
  <c r="BW33" i="1"/>
  <c r="BW24" i="1"/>
  <c r="BW16" i="1"/>
  <c r="BW8" i="1"/>
  <c r="BW213" i="1"/>
  <c r="BW125" i="1"/>
  <c r="BW188" i="1"/>
  <c r="BW108" i="1"/>
  <c r="BW242" i="1"/>
  <c r="BW202" i="1"/>
  <c r="BW162" i="1"/>
  <c r="BW114" i="1"/>
  <c r="BW74" i="1"/>
  <c r="BW240" i="1"/>
  <c r="BW232" i="1"/>
  <c r="BW224" i="1"/>
  <c r="BW216" i="1"/>
  <c r="BW208" i="1"/>
  <c r="BW200" i="1"/>
  <c r="BW192" i="1"/>
  <c r="BW184" i="1"/>
  <c r="BW176" i="1"/>
  <c r="BW168" i="1"/>
  <c r="BW160" i="1"/>
  <c r="BW152" i="1"/>
  <c r="BW144" i="1"/>
  <c r="BW136" i="1"/>
  <c r="BW128" i="1"/>
  <c r="BW120" i="1"/>
  <c r="BW112" i="1"/>
  <c r="BW104" i="1"/>
  <c r="BW96" i="1"/>
  <c r="BW88" i="1"/>
  <c r="BW80" i="1"/>
  <c r="BW72" i="1"/>
  <c r="BW64" i="1"/>
  <c r="BW56" i="1"/>
  <c r="BW48" i="1"/>
  <c r="BW40" i="1"/>
  <c r="BW32" i="1"/>
  <c r="BW23" i="1"/>
  <c r="BW15" i="1"/>
  <c r="BW245" i="1"/>
  <c r="BW205" i="1"/>
  <c r="BW173" i="1"/>
  <c r="BW133" i="1"/>
  <c r="BW93" i="1"/>
  <c r="CC11" i="1" s="1"/>
  <c r="BW69" i="1"/>
  <c r="BW45" i="1"/>
  <c r="BW244" i="1"/>
  <c r="BW204" i="1"/>
  <c r="BW156" i="1"/>
  <c r="BW116" i="1"/>
  <c r="BW76" i="1"/>
  <c r="BW52" i="1"/>
  <c r="BW36" i="1"/>
  <c r="BW226" i="1"/>
  <c r="BW186" i="1"/>
  <c r="BW138" i="1"/>
  <c r="BW90" i="1"/>
  <c r="BW58" i="1"/>
  <c r="BW239" i="1"/>
  <c r="BW231" i="1"/>
  <c r="CC231" i="1" s="1"/>
  <c r="BW223" i="1"/>
  <c r="BW215" i="1"/>
  <c r="BW207" i="1"/>
  <c r="BW199" i="1"/>
  <c r="BW191" i="1"/>
  <c r="BW183" i="1"/>
  <c r="BW175" i="1"/>
  <c r="BW167" i="1"/>
  <c r="CC167" i="1" s="1"/>
  <c r="BW159" i="1"/>
  <c r="BW151" i="1"/>
  <c r="BW143" i="1"/>
  <c r="BW135" i="1"/>
  <c r="BW127" i="1"/>
  <c r="BW119" i="1"/>
  <c r="BW111" i="1"/>
  <c r="BW103" i="1"/>
  <c r="CC103" i="1" s="1"/>
  <c r="BW95" i="1"/>
  <c r="BW87" i="1"/>
  <c r="BW79" i="1"/>
  <c r="BW71" i="1"/>
  <c r="BW63" i="1"/>
  <c r="BW55" i="1"/>
  <c r="BW47" i="1"/>
  <c r="BW39" i="1"/>
  <c r="CC39" i="1" s="1"/>
  <c r="BW31" i="1"/>
  <c r="BW22" i="1"/>
  <c r="BW14" i="1"/>
  <c r="BW229" i="1"/>
  <c r="BW189" i="1"/>
  <c r="BW149" i="1"/>
  <c r="BW101" i="1"/>
  <c r="BW61" i="1"/>
  <c r="CC61" i="1" s="1"/>
  <c r="BW236" i="1"/>
  <c r="BW180" i="1"/>
  <c r="BW148" i="1"/>
  <c r="BW124" i="1"/>
  <c r="BW92" i="1"/>
  <c r="BW60" i="1"/>
  <c r="BW44" i="1"/>
  <c r="BW234" i="1"/>
  <c r="CC234" i="1" s="1"/>
  <c r="BW210" i="1"/>
  <c r="BW178" i="1"/>
  <c r="BW154" i="1"/>
  <c r="BW130" i="1"/>
  <c r="BW106" i="1"/>
  <c r="BW82" i="1"/>
  <c r="BW50" i="1"/>
  <c r="BW30" i="1"/>
  <c r="CC30" i="1" s="1"/>
  <c r="BW246" i="1"/>
  <c r="BW238" i="1"/>
  <c r="BW230" i="1"/>
  <c r="BW222" i="1"/>
  <c r="BW214" i="1"/>
  <c r="BW206" i="1"/>
  <c r="BW198" i="1"/>
  <c r="BW190" i="1"/>
  <c r="CC190" i="1" s="1"/>
  <c r="BW182" i="1"/>
  <c r="BW174" i="1"/>
  <c r="BW166" i="1"/>
  <c r="BW158" i="1"/>
  <c r="BW150" i="1"/>
  <c r="BW142" i="1"/>
  <c r="BW134" i="1"/>
  <c r="BW126" i="1"/>
  <c r="CC126" i="1" s="1"/>
  <c r="BW118" i="1"/>
  <c r="BW110" i="1"/>
  <c r="BW102" i="1"/>
  <c r="BW94" i="1"/>
  <c r="BW86" i="1"/>
  <c r="BW78" i="1"/>
  <c r="BW70" i="1"/>
  <c r="BW62" i="1"/>
  <c r="CC62" i="1" s="1"/>
  <c r="BW54" i="1"/>
  <c r="BW46" i="1"/>
  <c r="BW38" i="1"/>
  <c r="BW29" i="1"/>
  <c r="BW21" i="1"/>
  <c r="BW13" i="1"/>
  <c r="BG245" i="1"/>
  <c r="J245" i="1"/>
  <c r="BG237" i="1"/>
  <c r="J237" i="1"/>
  <c r="BG229" i="1"/>
  <c r="J229" i="1"/>
  <c r="BG221" i="1"/>
  <c r="J221" i="1"/>
  <c r="BG213" i="1"/>
  <c r="J213" i="1"/>
  <c r="BG205" i="1"/>
  <c r="J205" i="1"/>
  <c r="BG197" i="1"/>
  <c r="J197" i="1"/>
  <c r="BG189" i="1"/>
  <c r="J189" i="1"/>
  <c r="BG181" i="1"/>
  <c r="J181" i="1"/>
  <c r="BG173" i="1"/>
  <c r="J173" i="1"/>
  <c r="BG165" i="1"/>
  <c r="J165" i="1"/>
  <c r="BG157" i="1"/>
  <c r="J157" i="1"/>
  <c r="BG149" i="1"/>
  <c r="J149" i="1"/>
  <c r="BG141" i="1"/>
  <c r="J141" i="1"/>
  <c r="BG133" i="1"/>
  <c r="J133" i="1"/>
  <c r="BG125" i="1"/>
  <c r="J125" i="1"/>
  <c r="BG117" i="1"/>
  <c r="J117" i="1"/>
  <c r="BG109" i="1"/>
  <c r="J109" i="1"/>
  <c r="BG101" i="1"/>
  <c r="J101" i="1"/>
  <c r="BG93" i="1"/>
  <c r="J93" i="1"/>
  <c r="BG85" i="1"/>
  <c r="J85" i="1"/>
  <c r="BG77" i="1"/>
  <c r="J77" i="1"/>
  <c r="BG69" i="1"/>
  <c r="J69" i="1"/>
  <c r="BG61" i="1"/>
  <c r="J61" i="1"/>
  <c r="BG53" i="1"/>
  <c r="J53" i="1"/>
  <c r="BG45" i="1"/>
  <c r="J45" i="1"/>
  <c r="BG37" i="1"/>
  <c r="J37" i="1"/>
  <c r="BG29" i="1"/>
  <c r="J29" i="1"/>
  <c r="BG21" i="1"/>
  <c r="J21" i="1"/>
  <c r="BG13" i="1"/>
  <c r="J13" i="1"/>
  <c r="BG220" i="1"/>
  <c r="J220" i="1"/>
  <c r="BG196" i="1"/>
  <c r="J196" i="1"/>
  <c r="BG180" i="1"/>
  <c r="J180" i="1"/>
  <c r="BG148" i="1"/>
  <c r="J148" i="1"/>
  <c r="BG92" i="1"/>
  <c r="J92" i="1"/>
  <c r="BG44" i="1"/>
  <c r="J44" i="1"/>
  <c r="BG243" i="1"/>
  <c r="J243" i="1"/>
  <c r="BG235" i="1"/>
  <c r="J235" i="1"/>
  <c r="BG227" i="1"/>
  <c r="J227" i="1"/>
  <c r="BG219" i="1"/>
  <c r="J219" i="1"/>
  <c r="BG211" i="1"/>
  <c r="J211" i="1"/>
  <c r="BG203" i="1"/>
  <c r="J203" i="1"/>
  <c r="BG195" i="1"/>
  <c r="J195" i="1"/>
  <c r="BG187" i="1"/>
  <c r="J187" i="1"/>
  <c r="BG179" i="1"/>
  <c r="J179" i="1"/>
  <c r="BG171" i="1"/>
  <c r="J171" i="1"/>
  <c r="BG163" i="1"/>
  <c r="J163" i="1"/>
  <c r="BG155" i="1"/>
  <c r="J155" i="1"/>
  <c r="BG147" i="1"/>
  <c r="J147" i="1"/>
  <c r="BG139" i="1"/>
  <c r="J139" i="1"/>
  <c r="BG131" i="1"/>
  <c r="J131" i="1"/>
  <c r="BG123" i="1"/>
  <c r="J123" i="1"/>
  <c r="BG115" i="1"/>
  <c r="J115" i="1"/>
  <c r="BG107" i="1"/>
  <c r="J107" i="1"/>
  <c r="BG99" i="1"/>
  <c r="J99" i="1"/>
  <c r="BG91" i="1"/>
  <c r="J91" i="1"/>
  <c r="BG83" i="1"/>
  <c r="J83" i="1"/>
  <c r="BG75" i="1"/>
  <c r="J75" i="1"/>
  <c r="BG67" i="1"/>
  <c r="J67" i="1"/>
  <c r="BG59" i="1"/>
  <c r="J59" i="1"/>
  <c r="BG51" i="1"/>
  <c r="J51" i="1"/>
  <c r="BG43" i="1"/>
  <c r="J43" i="1"/>
  <c r="BG35" i="1"/>
  <c r="J35" i="1"/>
  <c r="BG27" i="1"/>
  <c r="J27" i="1"/>
  <c r="J19" i="1"/>
  <c r="BG11" i="1"/>
  <c r="J11" i="1"/>
  <c r="J15" i="1"/>
  <c r="BG244" i="1"/>
  <c r="J244" i="1"/>
  <c r="BG212" i="1"/>
  <c r="J212" i="1"/>
  <c r="BG188" i="1"/>
  <c r="J188" i="1"/>
  <c r="BG164" i="1"/>
  <c r="J164" i="1"/>
  <c r="BG140" i="1"/>
  <c r="J140" i="1"/>
  <c r="BG116" i="1"/>
  <c r="J116" i="1"/>
  <c r="BG84" i="1"/>
  <c r="J84" i="1"/>
  <c r="BG60" i="1"/>
  <c r="J60" i="1"/>
  <c r="BG12" i="1"/>
  <c r="J12" i="1"/>
  <c r="BG242" i="1"/>
  <c r="J242" i="1"/>
  <c r="BG234" i="1"/>
  <c r="J234" i="1"/>
  <c r="BG226" i="1"/>
  <c r="J226" i="1"/>
  <c r="BG218" i="1"/>
  <c r="J218" i="1"/>
  <c r="BG210" i="1"/>
  <c r="J210" i="1"/>
  <c r="BG202" i="1"/>
  <c r="J202" i="1"/>
  <c r="BG194" i="1"/>
  <c r="J194" i="1"/>
  <c r="BG186" i="1"/>
  <c r="J186" i="1"/>
  <c r="BG178" i="1"/>
  <c r="J178" i="1"/>
  <c r="BG170" i="1"/>
  <c r="J170" i="1"/>
  <c r="BG162" i="1"/>
  <c r="J162" i="1"/>
  <c r="BG154" i="1"/>
  <c r="J154" i="1"/>
  <c r="BG146" i="1"/>
  <c r="J146" i="1"/>
  <c r="BG138" i="1"/>
  <c r="J138" i="1"/>
  <c r="BG130" i="1"/>
  <c r="J130" i="1"/>
  <c r="BG122" i="1"/>
  <c r="J122" i="1"/>
  <c r="BG114" i="1"/>
  <c r="J114" i="1"/>
  <c r="BG106" i="1"/>
  <c r="J106" i="1"/>
  <c r="BG98" i="1"/>
  <c r="J98" i="1"/>
  <c r="BG90" i="1"/>
  <c r="J90" i="1"/>
  <c r="BG82" i="1"/>
  <c r="J82" i="1"/>
  <c r="BG74" i="1"/>
  <c r="J74" i="1"/>
  <c r="BG66" i="1"/>
  <c r="J66" i="1"/>
  <c r="BG58" i="1"/>
  <c r="J58" i="1"/>
  <c r="BG50" i="1"/>
  <c r="J50" i="1"/>
  <c r="BG42" i="1"/>
  <c r="J42" i="1"/>
  <c r="BG34" i="1"/>
  <c r="J34" i="1"/>
  <c r="BG26" i="1"/>
  <c r="J26" i="1"/>
  <c r="BG18" i="1"/>
  <c r="J18" i="1"/>
  <c r="BG10" i="1"/>
  <c r="J10" i="1"/>
  <c r="J23" i="1"/>
  <c r="BG228" i="1"/>
  <c r="J228" i="1"/>
  <c r="BG132" i="1"/>
  <c r="J132" i="1"/>
  <c r="BG108" i="1"/>
  <c r="J108" i="1"/>
  <c r="BG76" i="1"/>
  <c r="J76" i="1"/>
  <c r="BG52" i="1"/>
  <c r="J52" i="1"/>
  <c r="BG20" i="1"/>
  <c r="J20" i="1"/>
  <c r="BG241" i="1"/>
  <c r="J241" i="1"/>
  <c r="BG233" i="1"/>
  <c r="J233" i="1"/>
  <c r="BG225" i="1"/>
  <c r="J225" i="1"/>
  <c r="BG217" i="1"/>
  <c r="J217" i="1"/>
  <c r="BG209" i="1"/>
  <c r="J209" i="1"/>
  <c r="BG201" i="1"/>
  <c r="J201" i="1"/>
  <c r="BG193" i="1"/>
  <c r="J193" i="1"/>
  <c r="BG185" i="1"/>
  <c r="J185" i="1"/>
  <c r="BG177" i="1"/>
  <c r="J177" i="1"/>
  <c r="BG169" i="1"/>
  <c r="J169" i="1"/>
  <c r="BG161" i="1"/>
  <c r="J161" i="1"/>
  <c r="BG153" i="1"/>
  <c r="J153" i="1"/>
  <c r="BG145" i="1"/>
  <c r="J145" i="1"/>
  <c r="BG137" i="1"/>
  <c r="J137" i="1"/>
  <c r="BG129" i="1"/>
  <c r="J129" i="1"/>
  <c r="BG121" i="1"/>
  <c r="J121" i="1"/>
  <c r="BG113" i="1"/>
  <c r="J113" i="1"/>
  <c r="BG105" i="1"/>
  <c r="J105" i="1"/>
  <c r="BG97" i="1"/>
  <c r="J97" i="1"/>
  <c r="BG89" i="1"/>
  <c r="J89" i="1"/>
  <c r="BG81" i="1"/>
  <c r="J81" i="1"/>
  <c r="BG73" i="1"/>
  <c r="J73" i="1"/>
  <c r="BG65" i="1"/>
  <c r="J65" i="1"/>
  <c r="BG57" i="1"/>
  <c r="J57" i="1"/>
  <c r="BG49" i="1"/>
  <c r="J49" i="1"/>
  <c r="BG41" i="1"/>
  <c r="J41" i="1"/>
  <c r="BG33" i="1"/>
  <c r="J33" i="1"/>
  <c r="BG25" i="1"/>
  <c r="J25" i="1"/>
  <c r="BG17" i="1"/>
  <c r="J17" i="1"/>
  <c r="BG9" i="1"/>
  <c r="J9" i="1"/>
  <c r="J239" i="1"/>
  <c r="BG236" i="1"/>
  <c r="J236" i="1"/>
  <c r="BG204" i="1"/>
  <c r="J204" i="1"/>
  <c r="BG172" i="1"/>
  <c r="J172" i="1"/>
  <c r="BG156" i="1"/>
  <c r="J156" i="1"/>
  <c r="BG124" i="1"/>
  <c r="J124" i="1"/>
  <c r="BG100" i="1"/>
  <c r="J100" i="1"/>
  <c r="BG68" i="1"/>
  <c r="J68" i="1"/>
  <c r="BG36" i="1"/>
  <c r="J36" i="1"/>
  <c r="BG240" i="1"/>
  <c r="J240" i="1"/>
  <c r="BG232" i="1"/>
  <c r="J232" i="1"/>
  <c r="BG224" i="1"/>
  <c r="J224" i="1"/>
  <c r="BG216" i="1"/>
  <c r="J216" i="1"/>
  <c r="BG208" i="1"/>
  <c r="J208" i="1"/>
  <c r="BG200" i="1"/>
  <c r="J200" i="1"/>
  <c r="BG192" i="1"/>
  <c r="J192" i="1"/>
  <c r="BG184" i="1"/>
  <c r="J184" i="1"/>
  <c r="BG176" i="1"/>
  <c r="J176" i="1"/>
  <c r="BG168" i="1"/>
  <c r="J168" i="1"/>
  <c r="BG160" i="1"/>
  <c r="J160" i="1"/>
  <c r="BG152" i="1"/>
  <c r="J152" i="1"/>
  <c r="BG144" i="1"/>
  <c r="J144" i="1"/>
  <c r="BG136" i="1"/>
  <c r="J136" i="1"/>
  <c r="BG128" i="1"/>
  <c r="J128" i="1"/>
  <c r="BG120" i="1"/>
  <c r="J120" i="1"/>
  <c r="BG112" i="1"/>
  <c r="J112" i="1"/>
  <c r="BG104" i="1"/>
  <c r="J104" i="1"/>
  <c r="BG96" i="1"/>
  <c r="J96" i="1"/>
  <c r="BG88" i="1"/>
  <c r="J88" i="1"/>
  <c r="BG80" i="1"/>
  <c r="J80" i="1"/>
  <c r="BG72" i="1"/>
  <c r="J72" i="1"/>
  <c r="BG64" i="1"/>
  <c r="J64" i="1"/>
  <c r="BG56" i="1"/>
  <c r="J56" i="1"/>
  <c r="BG48" i="1"/>
  <c r="J48" i="1"/>
  <c r="BG40" i="1"/>
  <c r="J40" i="1"/>
  <c r="BG32" i="1"/>
  <c r="J32" i="1"/>
  <c r="BG24" i="1"/>
  <c r="J24" i="1"/>
  <c r="BG16" i="1"/>
  <c r="J16" i="1"/>
  <c r="BG8" i="1"/>
  <c r="J8" i="1"/>
  <c r="BG7" i="1"/>
  <c r="J7" i="1"/>
  <c r="BG231" i="1"/>
  <c r="J231" i="1"/>
  <c r="BG223" i="1"/>
  <c r="J223" i="1"/>
  <c r="BG215" i="1"/>
  <c r="J215" i="1"/>
  <c r="BG207" i="1"/>
  <c r="J207" i="1"/>
  <c r="BG199" i="1"/>
  <c r="J199" i="1"/>
  <c r="BG191" i="1"/>
  <c r="J191" i="1"/>
  <c r="BG183" i="1"/>
  <c r="J183" i="1"/>
  <c r="BG175" i="1"/>
  <c r="J175" i="1"/>
  <c r="BG167" i="1"/>
  <c r="J167" i="1"/>
  <c r="BG159" i="1"/>
  <c r="J159" i="1"/>
  <c r="BG151" i="1"/>
  <c r="J151" i="1"/>
  <c r="BG143" i="1"/>
  <c r="J143" i="1"/>
  <c r="BG135" i="1"/>
  <c r="J135" i="1"/>
  <c r="BG127" i="1"/>
  <c r="J127" i="1"/>
  <c r="BG119" i="1"/>
  <c r="J119" i="1"/>
  <c r="BG111" i="1"/>
  <c r="J111" i="1"/>
  <c r="BG103" i="1"/>
  <c r="J103" i="1"/>
  <c r="BG95" i="1"/>
  <c r="J95" i="1"/>
  <c r="BG87" i="1"/>
  <c r="J87" i="1"/>
  <c r="BG79" i="1"/>
  <c r="J79" i="1"/>
  <c r="BG71" i="1"/>
  <c r="J71" i="1"/>
  <c r="BG63" i="1"/>
  <c r="J63" i="1"/>
  <c r="BG55" i="1"/>
  <c r="J55" i="1"/>
  <c r="BG47" i="1"/>
  <c r="J47" i="1"/>
  <c r="BG39" i="1"/>
  <c r="J39" i="1"/>
  <c r="BG31" i="1"/>
  <c r="J31" i="1"/>
  <c r="BG28" i="1"/>
  <c r="J28" i="1"/>
  <c r="BG246" i="1"/>
  <c r="J246" i="1"/>
  <c r="BG238" i="1"/>
  <c r="J238" i="1"/>
  <c r="BG230" i="1"/>
  <c r="J230" i="1"/>
  <c r="BG222" i="1"/>
  <c r="J222" i="1"/>
  <c r="BG214" i="1"/>
  <c r="J214" i="1"/>
  <c r="BG206" i="1"/>
  <c r="J206" i="1"/>
  <c r="BG198" i="1"/>
  <c r="J198" i="1"/>
  <c r="BG190" i="1"/>
  <c r="J190" i="1"/>
  <c r="BG182" i="1"/>
  <c r="J182" i="1"/>
  <c r="BG174" i="1"/>
  <c r="J174" i="1"/>
  <c r="BG166" i="1"/>
  <c r="J166" i="1"/>
  <c r="BG158" i="1"/>
  <c r="J158" i="1"/>
  <c r="BG150" i="1"/>
  <c r="J150" i="1"/>
  <c r="BG142" i="1"/>
  <c r="J142" i="1"/>
  <c r="BG134" i="1"/>
  <c r="J134" i="1"/>
  <c r="BG126" i="1"/>
  <c r="J126" i="1"/>
  <c r="BG118" i="1"/>
  <c r="J118" i="1"/>
  <c r="BG110" i="1"/>
  <c r="J110" i="1"/>
  <c r="BG102" i="1"/>
  <c r="J102" i="1"/>
  <c r="BG94" i="1"/>
  <c r="J94" i="1"/>
  <c r="BG86" i="1"/>
  <c r="J86" i="1"/>
  <c r="BG78" i="1"/>
  <c r="J78" i="1"/>
  <c r="BG70" i="1"/>
  <c r="J70" i="1"/>
  <c r="BG62" i="1"/>
  <c r="J62" i="1"/>
  <c r="BG54" i="1"/>
  <c r="J54" i="1"/>
  <c r="BG46" i="1"/>
  <c r="J46" i="1"/>
  <c r="BG38" i="1"/>
  <c r="J38" i="1"/>
  <c r="BG30" i="1"/>
  <c r="J30" i="1"/>
  <c r="BG22" i="1"/>
  <c r="J22" i="1"/>
  <c r="BG14" i="1"/>
  <c r="J14" i="1"/>
  <c r="BJ241" i="1"/>
  <c r="AW241" i="1"/>
  <c r="AJ241" i="1"/>
  <c r="W241" i="1"/>
  <c r="BJ233" i="1"/>
  <c r="AW233" i="1"/>
  <c r="AJ233" i="1"/>
  <c r="W233" i="1"/>
  <c r="T225" i="1"/>
  <c r="BJ225" i="1"/>
  <c r="AW225" i="1"/>
  <c r="AJ225" i="1"/>
  <c r="W225" i="1"/>
  <c r="BJ217" i="1"/>
  <c r="AW217" i="1"/>
  <c r="AJ217" i="1"/>
  <c r="W217" i="1"/>
  <c r="BJ209" i="1"/>
  <c r="AW209" i="1"/>
  <c r="AJ209" i="1"/>
  <c r="W209" i="1"/>
  <c r="BJ201" i="1"/>
  <c r="AW201" i="1"/>
  <c r="AJ201" i="1"/>
  <c r="W201" i="1"/>
  <c r="BJ193" i="1"/>
  <c r="AW193" i="1"/>
  <c r="AJ193" i="1"/>
  <c r="W193" i="1"/>
  <c r="BJ185" i="1"/>
  <c r="AW185" i="1"/>
  <c r="AJ185" i="1"/>
  <c r="W185" i="1"/>
  <c r="BJ177" i="1"/>
  <c r="AW177" i="1"/>
  <c r="AJ177" i="1"/>
  <c r="W177" i="1"/>
  <c r="BJ169" i="1"/>
  <c r="AW169" i="1"/>
  <c r="AJ169" i="1"/>
  <c r="W169" i="1"/>
  <c r="BJ161" i="1"/>
  <c r="AW161" i="1"/>
  <c r="AJ161" i="1"/>
  <c r="W161" i="1"/>
  <c r="BJ153" i="1"/>
  <c r="AW153" i="1"/>
  <c r="AJ153" i="1"/>
  <c r="W153" i="1"/>
  <c r="AW145" i="1"/>
  <c r="BJ145" i="1"/>
  <c r="AJ145" i="1"/>
  <c r="W145" i="1"/>
  <c r="AW137" i="1"/>
  <c r="BJ137" i="1"/>
  <c r="AJ137" i="1"/>
  <c r="W137" i="1"/>
  <c r="AW129" i="1"/>
  <c r="BJ129" i="1"/>
  <c r="AJ129" i="1"/>
  <c r="W129" i="1"/>
  <c r="AW121" i="1"/>
  <c r="BJ121" i="1"/>
  <c r="AJ121" i="1"/>
  <c r="W121" i="1"/>
  <c r="AW113" i="1"/>
  <c r="BJ113" i="1"/>
  <c r="AJ113" i="1"/>
  <c r="W113" i="1"/>
  <c r="AW105" i="1"/>
  <c r="BJ105" i="1"/>
  <c r="AJ105" i="1"/>
  <c r="W105" i="1"/>
  <c r="AW97" i="1"/>
  <c r="BJ97" i="1"/>
  <c r="AJ97" i="1"/>
  <c r="W97" i="1"/>
  <c r="AW89" i="1"/>
  <c r="BJ89" i="1"/>
  <c r="AJ89" i="1"/>
  <c r="W89" i="1"/>
  <c r="AW81" i="1"/>
  <c r="BJ81" i="1"/>
  <c r="AJ81" i="1"/>
  <c r="W81" i="1"/>
  <c r="AW73" i="1"/>
  <c r="BJ73" i="1"/>
  <c r="AJ73" i="1"/>
  <c r="W73" i="1"/>
  <c r="AW65" i="1"/>
  <c r="BJ65" i="1"/>
  <c r="AJ65" i="1"/>
  <c r="W65" i="1"/>
  <c r="AW57" i="1"/>
  <c r="BJ57" i="1"/>
  <c r="AJ57" i="1"/>
  <c r="W57" i="1"/>
  <c r="AW49" i="1"/>
  <c r="BJ49" i="1"/>
  <c r="AJ49" i="1"/>
  <c r="W49" i="1"/>
  <c r="AW41" i="1"/>
  <c r="BJ41" i="1"/>
  <c r="AJ41" i="1"/>
  <c r="W41" i="1"/>
  <c r="AW33" i="1"/>
  <c r="BJ33" i="1"/>
  <c r="AJ33" i="1"/>
  <c r="W33" i="1"/>
  <c r="AW25" i="1"/>
  <c r="BJ25" i="1"/>
  <c r="AJ25" i="1"/>
  <c r="W25" i="1"/>
  <c r="AW17" i="1"/>
  <c r="BJ17" i="1"/>
  <c r="AJ17" i="1"/>
  <c r="W17" i="1"/>
  <c r="AW9" i="1"/>
  <c r="BJ9" i="1"/>
  <c r="AJ9" i="1"/>
  <c r="W9" i="1"/>
  <c r="BJ240" i="1"/>
  <c r="AW240" i="1"/>
  <c r="AJ240" i="1"/>
  <c r="W240" i="1"/>
  <c r="BJ232" i="1"/>
  <c r="AW232" i="1"/>
  <c r="AJ232" i="1"/>
  <c r="W232" i="1"/>
  <c r="BJ224" i="1"/>
  <c r="AW224" i="1"/>
  <c r="AJ224" i="1"/>
  <c r="W224" i="1"/>
  <c r="BJ216" i="1"/>
  <c r="AW216" i="1"/>
  <c r="AJ216" i="1"/>
  <c r="W216" i="1"/>
  <c r="BJ208" i="1"/>
  <c r="AW208" i="1"/>
  <c r="AJ208" i="1"/>
  <c r="W208" i="1"/>
  <c r="BJ200" i="1"/>
  <c r="AW200" i="1"/>
  <c r="AJ200" i="1"/>
  <c r="W200" i="1"/>
  <c r="BJ192" i="1"/>
  <c r="AW192" i="1"/>
  <c r="AJ192" i="1"/>
  <c r="W192" i="1"/>
  <c r="BJ184" i="1"/>
  <c r="AW184" i="1"/>
  <c r="AJ184" i="1"/>
  <c r="W184" i="1"/>
  <c r="BJ176" i="1"/>
  <c r="AW176" i="1"/>
  <c r="AJ176" i="1"/>
  <c r="W176" i="1"/>
  <c r="BJ168" i="1"/>
  <c r="AW168" i="1"/>
  <c r="AJ168" i="1"/>
  <c r="W168" i="1"/>
  <c r="BJ160" i="1"/>
  <c r="AW160" i="1"/>
  <c r="AJ160" i="1"/>
  <c r="W160" i="1"/>
  <c r="BJ152" i="1"/>
  <c r="AW152" i="1"/>
  <c r="AJ152" i="1"/>
  <c r="W152" i="1"/>
  <c r="AW144" i="1"/>
  <c r="BJ144" i="1"/>
  <c r="AJ144" i="1"/>
  <c r="W144" i="1"/>
  <c r="AW136" i="1"/>
  <c r="BJ136" i="1"/>
  <c r="AJ136" i="1"/>
  <c r="W136" i="1"/>
  <c r="AW128" i="1"/>
  <c r="BJ128" i="1"/>
  <c r="AJ128" i="1"/>
  <c r="W128" i="1"/>
  <c r="AW120" i="1"/>
  <c r="BJ120" i="1"/>
  <c r="AJ120" i="1"/>
  <c r="W120" i="1"/>
  <c r="AW112" i="1"/>
  <c r="BJ112" i="1"/>
  <c r="AJ112" i="1"/>
  <c r="W112" i="1"/>
  <c r="AW104" i="1"/>
  <c r="BJ104" i="1"/>
  <c r="AJ104" i="1"/>
  <c r="W104" i="1"/>
  <c r="AW96" i="1"/>
  <c r="BJ96" i="1"/>
  <c r="AJ96" i="1"/>
  <c r="W96" i="1"/>
  <c r="AW88" i="1"/>
  <c r="BJ88" i="1"/>
  <c r="AJ88" i="1"/>
  <c r="W88" i="1"/>
  <c r="AW80" i="1"/>
  <c r="BJ80" i="1"/>
  <c r="AJ80" i="1"/>
  <c r="W80" i="1"/>
  <c r="AW72" i="1"/>
  <c r="BJ72" i="1"/>
  <c r="AJ72" i="1"/>
  <c r="W72" i="1"/>
  <c r="AW64" i="1"/>
  <c r="BJ64" i="1"/>
  <c r="AJ64" i="1"/>
  <c r="W64" i="1"/>
  <c r="AW56" i="1"/>
  <c r="BJ56" i="1"/>
  <c r="AJ56" i="1"/>
  <c r="W56" i="1"/>
  <c r="AW48" i="1"/>
  <c r="BJ48" i="1"/>
  <c r="AJ48" i="1"/>
  <c r="W48" i="1"/>
  <c r="AW40" i="1"/>
  <c r="BJ40" i="1"/>
  <c r="AJ40" i="1"/>
  <c r="W40" i="1"/>
  <c r="AW32" i="1"/>
  <c r="BJ32" i="1"/>
  <c r="AJ32" i="1"/>
  <c r="W32" i="1"/>
  <c r="AW24" i="1"/>
  <c r="BJ24" i="1"/>
  <c r="AJ24" i="1"/>
  <c r="W24" i="1"/>
  <c r="AW16" i="1"/>
  <c r="BJ16" i="1"/>
  <c r="AJ16" i="1"/>
  <c r="W16" i="1"/>
  <c r="AW8" i="1"/>
  <c r="BJ8" i="1"/>
  <c r="AJ8" i="1"/>
  <c r="W8" i="1"/>
  <c r="BJ215" i="1"/>
  <c r="AW215" i="1"/>
  <c r="AJ215" i="1"/>
  <c r="W215" i="1"/>
  <c r="BJ175" i="1"/>
  <c r="AW175" i="1"/>
  <c r="AJ175" i="1"/>
  <c r="W175" i="1"/>
  <c r="BJ143" i="1"/>
  <c r="AJ143" i="1"/>
  <c r="AW143" i="1"/>
  <c r="W143" i="1"/>
  <c r="BJ103" i="1"/>
  <c r="AW103" i="1"/>
  <c r="AJ103" i="1"/>
  <c r="W103" i="1"/>
  <c r="BJ79" i="1"/>
  <c r="AJ79" i="1"/>
  <c r="W79" i="1"/>
  <c r="AW79" i="1"/>
  <c r="BJ39" i="1"/>
  <c r="AW39" i="1"/>
  <c r="AJ39" i="1"/>
  <c r="W39" i="1"/>
  <c r="AW246" i="1"/>
  <c r="AJ246" i="1"/>
  <c r="BJ246" i="1"/>
  <c r="W246" i="1"/>
  <c r="AW238" i="1"/>
  <c r="AJ238" i="1"/>
  <c r="BJ238" i="1"/>
  <c r="W238" i="1"/>
  <c r="BJ230" i="1"/>
  <c r="AW230" i="1"/>
  <c r="AJ230" i="1"/>
  <c r="W230" i="1"/>
  <c r="AW222" i="1"/>
  <c r="AJ222" i="1"/>
  <c r="W222" i="1"/>
  <c r="BJ222" i="1"/>
  <c r="AW214" i="1"/>
  <c r="AJ214" i="1"/>
  <c r="BJ214" i="1"/>
  <c r="W214" i="1"/>
  <c r="AW206" i="1"/>
  <c r="AJ206" i="1"/>
  <c r="BJ206" i="1"/>
  <c r="W206" i="1"/>
  <c r="BJ198" i="1"/>
  <c r="AW198" i="1"/>
  <c r="AJ198" i="1"/>
  <c r="W198" i="1"/>
  <c r="AW190" i="1"/>
  <c r="AJ190" i="1"/>
  <c r="BJ190" i="1"/>
  <c r="W190" i="1"/>
  <c r="AW182" i="1"/>
  <c r="AJ182" i="1"/>
  <c r="BJ182" i="1"/>
  <c r="W182" i="1"/>
  <c r="AW174" i="1"/>
  <c r="AJ174" i="1"/>
  <c r="BJ174" i="1"/>
  <c r="W174" i="1"/>
  <c r="BJ166" i="1"/>
  <c r="AW166" i="1"/>
  <c r="AJ166" i="1"/>
  <c r="W166" i="1"/>
  <c r="AW158" i="1"/>
  <c r="AJ158" i="1"/>
  <c r="BJ158" i="1"/>
  <c r="W158" i="1"/>
  <c r="AJ150" i="1"/>
  <c r="BJ150" i="1"/>
  <c r="AW150" i="1"/>
  <c r="W150" i="1"/>
  <c r="AJ142" i="1"/>
  <c r="BJ142" i="1"/>
  <c r="AW142" i="1"/>
  <c r="W142" i="1"/>
  <c r="BJ134" i="1"/>
  <c r="AW134" i="1"/>
  <c r="AJ134" i="1"/>
  <c r="W134" i="1"/>
  <c r="AW126" i="1"/>
  <c r="AJ126" i="1"/>
  <c r="W126" i="1"/>
  <c r="BJ126" i="1"/>
  <c r="AJ118" i="1"/>
  <c r="W118" i="1"/>
  <c r="BJ118" i="1"/>
  <c r="AW118" i="1"/>
  <c r="AJ110" i="1"/>
  <c r="W110" i="1"/>
  <c r="BJ110" i="1"/>
  <c r="AW110" i="1"/>
  <c r="BJ102" i="1"/>
  <c r="AW102" i="1"/>
  <c r="AJ102" i="1"/>
  <c r="W102" i="1"/>
  <c r="AW94" i="1"/>
  <c r="AJ94" i="1"/>
  <c r="W94" i="1"/>
  <c r="BJ94" i="1"/>
  <c r="AJ86" i="1"/>
  <c r="W86" i="1"/>
  <c r="BJ86" i="1"/>
  <c r="AW86" i="1"/>
  <c r="AJ78" i="1"/>
  <c r="W78" i="1"/>
  <c r="BJ78" i="1"/>
  <c r="AW78" i="1"/>
  <c r="BJ70" i="1"/>
  <c r="AW70" i="1"/>
  <c r="AJ70" i="1"/>
  <c r="W70" i="1"/>
  <c r="AW62" i="1"/>
  <c r="AJ62" i="1"/>
  <c r="W62" i="1"/>
  <c r="BJ62" i="1"/>
  <c r="AJ54" i="1"/>
  <c r="W54" i="1"/>
  <c r="BJ54" i="1"/>
  <c r="AW54" i="1"/>
  <c r="AJ46" i="1"/>
  <c r="W46" i="1"/>
  <c r="BJ46" i="1"/>
  <c r="AW46" i="1"/>
  <c r="BJ38" i="1"/>
  <c r="AW38" i="1"/>
  <c r="AJ38" i="1"/>
  <c r="W38" i="1"/>
  <c r="AW30" i="1"/>
  <c r="AJ30" i="1"/>
  <c r="W30" i="1"/>
  <c r="BJ30" i="1"/>
  <c r="AJ22" i="1"/>
  <c r="W22" i="1"/>
  <c r="BJ22" i="1"/>
  <c r="AW22" i="1"/>
  <c r="AJ14" i="1"/>
  <c r="W14" i="1"/>
  <c r="BJ14" i="1"/>
  <c r="AW14" i="1"/>
  <c r="T223" i="1"/>
  <c r="BJ223" i="1"/>
  <c r="AW223" i="1"/>
  <c r="AJ223" i="1"/>
  <c r="W223" i="1"/>
  <c r="BJ191" i="1"/>
  <c r="AW191" i="1"/>
  <c r="AJ191" i="1"/>
  <c r="W191" i="1"/>
  <c r="BJ151" i="1"/>
  <c r="AJ151" i="1"/>
  <c r="W151" i="1"/>
  <c r="AW151" i="1"/>
  <c r="BJ111" i="1"/>
  <c r="AJ111" i="1"/>
  <c r="W111" i="1"/>
  <c r="AW111" i="1"/>
  <c r="BJ71" i="1"/>
  <c r="AW71" i="1"/>
  <c r="AJ71" i="1"/>
  <c r="W71" i="1"/>
  <c r="BJ31" i="1"/>
  <c r="AW31" i="1"/>
  <c r="AJ31" i="1"/>
  <c r="W31" i="1"/>
  <c r="AW245" i="1"/>
  <c r="AJ245" i="1"/>
  <c r="BJ245" i="1"/>
  <c r="W245" i="1"/>
  <c r="AW237" i="1"/>
  <c r="AJ237" i="1"/>
  <c r="BJ237" i="1"/>
  <c r="W237" i="1"/>
  <c r="BJ229" i="1"/>
  <c r="AW229" i="1"/>
  <c r="AJ229" i="1"/>
  <c r="W229" i="1"/>
  <c r="AW221" i="1"/>
  <c r="AJ221" i="1"/>
  <c r="BJ221" i="1"/>
  <c r="W221" i="1"/>
  <c r="AW213" i="1"/>
  <c r="AJ213" i="1"/>
  <c r="BJ213" i="1"/>
  <c r="W213" i="1"/>
  <c r="AW205" i="1"/>
  <c r="AJ205" i="1"/>
  <c r="BJ205" i="1"/>
  <c r="W205" i="1"/>
  <c r="BJ197" i="1"/>
  <c r="AW197" i="1"/>
  <c r="AJ197" i="1"/>
  <c r="W197" i="1"/>
  <c r="AW189" i="1"/>
  <c r="AJ189" i="1"/>
  <c r="BJ189" i="1"/>
  <c r="W189" i="1"/>
  <c r="AW181" i="1"/>
  <c r="AJ181" i="1"/>
  <c r="BJ181" i="1"/>
  <c r="W181" i="1"/>
  <c r="AW173" i="1"/>
  <c r="AJ173" i="1"/>
  <c r="BJ173" i="1"/>
  <c r="W173" i="1"/>
  <c r="BJ165" i="1"/>
  <c r="AW165" i="1"/>
  <c r="AJ165" i="1"/>
  <c r="W165" i="1"/>
  <c r="AW157" i="1"/>
  <c r="AJ157" i="1"/>
  <c r="BJ157" i="1"/>
  <c r="W157" i="1"/>
  <c r="AW149" i="1"/>
  <c r="AJ149" i="1"/>
  <c r="BJ149" i="1"/>
  <c r="W149" i="1"/>
  <c r="AW141" i="1"/>
  <c r="AJ141" i="1"/>
  <c r="BJ141" i="1"/>
  <c r="W141" i="1"/>
  <c r="AW133" i="1"/>
  <c r="BJ133" i="1"/>
  <c r="AJ133" i="1"/>
  <c r="W133" i="1"/>
  <c r="AW125" i="1"/>
  <c r="AJ125" i="1"/>
  <c r="W125" i="1"/>
  <c r="BJ125" i="1"/>
  <c r="AW117" i="1"/>
  <c r="AJ117" i="1"/>
  <c r="W117" i="1"/>
  <c r="BJ117" i="1"/>
  <c r="AW109" i="1"/>
  <c r="AJ109" i="1"/>
  <c r="W109" i="1"/>
  <c r="BJ109" i="1"/>
  <c r="AW101" i="1"/>
  <c r="BJ101" i="1"/>
  <c r="AJ101" i="1"/>
  <c r="W101" i="1"/>
  <c r="AW93" i="1"/>
  <c r="AJ93" i="1"/>
  <c r="W93" i="1"/>
  <c r="BJ93" i="1"/>
  <c r="AW85" i="1"/>
  <c r="AJ85" i="1"/>
  <c r="W85" i="1"/>
  <c r="BJ85" i="1"/>
  <c r="AW77" i="1"/>
  <c r="AJ77" i="1"/>
  <c r="W77" i="1"/>
  <c r="BJ77" i="1"/>
  <c r="AW69" i="1"/>
  <c r="BJ69" i="1"/>
  <c r="AJ69" i="1"/>
  <c r="W69" i="1"/>
  <c r="AW61" i="1"/>
  <c r="AJ61" i="1"/>
  <c r="W61" i="1"/>
  <c r="BJ61" i="1"/>
  <c r="AW53" i="1"/>
  <c r="AJ53" i="1"/>
  <c r="W53" i="1"/>
  <c r="BJ53" i="1"/>
  <c r="AW45" i="1"/>
  <c r="AJ45" i="1"/>
  <c r="W45" i="1"/>
  <c r="BJ45" i="1"/>
  <c r="AW37" i="1"/>
  <c r="BJ37" i="1"/>
  <c r="AJ37" i="1"/>
  <c r="W37" i="1"/>
  <c r="AW29" i="1"/>
  <c r="AJ29" i="1"/>
  <c r="W29" i="1"/>
  <c r="BJ29" i="1"/>
  <c r="AW21" i="1"/>
  <c r="AJ21" i="1"/>
  <c r="W21" i="1"/>
  <c r="BJ21" i="1"/>
  <c r="AW13" i="1"/>
  <c r="AJ13" i="1"/>
  <c r="W13" i="1"/>
  <c r="BJ13" i="1"/>
  <c r="BJ231" i="1"/>
  <c r="AW231" i="1"/>
  <c r="AJ231" i="1"/>
  <c r="W231" i="1"/>
  <c r="BJ183" i="1"/>
  <c r="AW183" i="1"/>
  <c r="AJ183" i="1"/>
  <c r="W183" i="1"/>
  <c r="BJ119" i="1"/>
  <c r="AJ119" i="1"/>
  <c r="W119" i="1"/>
  <c r="AW119" i="1"/>
  <c r="BJ63" i="1"/>
  <c r="AW63" i="1"/>
  <c r="AJ63" i="1"/>
  <c r="W63" i="1"/>
  <c r="BJ244" i="1"/>
  <c r="AW244" i="1"/>
  <c r="AJ244" i="1"/>
  <c r="W244" i="1"/>
  <c r="BJ236" i="1"/>
  <c r="AW236" i="1"/>
  <c r="AJ236" i="1"/>
  <c r="W236" i="1"/>
  <c r="BJ228" i="1"/>
  <c r="AW228" i="1"/>
  <c r="AJ228" i="1"/>
  <c r="W228" i="1"/>
  <c r="BJ220" i="1"/>
  <c r="AW220" i="1"/>
  <c r="AJ220" i="1"/>
  <c r="W220" i="1"/>
  <c r="BJ212" i="1"/>
  <c r="AW212" i="1"/>
  <c r="AJ212" i="1"/>
  <c r="W212" i="1"/>
  <c r="BJ204" i="1"/>
  <c r="AW204" i="1"/>
  <c r="AJ204" i="1"/>
  <c r="W204" i="1"/>
  <c r="BJ196" i="1"/>
  <c r="AW196" i="1"/>
  <c r="AJ196" i="1"/>
  <c r="W196" i="1"/>
  <c r="BJ188" i="1"/>
  <c r="AW188" i="1"/>
  <c r="AJ188" i="1"/>
  <c r="W188" i="1"/>
  <c r="BJ180" i="1"/>
  <c r="AW180" i="1"/>
  <c r="AJ180" i="1"/>
  <c r="W180" i="1"/>
  <c r="BJ172" i="1"/>
  <c r="AW172" i="1"/>
  <c r="AJ172" i="1"/>
  <c r="W172" i="1"/>
  <c r="BJ164" i="1"/>
  <c r="AW164" i="1"/>
  <c r="AJ164" i="1"/>
  <c r="W164" i="1"/>
  <c r="AW156" i="1"/>
  <c r="BJ156" i="1"/>
  <c r="AJ156" i="1"/>
  <c r="W156" i="1"/>
  <c r="AW148" i="1"/>
  <c r="BJ148" i="1"/>
  <c r="AJ148" i="1"/>
  <c r="W148" i="1"/>
  <c r="AW140" i="1"/>
  <c r="BJ140" i="1"/>
  <c r="AJ140" i="1"/>
  <c r="W140" i="1"/>
  <c r="AW132" i="1"/>
  <c r="BJ132" i="1"/>
  <c r="AJ132" i="1"/>
  <c r="W132" i="1"/>
  <c r="AW124" i="1"/>
  <c r="BJ124" i="1"/>
  <c r="AJ124" i="1"/>
  <c r="W124" i="1"/>
  <c r="AW116" i="1"/>
  <c r="BJ116" i="1"/>
  <c r="AJ116" i="1"/>
  <c r="W116" i="1"/>
  <c r="AW108" i="1"/>
  <c r="BJ108" i="1"/>
  <c r="AJ108" i="1"/>
  <c r="W108" i="1"/>
  <c r="AW100" i="1"/>
  <c r="BJ100" i="1"/>
  <c r="AJ100" i="1"/>
  <c r="W100" i="1"/>
  <c r="T92" i="1"/>
  <c r="AW92" i="1"/>
  <c r="BJ92" i="1"/>
  <c r="AJ92" i="1"/>
  <c r="W92" i="1"/>
  <c r="AW84" i="1"/>
  <c r="BJ84" i="1"/>
  <c r="AJ84" i="1"/>
  <c r="W84" i="1"/>
  <c r="AW76" i="1"/>
  <c r="BJ76" i="1"/>
  <c r="AJ76" i="1"/>
  <c r="W76" i="1"/>
  <c r="AW68" i="1"/>
  <c r="BJ68" i="1"/>
  <c r="AJ68" i="1"/>
  <c r="W68" i="1"/>
  <c r="AW60" i="1"/>
  <c r="BJ60" i="1"/>
  <c r="AJ60" i="1"/>
  <c r="W60" i="1"/>
  <c r="AW52" i="1"/>
  <c r="BJ52" i="1"/>
  <c r="AJ52" i="1"/>
  <c r="W52" i="1"/>
  <c r="AW44" i="1"/>
  <c r="BJ44" i="1"/>
  <c r="AJ44" i="1"/>
  <c r="W44" i="1"/>
  <c r="AW36" i="1"/>
  <c r="BJ36" i="1"/>
  <c r="AJ36" i="1"/>
  <c r="W36" i="1"/>
  <c r="AW28" i="1"/>
  <c r="BJ28" i="1"/>
  <c r="AJ28" i="1"/>
  <c r="W28" i="1"/>
  <c r="AW20" i="1"/>
  <c r="BJ20" i="1"/>
  <c r="AJ20" i="1"/>
  <c r="W20" i="1"/>
  <c r="AW12" i="1"/>
  <c r="BJ12" i="1"/>
  <c r="AJ12" i="1"/>
  <c r="W12" i="1"/>
  <c r="BJ239" i="1"/>
  <c r="AW239" i="1"/>
  <c r="AJ239" i="1"/>
  <c r="W239" i="1"/>
  <c r="BJ199" i="1"/>
  <c r="AW199" i="1"/>
  <c r="AJ199" i="1"/>
  <c r="W199" i="1"/>
  <c r="BJ167" i="1"/>
  <c r="AW167" i="1"/>
  <c r="AJ167" i="1"/>
  <c r="W167" i="1"/>
  <c r="BJ135" i="1"/>
  <c r="AW135" i="1"/>
  <c r="AJ135" i="1"/>
  <c r="W135" i="1"/>
  <c r="BJ95" i="1"/>
  <c r="AW95" i="1"/>
  <c r="AJ95" i="1"/>
  <c r="W95" i="1"/>
  <c r="BJ55" i="1"/>
  <c r="AJ55" i="1"/>
  <c r="W55" i="1"/>
  <c r="AW55" i="1"/>
  <c r="BJ23" i="1"/>
  <c r="AJ23" i="1"/>
  <c r="W23" i="1"/>
  <c r="AW23" i="1"/>
  <c r="BJ243" i="1"/>
  <c r="AW243" i="1"/>
  <c r="AJ243" i="1"/>
  <c r="W243" i="1"/>
  <c r="BJ235" i="1"/>
  <c r="AJ235" i="1"/>
  <c r="W235" i="1"/>
  <c r="AW235" i="1"/>
  <c r="BJ227" i="1"/>
  <c r="AW227" i="1"/>
  <c r="W227" i="1"/>
  <c r="AJ227" i="1"/>
  <c r="BJ219" i="1"/>
  <c r="AW219" i="1"/>
  <c r="AJ219" i="1"/>
  <c r="W219" i="1"/>
  <c r="BJ211" i="1"/>
  <c r="AW211" i="1"/>
  <c r="AJ211" i="1"/>
  <c r="W211" i="1"/>
  <c r="BJ203" i="1"/>
  <c r="AJ203" i="1"/>
  <c r="W203" i="1"/>
  <c r="AW203" i="1"/>
  <c r="BJ195" i="1"/>
  <c r="AW195" i="1"/>
  <c r="W195" i="1"/>
  <c r="AJ195" i="1"/>
  <c r="BJ187" i="1"/>
  <c r="AW187" i="1"/>
  <c r="AJ187" i="1"/>
  <c r="W187" i="1"/>
  <c r="BJ179" i="1"/>
  <c r="AW179" i="1"/>
  <c r="AJ179" i="1"/>
  <c r="W179" i="1"/>
  <c r="BJ171" i="1"/>
  <c r="AJ171" i="1"/>
  <c r="W171" i="1"/>
  <c r="AW171" i="1"/>
  <c r="BJ163" i="1"/>
  <c r="W163" i="1"/>
  <c r="AW163" i="1"/>
  <c r="AJ163" i="1"/>
  <c r="AW155" i="1"/>
  <c r="BJ155" i="1"/>
  <c r="AJ155" i="1"/>
  <c r="W155" i="1"/>
  <c r="AW147" i="1"/>
  <c r="BJ147" i="1"/>
  <c r="AJ147" i="1"/>
  <c r="W147" i="1"/>
  <c r="AW139" i="1"/>
  <c r="BJ139" i="1"/>
  <c r="AJ139" i="1"/>
  <c r="W139" i="1"/>
  <c r="AW131" i="1"/>
  <c r="BJ131" i="1"/>
  <c r="W131" i="1"/>
  <c r="AJ131" i="1"/>
  <c r="AW123" i="1"/>
  <c r="BJ123" i="1"/>
  <c r="AJ123" i="1"/>
  <c r="W123" i="1"/>
  <c r="AW115" i="1"/>
  <c r="BJ115" i="1"/>
  <c r="W115" i="1"/>
  <c r="AJ115" i="1"/>
  <c r="AW107" i="1"/>
  <c r="BJ107" i="1"/>
  <c r="AJ107" i="1"/>
  <c r="W107" i="1"/>
  <c r="AW99" i="1"/>
  <c r="BJ99" i="1"/>
  <c r="W99" i="1"/>
  <c r="AJ99" i="1"/>
  <c r="T91" i="1"/>
  <c r="AW91" i="1"/>
  <c r="BJ91" i="1"/>
  <c r="AJ91" i="1"/>
  <c r="W91" i="1"/>
  <c r="AW83" i="1"/>
  <c r="BJ83" i="1"/>
  <c r="W83" i="1"/>
  <c r="AJ83" i="1"/>
  <c r="AW75" i="1"/>
  <c r="BJ75" i="1"/>
  <c r="AJ75" i="1"/>
  <c r="W75" i="1"/>
  <c r="AW67" i="1"/>
  <c r="BJ67" i="1"/>
  <c r="W67" i="1"/>
  <c r="AJ67" i="1"/>
  <c r="AW59" i="1"/>
  <c r="BJ59" i="1"/>
  <c r="AJ59" i="1"/>
  <c r="W59" i="1"/>
  <c r="AW51" i="1"/>
  <c r="BJ51" i="1"/>
  <c r="W51" i="1"/>
  <c r="AJ51" i="1"/>
  <c r="AW43" i="1"/>
  <c r="BJ43" i="1"/>
  <c r="AJ43" i="1"/>
  <c r="W43" i="1"/>
  <c r="AW35" i="1"/>
  <c r="BJ35" i="1"/>
  <c r="W35" i="1"/>
  <c r="AJ35" i="1"/>
  <c r="AW27" i="1"/>
  <c r="BJ27" i="1"/>
  <c r="AJ27" i="1"/>
  <c r="W27" i="1"/>
  <c r="AW19" i="1"/>
  <c r="BJ19" i="1"/>
  <c r="AJ19" i="1"/>
  <c r="W19" i="1"/>
  <c r="AW11" i="1"/>
  <c r="BJ11" i="1"/>
  <c r="AJ11" i="1"/>
  <c r="W11" i="1"/>
  <c r="BJ7" i="1"/>
  <c r="AW7" i="1"/>
  <c r="AJ7" i="1"/>
  <c r="W7" i="1"/>
  <c r="BJ207" i="1"/>
  <c r="AW207" i="1"/>
  <c r="AJ207" i="1"/>
  <c r="W207" i="1"/>
  <c r="BJ159" i="1"/>
  <c r="AW159" i="1"/>
  <c r="AJ159" i="1"/>
  <c r="W159" i="1"/>
  <c r="BJ127" i="1"/>
  <c r="AW127" i="1"/>
  <c r="AJ127" i="1"/>
  <c r="W127" i="1"/>
  <c r="BJ87" i="1"/>
  <c r="AJ87" i="1"/>
  <c r="W87" i="1"/>
  <c r="AW87" i="1"/>
  <c r="BJ47" i="1"/>
  <c r="AJ47" i="1"/>
  <c r="W47" i="1"/>
  <c r="AW47" i="1"/>
  <c r="BJ15" i="1"/>
  <c r="AJ15" i="1"/>
  <c r="W15" i="1"/>
  <c r="AW15" i="1"/>
  <c r="BJ242" i="1"/>
  <c r="AJ242" i="1"/>
  <c r="AW242" i="1"/>
  <c r="W242" i="1"/>
  <c r="BJ234" i="1"/>
  <c r="AW234" i="1"/>
  <c r="AJ234" i="1"/>
  <c r="W234" i="1"/>
  <c r="BJ226" i="1"/>
  <c r="AJ226" i="1"/>
  <c r="AW226" i="1"/>
  <c r="W226" i="1"/>
  <c r="BJ218" i="1"/>
  <c r="AW218" i="1"/>
  <c r="W218" i="1"/>
  <c r="AJ218" i="1"/>
  <c r="BJ210" i="1"/>
  <c r="AJ210" i="1"/>
  <c r="AW210" i="1"/>
  <c r="W210" i="1"/>
  <c r="BJ202" i="1"/>
  <c r="AW202" i="1"/>
  <c r="AJ202" i="1"/>
  <c r="W202" i="1"/>
  <c r="BJ194" i="1"/>
  <c r="AW194" i="1"/>
  <c r="AJ194" i="1"/>
  <c r="W194" i="1"/>
  <c r="BJ186" i="1"/>
  <c r="AW186" i="1"/>
  <c r="AJ186" i="1"/>
  <c r="W186" i="1"/>
  <c r="BJ178" i="1"/>
  <c r="AJ178" i="1"/>
  <c r="AW178" i="1"/>
  <c r="W178" i="1"/>
  <c r="BJ170" i="1"/>
  <c r="AW170" i="1"/>
  <c r="AJ170" i="1"/>
  <c r="W170" i="1"/>
  <c r="BJ162" i="1"/>
  <c r="AW162" i="1"/>
  <c r="AJ162" i="1"/>
  <c r="W162" i="1"/>
  <c r="AW154" i="1"/>
  <c r="BJ154" i="1"/>
  <c r="AJ154" i="1"/>
  <c r="W154" i="1"/>
  <c r="AW146" i="1"/>
  <c r="BJ146" i="1"/>
  <c r="AJ146" i="1"/>
  <c r="W146" i="1"/>
  <c r="AW138" i="1"/>
  <c r="BJ138" i="1"/>
  <c r="AJ138" i="1"/>
  <c r="W138" i="1"/>
  <c r="AW130" i="1"/>
  <c r="BJ130" i="1"/>
  <c r="AJ130" i="1"/>
  <c r="W130" i="1"/>
  <c r="AW122" i="1"/>
  <c r="BJ122" i="1"/>
  <c r="W122" i="1"/>
  <c r="AJ122" i="1"/>
  <c r="AW114" i="1"/>
  <c r="BJ114" i="1"/>
  <c r="AJ114" i="1"/>
  <c r="W114" i="1"/>
  <c r="AW106" i="1"/>
  <c r="BJ106" i="1"/>
  <c r="AJ106" i="1"/>
  <c r="W106" i="1"/>
  <c r="AW98" i="1"/>
  <c r="BJ98" i="1"/>
  <c r="AJ98" i="1"/>
  <c r="W98" i="1"/>
  <c r="AW90" i="1"/>
  <c r="BJ90" i="1"/>
  <c r="W90" i="1"/>
  <c r="AJ90" i="1"/>
  <c r="AW82" i="1"/>
  <c r="BJ82" i="1"/>
  <c r="AJ82" i="1"/>
  <c r="W82" i="1"/>
  <c r="AW74" i="1"/>
  <c r="BJ74" i="1"/>
  <c r="AJ74" i="1"/>
  <c r="W74" i="1"/>
  <c r="AW66" i="1"/>
  <c r="BJ66" i="1"/>
  <c r="AJ66" i="1"/>
  <c r="W66" i="1"/>
  <c r="AW58" i="1"/>
  <c r="BJ58" i="1"/>
  <c r="AJ58" i="1"/>
  <c r="W58" i="1"/>
  <c r="AW50" i="1"/>
  <c r="BJ50" i="1"/>
  <c r="AJ50" i="1"/>
  <c r="W50" i="1"/>
  <c r="AW42" i="1"/>
  <c r="BJ42" i="1"/>
  <c r="AJ42" i="1"/>
  <c r="W42" i="1"/>
  <c r="AW34" i="1"/>
  <c r="BJ34" i="1"/>
  <c r="AJ34" i="1"/>
  <c r="W34" i="1"/>
  <c r="AW26" i="1"/>
  <c r="BJ26" i="1"/>
  <c r="W26" i="1"/>
  <c r="AJ26" i="1"/>
  <c r="AW18" i="1"/>
  <c r="BJ18" i="1"/>
  <c r="AJ18" i="1"/>
  <c r="W18" i="1"/>
  <c r="AW10" i="1"/>
  <c r="BJ10" i="1"/>
  <c r="W10" i="1"/>
  <c r="AJ10" i="1"/>
  <c r="F242" i="1"/>
  <c r="F226" i="1"/>
  <c r="F193" i="1"/>
  <c r="F161" i="1"/>
  <c r="F97" i="1"/>
  <c r="S9" i="1"/>
  <c r="S141" i="1"/>
  <c r="F36" i="1"/>
  <c r="F12" i="1"/>
  <c r="F24" i="1"/>
  <c r="S8" i="1"/>
  <c r="F7" i="1"/>
  <c r="F22" i="1"/>
  <c r="F137" i="1"/>
  <c r="F105" i="1"/>
  <c r="F73" i="1"/>
  <c r="F170" i="1"/>
  <c r="F37" i="1"/>
  <c r="S173" i="1"/>
  <c r="S45" i="1"/>
  <c r="BF237" i="1"/>
  <c r="AS237" i="1"/>
  <c r="AF237" i="1"/>
  <c r="F237" i="1"/>
  <c r="BF189" i="1"/>
  <c r="AS189" i="1"/>
  <c r="AF189" i="1"/>
  <c r="F189" i="1"/>
  <c r="S189" i="1"/>
  <c r="BF149" i="1"/>
  <c r="AS149" i="1"/>
  <c r="AF149" i="1"/>
  <c r="S149" i="1"/>
  <c r="F149" i="1"/>
  <c r="BF109" i="1"/>
  <c r="AS109" i="1"/>
  <c r="AF109" i="1"/>
  <c r="F109" i="1"/>
  <c r="BF69" i="1"/>
  <c r="AS69" i="1"/>
  <c r="AF69" i="1"/>
  <c r="F69" i="1"/>
  <c r="S69" i="1"/>
  <c r="BF21" i="1"/>
  <c r="AS21" i="1"/>
  <c r="AF21" i="1"/>
  <c r="S21" i="1"/>
  <c r="F21" i="1"/>
  <c r="AT230" i="1"/>
  <c r="AG230" i="1"/>
  <c r="T230" i="1"/>
  <c r="AT190" i="1"/>
  <c r="AG190" i="1"/>
  <c r="T190" i="1"/>
  <c r="AT150" i="1"/>
  <c r="AG150" i="1"/>
  <c r="T150" i="1"/>
  <c r="AG110" i="1"/>
  <c r="AT110" i="1"/>
  <c r="T110" i="1"/>
  <c r="AT86" i="1"/>
  <c r="AG86" i="1"/>
  <c r="T86" i="1"/>
  <c r="AT54" i="1"/>
  <c r="AG54" i="1"/>
  <c r="T54" i="1"/>
  <c r="AT14" i="1"/>
  <c r="AG14" i="1"/>
  <c r="T14" i="1"/>
  <c r="BF236" i="1"/>
  <c r="AS236" i="1"/>
  <c r="AF236" i="1"/>
  <c r="F236" i="1"/>
  <c r="BF212" i="1"/>
  <c r="AS212" i="1"/>
  <c r="AF212" i="1"/>
  <c r="S212" i="1"/>
  <c r="F212" i="1"/>
  <c r="BF180" i="1"/>
  <c r="AS180" i="1"/>
  <c r="AF180" i="1"/>
  <c r="S180" i="1"/>
  <c r="F180" i="1"/>
  <c r="BF132" i="1"/>
  <c r="AS132" i="1"/>
  <c r="AF132" i="1"/>
  <c r="F132" i="1"/>
  <c r="S132" i="1"/>
  <c r="BF108" i="1"/>
  <c r="AS108" i="1"/>
  <c r="AF108" i="1"/>
  <c r="F108" i="1"/>
  <c r="BF76" i="1"/>
  <c r="AS76" i="1"/>
  <c r="AF76" i="1"/>
  <c r="F76" i="1"/>
  <c r="BF44" i="1"/>
  <c r="AS44" i="1"/>
  <c r="AF44" i="1"/>
  <c r="F44" i="1"/>
  <c r="AT229" i="1"/>
  <c r="AG229" i="1"/>
  <c r="T229" i="1"/>
  <c r="AT173" i="1"/>
  <c r="AG173" i="1"/>
  <c r="T173" i="1"/>
  <c r="AT133" i="1"/>
  <c r="AG133" i="1"/>
  <c r="T133" i="1"/>
  <c r="AT117" i="1"/>
  <c r="AG117" i="1"/>
  <c r="T117" i="1"/>
  <c r="AT69" i="1"/>
  <c r="AG69" i="1"/>
  <c r="T69" i="1"/>
  <c r="AT29" i="1"/>
  <c r="AG29" i="1"/>
  <c r="T29" i="1"/>
  <c r="S172" i="1"/>
  <c r="BF235" i="1"/>
  <c r="AS235" i="1"/>
  <c r="AF235" i="1"/>
  <c r="S235" i="1"/>
  <c r="F235" i="1"/>
  <c r="BF203" i="1"/>
  <c r="AS203" i="1"/>
  <c r="AF203" i="1"/>
  <c r="S203" i="1"/>
  <c r="F203" i="1"/>
  <c r="BF163" i="1"/>
  <c r="AS163" i="1"/>
  <c r="AF163" i="1"/>
  <c r="S163" i="1"/>
  <c r="F163" i="1"/>
  <c r="BF123" i="1"/>
  <c r="AS123" i="1"/>
  <c r="AF123" i="1"/>
  <c r="S123" i="1"/>
  <c r="F123" i="1"/>
  <c r="BF107" i="1"/>
  <c r="AS107" i="1"/>
  <c r="AF107" i="1"/>
  <c r="S107" i="1"/>
  <c r="F107" i="1"/>
  <c r="BF67" i="1"/>
  <c r="AS67" i="1"/>
  <c r="AF67" i="1"/>
  <c r="S67" i="1"/>
  <c r="F67" i="1"/>
  <c r="BF51" i="1"/>
  <c r="AS51" i="1"/>
  <c r="AF51" i="1"/>
  <c r="S51" i="1"/>
  <c r="F51" i="1"/>
  <c r="AT244" i="1"/>
  <c r="AG244" i="1"/>
  <c r="T244" i="1"/>
  <c r="AT236" i="1"/>
  <c r="AG236" i="1"/>
  <c r="T236" i="1"/>
  <c r="AT228" i="1"/>
  <c r="AG228" i="1"/>
  <c r="T228" i="1"/>
  <c r="AT220" i="1"/>
  <c r="AG220" i="1"/>
  <c r="T220" i="1"/>
  <c r="AT212" i="1"/>
  <c r="AG212" i="1"/>
  <c r="T212" i="1"/>
  <c r="AT204" i="1"/>
  <c r="AG204" i="1"/>
  <c r="T204" i="1"/>
  <c r="AT196" i="1"/>
  <c r="AG196" i="1"/>
  <c r="T196" i="1"/>
  <c r="AT188" i="1"/>
  <c r="AG188" i="1"/>
  <c r="T188" i="1"/>
  <c r="AT180" i="1"/>
  <c r="AG180" i="1"/>
  <c r="T180" i="1"/>
  <c r="AT172" i="1"/>
  <c r="AG172" i="1"/>
  <c r="T172" i="1"/>
  <c r="AT164" i="1"/>
  <c r="AG164" i="1"/>
  <c r="AT156" i="1"/>
  <c r="AG156" i="1"/>
  <c r="T156" i="1"/>
  <c r="AG148" i="1"/>
  <c r="AT148" i="1"/>
  <c r="T148" i="1"/>
  <c r="AT140" i="1"/>
  <c r="AG140" i="1"/>
  <c r="T140" i="1"/>
  <c r="AG132" i="1"/>
  <c r="AT132" i="1"/>
  <c r="T132" i="1"/>
  <c r="AT124" i="1"/>
  <c r="AG124" i="1"/>
  <c r="T124" i="1"/>
  <c r="AG116" i="1"/>
  <c r="AT116" i="1"/>
  <c r="T116" i="1"/>
  <c r="AG108" i="1"/>
  <c r="AT108" i="1"/>
  <c r="T108" i="1"/>
  <c r="AT100" i="1"/>
  <c r="AG100" i="1"/>
  <c r="T100" i="1"/>
  <c r="AG92" i="1"/>
  <c r="AT92" i="1"/>
  <c r="AG84" i="1"/>
  <c r="AT84" i="1"/>
  <c r="T84" i="1"/>
  <c r="AT76" i="1"/>
  <c r="AG76" i="1"/>
  <c r="T76" i="1"/>
  <c r="AG68" i="1"/>
  <c r="AT68" i="1"/>
  <c r="T68" i="1"/>
  <c r="AT60" i="1"/>
  <c r="AG60" i="1"/>
  <c r="T60" i="1"/>
  <c r="AG52" i="1"/>
  <c r="AT52" i="1"/>
  <c r="T52" i="1"/>
  <c r="AG44" i="1"/>
  <c r="AT44" i="1"/>
  <c r="T44" i="1"/>
  <c r="AT36" i="1"/>
  <c r="AG36" i="1"/>
  <c r="T36" i="1"/>
  <c r="AT28" i="1"/>
  <c r="AG28" i="1"/>
  <c r="T28" i="1"/>
  <c r="AT20" i="1"/>
  <c r="AG20" i="1"/>
  <c r="T20" i="1"/>
  <c r="AT12" i="1"/>
  <c r="AG12" i="1"/>
  <c r="T12" i="1"/>
  <c r="F194" i="1"/>
  <c r="BF205" i="1"/>
  <c r="AS205" i="1"/>
  <c r="AF205" i="1"/>
  <c r="F205" i="1"/>
  <c r="BF165" i="1"/>
  <c r="AS165" i="1"/>
  <c r="AF165" i="1"/>
  <c r="F165" i="1"/>
  <c r="S165" i="1"/>
  <c r="BF125" i="1"/>
  <c r="AS125" i="1"/>
  <c r="AF125" i="1"/>
  <c r="F125" i="1"/>
  <c r="S125" i="1"/>
  <c r="BF85" i="1"/>
  <c r="AS85" i="1"/>
  <c r="AF85" i="1"/>
  <c r="S85" i="1"/>
  <c r="F85" i="1"/>
  <c r="BF37" i="1"/>
  <c r="AS37" i="1"/>
  <c r="AF37" i="1"/>
  <c r="S37" i="1"/>
  <c r="AT222" i="1"/>
  <c r="AG222" i="1"/>
  <c r="T222" i="1"/>
  <c r="AT174" i="1"/>
  <c r="AG174" i="1"/>
  <c r="T174" i="1"/>
  <c r="AT134" i="1"/>
  <c r="AG134" i="1"/>
  <c r="T134" i="1"/>
  <c r="AG94" i="1"/>
  <c r="AT94" i="1"/>
  <c r="T94" i="1"/>
  <c r="AG46" i="1"/>
  <c r="AT46" i="1"/>
  <c r="T46" i="1"/>
  <c r="BF244" i="1"/>
  <c r="AS244" i="1"/>
  <c r="AF244" i="1"/>
  <c r="S244" i="1"/>
  <c r="F244" i="1"/>
  <c r="BF204" i="1"/>
  <c r="AS204" i="1"/>
  <c r="AF204" i="1"/>
  <c r="F204" i="1"/>
  <c r="BF156" i="1"/>
  <c r="AS156" i="1"/>
  <c r="AF156" i="1"/>
  <c r="F156" i="1"/>
  <c r="S156" i="1"/>
  <c r="BF100" i="1"/>
  <c r="AS100" i="1"/>
  <c r="AF100" i="1"/>
  <c r="F100" i="1"/>
  <c r="S100" i="1"/>
  <c r="BF52" i="1"/>
  <c r="AS52" i="1"/>
  <c r="AF52" i="1"/>
  <c r="S52" i="1"/>
  <c r="F52" i="1"/>
  <c r="BF20" i="1"/>
  <c r="AS20" i="1"/>
  <c r="AF20" i="1"/>
  <c r="S20" i="1"/>
  <c r="F20" i="1"/>
  <c r="AT245" i="1"/>
  <c r="AG245" i="1"/>
  <c r="T245" i="1"/>
  <c r="AT205" i="1"/>
  <c r="AG205" i="1"/>
  <c r="T205" i="1"/>
  <c r="AT157" i="1"/>
  <c r="AG157" i="1"/>
  <c r="T157" i="1"/>
  <c r="AT109" i="1"/>
  <c r="AG109" i="1"/>
  <c r="T109" i="1"/>
  <c r="AT61" i="1"/>
  <c r="AG61" i="1"/>
  <c r="T61" i="1"/>
  <c r="BF227" i="1"/>
  <c r="AS227" i="1"/>
  <c r="AF227" i="1"/>
  <c r="S227" i="1"/>
  <c r="F227" i="1"/>
  <c r="BF187" i="1"/>
  <c r="AS187" i="1"/>
  <c r="AF187" i="1"/>
  <c r="S187" i="1"/>
  <c r="F187" i="1"/>
  <c r="BF139" i="1"/>
  <c r="AS139" i="1"/>
  <c r="AF139" i="1"/>
  <c r="S139" i="1"/>
  <c r="F139" i="1"/>
  <c r="BF83" i="1"/>
  <c r="AS83" i="1"/>
  <c r="AF83" i="1"/>
  <c r="S83" i="1"/>
  <c r="F83" i="1"/>
  <c r="BF11" i="1"/>
  <c r="AS11" i="1"/>
  <c r="AF11" i="1"/>
  <c r="S11" i="1"/>
  <c r="F11" i="1"/>
  <c r="BF234" i="1"/>
  <c r="AF234" i="1"/>
  <c r="AS234" i="1"/>
  <c r="S234" i="1"/>
  <c r="BF202" i="1"/>
  <c r="AF202" i="1"/>
  <c r="AS202" i="1"/>
  <c r="S202" i="1"/>
  <c r="BF178" i="1"/>
  <c r="AF178" i="1"/>
  <c r="AS178" i="1"/>
  <c r="S178" i="1"/>
  <c r="BF162" i="1"/>
  <c r="AF162" i="1"/>
  <c r="AS162" i="1"/>
  <c r="S162" i="1"/>
  <c r="BF146" i="1"/>
  <c r="AS146" i="1"/>
  <c r="AF146" i="1"/>
  <c r="S146" i="1"/>
  <c r="BF138" i="1"/>
  <c r="AS138" i="1"/>
  <c r="AF138" i="1"/>
  <c r="S138" i="1"/>
  <c r="BF122" i="1"/>
  <c r="AS122" i="1"/>
  <c r="AF122" i="1"/>
  <c r="S122" i="1"/>
  <c r="BF98" i="1"/>
  <c r="AS98" i="1"/>
  <c r="AF98" i="1"/>
  <c r="S98" i="1"/>
  <c r="BF82" i="1"/>
  <c r="AS82" i="1"/>
  <c r="AF82" i="1"/>
  <c r="S82" i="1"/>
  <c r="BF74" i="1"/>
  <c r="AS74" i="1"/>
  <c r="AF74" i="1"/>
  <c r="S74" i="1"/>
  <c r="BF66" i="1"/>
  <c r="AS66" i="1"/>
  <c r="AF66" i="1"/>
  <c r="S66" i="1"/>
  <c r="BF58" i="1"/>
  <c r="AS58" i="1"/>
  <c r="AF58" i="1"/>
  <c r="S58" i="1"/>
  <c r="F58" i="1"/>
  <c r="BF50" i="1"/>
  <c r="AS50" i="1"/>
  <c r="AF50" i="1"/>
  <c r="S50" i="1"/>
  <c r="F50" i="1"/>
  <c r="BF42" i="1"/>
  <c r="AS42" i="1"/>
  <c r="AF42" i="1"/>
  <c r="S42" i="1"/>
  <c r="F42" i="1"/>
  <c r="BF34" i="1"/>
  <c r="AS34" i="1"/>
  <c r="AF34" i="1"/>
  <c r="S34" i="1"/>
  <c r="F34" i="1"/>
  <c r="BF26" i="1"/>
  <c r="AS26" i="1"/>
  <c r="AF26" i="1"/>
  <c r="F26" i="1"/>
  <c r="S26" i="1"/>
  <c r="BF18" i="1"/>
  <c r="AS18" i="1"/>
  <c r="AF18" i="1"/>
  <c r="S18" i="1"/>
  <c r="F18" i="1"/>
  <c r="BF10" i="1"/>
  <c r="AS10" i="1"/>
  <c r="AF10" i="1"/>
  <c r="S10" i="1"/>
  <c r="AT243" i="1"/>
  <c r="AG243" i="1"/>
  <c r="T243" i="1"/>
  <c r="AT235" i="1"/>
  <c r="AG235" i="1"/>
  <c r="T235" i="1"/>
  <c r="AT227" i="1"/>
  <c r="AG227" i="1"/>
  <c r="T227" i="1"/>
  <c r="AT219" i="1"/>
  <c r="AG219" i="1"/>
  <c r="T219" i="1"/>
  <c r="AT211" i="1"/>
  <c r="AG211" i="1"/>
  <c r="T211" i="1"/>
  <c r="AT203" i="1"/>
  <c r="AG203" i="1"/>
  <c r="T203" i="1"/>
  <c r="AT195" i="1"/>
  <c r="AG195" i="1"/>
  <c r="T195" i="1"/>
  <c r="AT187" i="1"/>
  <c r="AG187" i="1"/>
  <c r="T187" i="1"/>
  <c r="AT179" i="1"/>
  <c r="AG179" i="1"/>
  <c r="T179" i="1"/>
  <c r="AT171" i="1"/>
  <c r="AG171" i="1"/>
  <c r="T171" i="1"/>
  <c r="AT163" i="1"/>
  <c r="AG163" i="1"/>
  <c r="AT155" i="1"/>
  <c r="AG155" i="1"/>
  <c r="T155" i="1"/>
  <c r="AT147" i="1"/>
  <c r="AG147" i="1"/>
  <c r="T147" i="1"/>
  <c r="AT139" i="1"/>
  <c r="AG139" i="1"/>
  <c r="T139" i="1"/>
  <c r="AT131" i="1"/>
  <c r="AG131" i="1"/>
  <c r="T131" i="1"/>
  <c r="AT123" i="1"/>
  <c r="AG123" i="1"/>
  <c r="T123" i="1"/>
  <c r="AT115" i="1"/>
  <c r="AG115" i="1"/>
  <c r="T115" i="1"/>
  <c r="AT107" i="1"/>
  <c r="AG107" i="1"/>
  <c r="T107" i="1"/>
  <c r="AT99" i="1"/>
  <c r="AG99" i="1"/>
  <c r="T99" i="1"/>
  <c r="AT91" i="1"/>
  <c r="AG91" i="1"/>
  <c r="AT83" i="1"/>
  <c r="AG83" i="1"/>
  <c r="T83" i="1"/>
  <c r="AT75" i="1"/>
  <c r="AG75" i="1"/>
  <c r="T75" i="1"/>
  <c r="AT67" i="1"/>
  <c r="AG67" i="1"/>
  <c r="T67" i="1"/>
  <c r="AT59" i="1"/>
  <c r="AG59" i="1"/>
  <c r="T59" i="1"/>
  <c r="AT51" i="1"/>
  <c r="AG51" i="1"/>
  <c r="T51" i="1"/>
  <c r="AT43" i="1"/>
  <c r="AG43" i="1"/>
  <c r="T43" i="1"/>
  <c r="AT35" i="1"/>
  <c r="AG35" i="1"/>
  <c r="T35" i="1"/>
  <c r="AT27" i="1"/>
  <c r="AG27" i="1"/>
  <c r="T27" i="1"/>
  <c r="AT11" i="1"/>
  <c r="AG11" i="1"/>
  <c r="T11" i="1"/>
  <c r="F225" i="1"/>
  <c r="F129" i="1"/>
  <c r="BF221" i="1"/>
  <c r="AS221" i="1"/>
  <c r="AF221" i="1"/>
  <c r="F221" i="1"/>
  <c r="S221" i="1"/>
  <c r="BF133" i="1"/>
  <c r="AS133" i="1"/>
  <c r="AF133" i="1"/>
  <c r="F133" i="1"/>
  <c r="S133" i="1"/>
  <c r="BF53" i="1"/>
  <c r="AS53" i="1"/>
  <c r="AF53" i="1"/>
  <c r="S53" i="1"/>
  <c r="F53" i="1"/>
  <c r="AT198" i="1"/>
  <c r="AG198" i="1"/>
  <c r="T198" i="1"/>
  <c r="BF164" i="1"/>
  <c r="AS164" i="1"/>
  <c r="AF164" i="1"/>
  <c r="F164" i="1"/>
  <c r="S164" i="1"/>
  <c r="BF68" i="1"/>
  <c r="AS68" i="1"/>
  <c r="AF68" i="1"/>
  <c r="F68" i="1"/>
  <c r="S68" i="1"/>
  <c r="AT189" i="1"/>
  <c r="AG189" i="1"/>
  <c r="T189" i="1"/>
  <c r="AT85" i="1"/>
  <c r="T85" i="1"/>
  <c r="AG85" i="1"/>
  <c r="BF179" i="1"/>
  <c r="AS179" i="1"/>
  <c r="AF179" i="1"/>
  <c r="S179" i="1"/>
  <c r="F179" i="1"/>
  <c r="BF115" i="1"/>
  <c r="AS115" i="1"/>
  <c r="AF115" i="1"/>
  <c r="S115" i="1"/>
  <c r="F115" i="1"/>
  <c r="BF43" i="1"/>
  <c r="AS43" i="1"/>
  <c r="AF43" i="1"/>
  <c r="S43" i="1"/>
  <c r="F43" i="1"/>
  <c r="BF130" i="1"/>
  <c r="AS130" i="1"/>
  <c r="AF130" i="1"/>
  <c r="S130" i="1"/>
  <c r="BF201" i="1"/>
  <c r="AS201" i="1"/>
  <c r="AF201" i="1"/>
  <c r="S201" i="1"/>
  <c r="BF177" i="1"/>
  <c r="AS177" i="1"/>
  <c r="AF177" i="1"/>
  <c r="S177" i="1"/>
  <c r="BF153" i="1"/>
  <c r="AS153" i="1"/>
  <c r="AF153" i="1"/>
  <c r="S153" i="1"/>
  <c r="BF137" i="1"/>
  <c r="AS137" i="1"/>
  <c r="AF137" i="1"/>
  <c r="S137" i="1"/>
  <c r="BF121" i="1"/>
  <c r="AS121" i="1"/>
  <c r="AF121" i="1"/>
  <c r="S121" i="1"/>
  <c r="BF113" i="1"/>
  <c r="AS113" i="1"/>
  <c r="AF113" i="1"/>
  <c r="S113" i="1"/>
  <c r="BF105" i="1"/>
  <c r="AS105" i="1"/>
  <c r="AF105" i="1"/>
  <c r="S105" i="1"/>
  <c r="BF81" i="1"/>
  <c r="AS81" i="1"/>
  <c r="AF81" i="1"/>
  <c r="S81" i="1"/>
  <c r="BF73" i="1"/>
  <c r="AS73" i="1"/>
  <c r="AF73" i="1"/>
  <c r="S73" i="1"/>
  <c r="BF65" i="1"/>
  <c r="AF65" i="1"/>
  <c r="AS65" i="1"/>
  <c r="S65" i="1"/>
  <c r="BF57" i="1"/>
  <c r="AS57" i="1"/>
  <c r="AF57" i="1"/>
  <c r="S57" i="1"/>
  <c r="BF49" i="1"/>
  <c r="AS49" i="1"/>
  <c r="AF49" i="1"/>
  <c r="S49" i="1"/>
  <c r="F49" i="1"/>
  <c r="BF41" i="1"/>
  <c r="AS41" i="1"/>
  <c r="AF41" i="1"/>
  <c r="S41" i="1"/>
  <c r="F41" i="1"/>
  <c r="BF33" i="1"/>
  <c r="AS33" i="1"/>
  <c r="AF33" i="1"/>
  <c r="F33" i="1"/>
  <c r="S33" i="1"/>
  <c r="BF25" i="1"/>
  <c r="AS25" i="1"/>
  <c r="AF25" i="1"/>
  <c r="F25" i="1"/>
  <c r="S25" i="1"/>
  <c r="BF17" i="1"/>
  <c r="AS17" i="1"/>
  <c r="AF17" i="1"/>
  <c r="F17" i="1"/>
  <c r="S17" i="1"/>
  <c r="BF9" i="1"/>
  <c r="AS9" i="1"/>
  <c r="AF9" i="1"/>
  <c r="F9" i="1"/>
  <c r="AT242" i="1"/>
  <c r="AG242" i="1"/>
  <c r="T242" i="1"/>
  <c r="AT234" i="1"/>
  <c r="AG234" i="1"/>
  <c r="T234" i="1"/>
  <c r="AT226" i="1"/>
  <c r="AG226" i="1"/>
  <c r="T226" i="1"/>
  <c r="AT218" i="1"/>
  <c r="AG218" i="1"/>
  <c r="T218" i="1"/>
  <c r="AT210" i="1"/>
  <c r="AG210" i="1"/>
  <c r="T210" i="1"/>
  <c r="AT202" i="1"/>
  <c r="AG202" i="1"/>
  <c r="T202" i="1"/>
  <c r="AT194" i="1"/>
  <c r="AG194" i="1"/>
  <c r="T194" i="1"/>
  <c r="AT186" i="1"/>
  <c r="AG186" i="1"/>
  <c r="T186" i="1"/>
  <c r="AT178" i="1"/>
  <c r="AG178" i="1"/>
  <c r="T178" i="1"/>
  <c r="AT170" i="1"/>
  <c r="AG170" i="1"/>
  <c r="T170" i="1"/>
  <c r="AT162" i="1"/>
  <c r="AG162" i="1"/>
  <c r="T162" i="1"/>
  <c r="AT154" i="1"/>
  <c r="AG154" i="1"/>
  <c r="T154" i="1"/>
  <c r="AT146" i="1"/>
  <c r="AG146" i="1"/>
  <c r="T146" i="1"/>
  <c r="AT138" i="1"/>
  <c r="AG138" i="1"/>
  <c r="T138" i="1"/>
  <c r="AT130" i="1"/>
  <c r="AG130" i="1"/>
  <c r="T130" i="1"/>
  <c r="AT122" i="1"/>
  <c r="AG122" i="1"/>
  <c r="T122" i="1"/>
  <c r="AT114" i="1"/>
  <c r="AG114" i="1"/>
  <c r="T114" i="1"/>
  <c r="AT106" i="1"/>
  <c r="AG106" i="1"/>
  <c r="T106" i="1"/>
  <c r="AT98" i="1"/>
  <c r="AG98" i="1"/>
  <c r="T98" i="1"/>
  <c r="AT90" i="1"/>
  <c r="AG90" i="1"/>
  <c r="T90" i="1"/>
  <c r="AT82" i="1"/>
  <c r="AG82" i="1"/>
  <c r="T82" i="1"/>
  <c r="AT74" i="1"/>
  <c r="AG74" i="1"/>
  <c r="T74" i="1"/>
  <c r="AT66" i="1"/>
  <c r="AG66" i="1"/>
  <c r="T66" i="1"/>
  <c r="AT58" i="1"/>
  <c r="AG58" i="1"/>
  <c r="T58" i="1"/>
  <c r="AT50" i="1"/>
  <c r="AG50" i="1"/>
  <c r="T50" i="1"/>
  <c r="AT42" i="1"/>
  <c r="AG42" i="1"/>
  <c r="T42" i="1"/>
  <c r="AT34" i="1"/>
  <c r="AG34" i="1"/>
  <c r="T34" i="1"/>
  <c r="AT26" i="1"/>
  <c r="AG26" i="1"/>
  <c r="T26" i="1"/>
  <c r="AT18" i="1"/>
  <c r="AG18" i="1"/>
  <c r="T18" i="1"/>
  <c r="AT10" i="1"/>
  <c r="AG10" i="1"/>
  <c r="T10" i="1"/>
  <c r="F218" i="1"/>
  <c r="F154" i="1"/>
  <c r="F122" i="1"/>
  <c r="F90" i="1"/>
  <c r="F57" i="1"/>
  <c r="S237" i="1"/>
  <c r="S109" i="1"/>
  <c r="BF229" i="1"/>
  <c r="AS229" i="1"/>
  <c r="AF229" i="1"/>
  <c r="F229" i="1"/>
  <c r="S229" i="1"/>
  <c r="BF173" i="1"/>
  <c r="AS173" i="1"/>
  <c r="AF173" i="1"/>
  <c r="F173" i="1"/>
  <c r="BF101" i="1"/>
  <c r="AS101" i="1"/>
  <c r="AF101" i="1"/>
  <c r="F101" i="1"/>
  <c r="S101" i="1"/>
  <c r="BF45" i="1"/>
  <c r="AS45" i="1"/>
  <c r="AF45" i="1"/>
  <c r="F45" i="1"/>
  <c r="AT238" i="1"/>
  <c r="AG238" i="1"/>
  <c r="T238" i="1"/>
  <c r="AT182" i="1"/>
  <c r="AG182" i="1"/>
  <c r="T182" i="1"/>
  <c r="AT118" i="1"/>
  <c r="AG118" i="1"/>
  <c r="T118" i="1"/>
  <c r="AG70" i="1"/>
  <c r="AT70" i="1"/>
  <c r="T70" i="1"/>
  <c r="AG22" i="1"/>
  <c r="AT22" i="1"/>
  <c r="T22" i="1"/>
  <c r="BF196" i="1"/>
  <c r="AS196" i="1"/>
  <c r="AF196" i="1"/>
  <c r="F196" i="1"/>
  <c r="S196" i="1"/>
  <c r="BF140" i="1"/>
  <c r="AS140" i="1"/>
  <c r="AF140" i="1"/>
  <c r="F140" i="1"/>
  <c r="BF92" i="1"/>
  <c r="AS92" i="1"/>
  <c r="AF92" i="1"/>
  <c r="F92" i="1"/>
  <c r="S92" i="1"/>
  <c r="BF12" i="1"/>
  <c r="AS12" i="1"/>
  <c r="AF12" i="1"/>
  <c r="S12" i="1"/>
  <c r="AT213" i="1"/>
  <c r="AG213" i="1"/>
  <c r="T213" i="1"/>
  <c r="AT165" i="1"/>
  <c r="AG165" i="1"/>
  <c r="T165" i="1"/>
  <c r="AT93" i="1"/>
  <c r="AG93" i="1"/>
  <c r="T93" i="1"/>
  <c r="AT37" i="1"/>
  <c r="AG37" i="1"/>
  <c r="T37" i="1"/>
  <c r="BF219" i="1"/>
  <c r="AS219" i="1"/>
  <c r="AF219" i="1"/>
  <c r="S219" i="1"/>
  <c r="F219" i="1"/>
  <c r="BF155" i="1"/>
  <c r="AS155" i="1"/>
  <c r="AF155" i="1"/>
  <c r="S155" i="1"/>
  <c r="F155" i="1"/>
  <c r="BF91" i="1"/>
  <c r="AS91" i="1"/>
  <c r="AF91" i="1"/>
  <c r="S91" i="1"/>
  <c r="F91" i="1"/>
  <c r="BF19" i="1"/>
  <c r="AS19" i="1"/>
  <c r="AF19" i="1"/>
  <c r="S19" i="1"/>
  <c r="F19" i="1"/>
  <c r="BF226" i="1"/>
  <c r="AF226" i="1"/>
  <c r="AS226" i="1"/>
  <c r="S226" i="1"/>
  <c r="BF186" i="1"/>
  <c r="AS186" i="1"/>
  <c r="AF186" i="1"/>
  <c r="S186" i="1"/>
  <c r="BF106" i="1"/>
  <c r="AS106" i="1"/>
  <c r="AF106" i="1"/>
  <c r="S106" i="1"/>
  <c r="BF233" i="1"/>
  <c r="AS233" i="1"/>
  <c r="AF233" i="1"/>
  <c r="S233" i="1"/>
  <c r="BF217" i="1"/>
  <c r="AS217" i="1"/>
  <c r="AF217" i="1"/>
  <c r="S217" i="1"/>
  <c r="BF193" i="1"/>
  <c r="AS193" i="1"/>
  <c r="AF193" i="1"/>
  <c r="S193" i="1"/>
  <c r="BF169" i="1"/>
  <c r="AS169" i="1"/>
  <c r="AF169" i="1"/>
  <c r="S169" i="1"/>
  <c r="BF145" i="1"/>
  <c r="AS145" i="1"/>
  <c r="AF145" i="1"/>
  <c r="S145" i="1"/>
  <c r="BF89" i="1"/>
  <c r="AS89" i="1"/>
  <c r="AF89" i="1"/>
  <c r="S89" i="1"/>
  <c r="BF240" i="1"/>
  <c r="AS240" i="1"/>
  <c r="AF240" i="1"/>
  <c r="S240" i="1"/>
  <c r="F240" i="1"/>
  <c r="BF232" i="1"/>
  <c r="AS232" i="1"/>
  <c r="AF232" i="1"/>
  <c r="S232" i="1"/>
  <c r="F232" i="1"/>
  <c r="BF224" i="1"/>
  <c r="AS224" i="1"/>
  <c r="AF224" i="1"/>
  <c r="S224" i="1"/>
  <c r="F224" i="1"/>
  <c r="BF216" i="1"/>
  <c r="AS216" i="1"/>
  <c r="AF216" i="1"/>
  <c r="S216" i="1"/>
  <c r="F216" i="1"/>
  <c r="BF208" i="1"/>
  <c r="AS208" i="1"/>
  <c r="AF208" i="1"/>
  <c r="S208" i="1"/>
  <c r="F208" i="1"/>
  <c r="BF200" i="1"/>
  <c r="AS200" i="1"/>
  <c r="AF200" i="1"/>
  <c r="S200" i="1"/>
  <c r="F200" i="1"/>
  <c r="BF192" i="1"/>
  <c r="AS192" i="1"/>
  <c r="AF192" i="1"/>
  <c r="S192" i="1"/>
  <c r="F192" i="1"/>
  <c r="BF184" i="1"/>
  <c r="AS184" i="1"/>
  <c r="S184" i="1"/>
  <c r="AF184" i="1"/>
  <c r="F184" i="1"/>
  <c r="BF176" i="1"/>
  <c r="AS176" i="1"/>
  <c r="AF176" i="1"/>
  <c r="S176" i="1"/>
  <c r="F176" i="1"/>
  <c r="BF168" i="1"/>
  <c r="AS168" i="1"/>
  <c r="AF168" i="1"/>
  <c r="S168" i="1"/>
  <c r="F168" i="1"/>
  <c r="BF160" i="1"/>
  <c r="AS160" i="1"/>
  <c r="AF160" i="1"/>
  <c r="S160" i="1"/>
  <c r="F160" i="1"/>
  <c r="BF152" i="1"/>
  <c r="AS152" i="1"/>
  <c r="AF152" i="1"/>
  <c r="S152" i="1"/>
  <c r="F152" i="1"/>
  <c r="BF144" i="1"/>
  <c r="AF144" i="1"/>
  <c r="AS144" i="1"/>
  <c r="S144" i="1"/>
  <c r="F144" i="1"/>
  <c r="BF136" i="1"/>
  <c r="AS136" i="1"/>
  <c r="AF136" i="1"/>
  <c r="S136" i="1"/>
  <c r="F136" i="1"/>
  <c r="BF128" i="1"/>
  <c r="AS128" i="1"/>
  <c r="AF128" i="1"/>
  <c r="S128" i="1"/>
  <c r="F128" i="1"/>
  <c r="BF120" i="1"/>
  <c r="AS120" i="1"/>
  <c r="AF120" i="1"/>
  <c r="S120" i="1"/>
  <c r="F120" i="1"/>
  <c r="BF112" i="1"/>
  <c r="AS112" i="1"/>
  <c r="AF112" i="1"/>
  <c r="S112" i="1"/>
  <c r="F112" i="1"/>
  <c r="BF104" i="1"/>
  <c r="AS104" i="1"/>
  <c r="AF104" i="1"/>
  <c r="S104" i="1"/>
  <c r="F104" i="1"/>
  <c r="BF96" i="1"/>
  <c r="AS96" i="1"/>
  <c r="AF96" i="1"/>
  <c r="S96" i="1"/>
  <c r="F96" i="1"/>
  <c r="BF88" i="1"/>
  <c r="AS88" i="1"/>
  <c r="AF88" i="1"/>
  <c r="S88" i="1"/>
  <c r="F88" i="1"/>
  <c r="BF80" i="1"/>
  <c r="AS80" i="1"/>
  <c r="AF80" i="1"/>
  <c r="S80" i="1"/>
  <c r="F80" i="1"/>
  <c r="BF72" i="1"/>
  <c r="AS72" i="1"/>
  <c r="AF72" i="1"/>
  <c r="S72" i="1"/>
  <c r="F72" i="1"/>
  <c r="BF64" i="1"/>
  <c r="AF64" i="1"/>
  <c r="AS64" i="1"/>
  <c r="S64" i="1"/>
  <c r="F64" i="1"/>
  <c r="BF56" i="1"/>
  <c r="AS56" i="1"/>
  <c r="AF56" i="1"/>
  <c r="S56" i="1"/>
  <c r="BF48" i="1"/>
  <c r="AS48" i="1"/>
  <c r="AF48" i="1"/>
  <c r="S48" i="1"/>
  <c r="BF40" i="1"/>
  <c r="AS40" i="1"/>
  <c r="AF40" i="1"/>
  <c r="S40" i="1"/>
  <c r="F40" i="1"/>
  <c r="BF32" i="1"/>
  <c r="AS32" i="1"/>
  <c r="AF32" i="1"/>
  <c r="S32" i="1"/>
  <c r="F32" i="1"/>
  <c r="BF24" i="1"/>
  <c r="AS24" i="1"/>
  <c r="AF24" i="1"/>
  <c r="S24" i="1"/>
  <c r="BF16" i="1"/>
  <c r="AS16" i="1"/>
  <c r="AF16" i="1"/>
  <c r="S16" i="1"/>
  <c r="F16" i="1"/>
  <c r="BF8" i="1"/>
  <c r="AS8" i="1"/>
  <c r="AF8" i="1"/>
  <c r="F8" i="1"/>
  <c r="AG241" i="1"/>
  <c r="AT241" i="1"/>
  <c r="T241" i="1"/>
  <c r="AG233" i="1"/>
  <c r="AT233" i="1"/>
  <c r="T233" i="1"/>
  <c r="AT225" i="1"/>
  <c r="AG225" i="1"/>
  <c r="AG217" i="1"/>
  <c r="AT217" i="1"/>
  <c r="T217" i="1"/>
  <c r="AG209" i="1"/>
  <c r="AT209" i="1"/>
  <c r="T209" i="1"/>
  <c r="AG201" i="1"/>
  <c r="AT201" i="1"/>
  <c r="T201" i="1"/>
  <c r="AG193" i="1"/>
  <c r="AT193" i="1"/>
  <c r="T193" i="1"/>
  <c r="AG185" i="1"/>
  <c r="AT185" i="1"/>
  <c r="T185" i="1"/>
  <c r="AG177" i="1"/>
  <c r="AT177" i="1"/>
  <c r="T177" i="1"/>
  <c r="AG169" i="1"/>
  <c r="AT169" i="1"/>
  <c r="T169" i="1"/>
  <c r="AT161" i="1"/>
  <c r="AG161" i="1"/>
  <c r="T161" i="1"/>
  <c r="AT153" i="1"/>
  <c r="AG153" i="1"/>
  <c r="T153" i="1"/>
  <c r="AT145" i="1"/>
  <c r="AG145" i="1"/>
  <c r="T145" i="1"/>
  <c r="AT137" i="1"/>
  <c r="AG137" i="1"/>
  <c r="T137" i="1"/>
  <c r="AT129" i="1"/>
  <c r="AG129" i="1"/>
  <c r="T129" i="1"/>
  <c r="AT121" i="1"/>
  <c r="AG121" i="1"/>
  <c r="T121" i="1"/>
  <c r="AT113" i="1"/>
  <c r="AG113" i="1"/>
  <c r="T113" i="1"/>
  <c r="AT105" i="1"/>
  <c r="AG105" i="1"/>
  <c r="T105" i="1"/>
  <c r="AT97" i="1"/>
  <c r="AG97" i="1"/>
  <c r="T97" i="1"/>
  <c r="AT89" i="1"/>
  <c r="AG89" i="1"/>
  <c r="T89" i="1"/>
  <c r="AT81" i="1"/>
  <c r="AG81" i="1"/>
  <c r="T81" i="1"/>
  <c r="AT73" i="1"/>
  <c r="AG73" i="1"/>
  <c r="T73" i="1"/>
  <c r="AT65" i="1"/>
  <c r="AG65" i="1"/>
  <c r="T65" i="1"/>
  <c r="AT57" i="1"/>
  <c r="AG57" i="1"/>
  <c r="T57" i="1"/>
  <c r="AT49" i="1"/>
  <c r="AG49" i="1"/>
  <c r="T49" i="1"/>
  <c r="AT41" i="1"/>
  <c r="AG41" i="1"/>
  <c r="T41" i="1"/>
  <c r="AT33" i="1"/>
  <c r="T33" i="1"/>
  <c r="AG33" i="1"/>
  <c r="AT25" i="1"/>
  <c r="AG25" i="1"/>
  <c r="T25" i="1"/>
  <c r="AT17" i="1"/>
  <c r="AG17" i="1"/>
  <c r="T17" i="1"/>
  <c r="AT9" i="1"/>
  <c r="AG9" i="1"/>
  <c r="T9" i="1"/>
  <c r="F217" i="1"/>
  <c r="F153" i="1"/>
  <c r="F121" i="1"/>
  <c r="F89" i="1"/>
  <c r="F56" i="1"/>
  <c r="F10" i="1"/>
  <c r="S236" i="1"/>
  <c r="S108" i="1"/>
  <c r="BF245" i="1"/>
  <c r="AS245" i="1"/>
  <c r="AF245" i="1"/>
  <c r="S245" i="1"/>
  <c r="F245" i="1"/>
  <c r="BF197" i="1"/>
  <c r="AS197" i="1"/>
  <c r="AF197" i="1"/>
  <c r="F197" i="1"/>
  <c r="S197" i="1"/>
  <c r="BF157" i="1"/>
  <c r="AS157" i="1"/>
  <c r="AF157" i="1"/>
  <c r="F157" i="1"/>
  <c r="S157" i="1"/>
  <c r="BF117" i="1"/>
  <c r="AS117" i="1"/>
  <c r="AF117" i="1"/>
  <c r="S117" i="1"/>
  <c r="F117" i="1"/>
  <c r="BF77" i="1"/>
  <c r="AS77" i="1"/>
  <c r="AF77" i="1"/>
  <c r="F77" i="1"/>
  <c r="BF29" i="1"/>
  <c r="AS29" i="1"/>
  <c r="S29" i="1"/>
  <c r="AF29" i="1"/>
  <c r="F29" i="1"/>
  <c r="AT246" i="1"/>
  <c r="AG246" i="1"/>
  <c r="T246" i="1"/>
  <c r="AT214" i="1"/>
  <c r="AG214" i="1"/>
  <c r="T214" i="1"/>
  <c r="AT166" i="1"/>
  <c r="AG166" i="1"/>
  <c r="T166" i="1"/>
  <c r="AT142" i="1"/>
  <c r="AG142" i="1"/>
  <c r="T142" i="1"/>
  <c r="AT102" i="1"/>
  <c r="AG102" i="1"/>
  <c r="T102" i="1"/>
  <c r="AT62" i="1"/>
  <c r="AG62" i="1"/>
  <c r="T62" i="1"/>
  <c r="AG30" i="1"/>
  <c r="AT30" i="1"/>
  <c r="T30" i="1"/>
  <c r="BF220" i="1"/>
  <c r="AS220" i="1"/>
  <c r="AF220" i="1"/>
  <c r="F220" i="1"/>
  <c r="S220" i="1"/>
  <c r="BF188" i="1"/>
  <c r="AS188" i="1"/>
  <c r="AF188" i="1"/>
  <c r="F188" i="1"/>
  <c r="S188" i="1"/>
  <c r="BF148" i="1"/>
  <c r="AS148" i="1"/>
  <c r="AF148" i="1"/>
  <c r="S148" i="1"/>
  <c r="F148" i="1"/>
  <c r="BF124" i="1"/>
  <c r="AS124" i="1"/>
  <c r="AF124" i="1"/>
  <c r="F124" i="1"/>
  <c r="S124" i="1"/>
  <c r="BF84" i="1"/>
  <c r="AS84" i="1"/>
  <c r="AF84" i="1"/>
  <c r="S84" i="1"/>
  <c r="F84" i="1"/>
  <c r="BF36" i="1"/>
  <c r="AS36" i="1"/>
  <c r="AF36" i="1"/>
  <c r="S36" i="1"/>
  <c r="AT221" i="1"/>
  <c r="AG221" i="1"/>
  <c r="T221" i="1"/>
  <c r="AT181" i="1"/>
  <c r="AG181" i="1"/>
  <c r="T181" i="1"/>
  <c r="AT149" i="1"/>
  <c r="AG149" i="1"/>
  <c r="T149" i="1"/>
  <c r="AT125" i="1"/>
  <c r="AG125" i="1"/>
  <c r="T125" i="1"/>
  <c r="AT77" i="1"/>
  <c r="AG77" i="1"/>
  <c r="T77" i="1"/>
  <c r="AT45" i="1"/>
  <c r="AG45" i="1"/>
  <c r="T45" i="1"/>
  <c r="AT21" i="1"/>
  <c r="AG21" i="1"/>
  <c r="T21" i="1"/>
  <c r="BF211" i="1"/>
  <c r="AS211" i="1"/>
  <c r="AF211" i="1"/>
  <c r="S211" i="1"/>
  <c r="F211" i="1"/>
  <c r="BF171" i="1"/>
  <c r="AS171" i="1"/>
  <c r="AF171" i="1"/>
  <c r="S171" i="1"/>
  <c r="F171" i="1"/>
  <c r="BF131" i="1"/>
  <c r="AS131" i="1"/>
  <c r="AF131" i="1"/>
  <c r="S131" i="1"/>
  <c r="F131" i="1"/>
  <c r="BF99" i="1"/>
  <c r="AS99" i="1"/>
  <c r="AF99" i="1"/>
  <c r="S99" i="1"/>
  <c r="F99" i="1"/>
  <c r="BF59" i="1"/>
  <c r="AS59" i="1"/>
  <c r="AF59" i="1"/>
  <c r="S59" i="1"/>
  <c r="F59" i="1"/>
  <c r="BF27" i="1"/>
  <c r="AS27" i="1"/>
  <c r="AF27" i="1"/>
  <c r="F27" i="1"/>
  <c r="S27" i="1"/>
  <c r="BF218" i="1"/>
  <c r="AF218" i="1"/>
  <c r="AS218" i="1"/>
  <c r="S218" i="1"/>
  <c r="BF170" i="1"/>
  <c r="AF170" i="1"/>
  <c r="AS170" i="1"/>
  <c r="S170" i="1"/>
  <c r="BF114" i="1"/>
  <c r="AS114" i="1"/>
  <c r="AF114" i="1"/>
  <c r="S114" i="1"/>
  <c r="BF241" i="1"/>
  <c r="AS241" i="1"/>
  <c r="AF241" i="1"/>
  <c r="S241" i="1"/>
  <c r="BF209" i="1"/>
  <c r="AS209" i="1"/>
  <c r="AF209" i="1"/>
  <c r="S209" i="1"/>
  <c r="BF185" i="1"/>
  <c r="AS185" i="1"/>
  <c r="AF185" i="1"/>
  <c r="S185" i="1"/>
  <c r="BF161" i="1"/>
  <c r="AS161" i="1"/>
  <c r="S161" i="1"/>
  <c r="AF161" i="1"/>
  <c r="BF97" i="1"/>
  <c r="AS97" i="1"/>
  <c r="AF97" i="1"/>
  <c r="S97" i="1"/>
  <c r="BF239" i="1"/>
  <c r="AS239" i="1"/>
  <c r="AF239" i="1"/>
  <c r="S239" i="1"/>
  <c r="BF231" i="1"/>
  <c r="AS231" i="1"/>
  <c r="AF231" i="1"/>
  <c r="S231" i="1"/>
  <c r="F231" i="1"/>
  <c r="BF223" i="1"/>
  <c r="AS223" i="1"/>
  <c r="AF223" i="1"/>
  <c r="S223" i="1"/>
  <c r="F223" i="1"/>
  <c r="BF215" i="1"/>
  <c r="AS215" i="1"/>
  <c r="AF215" i="1"/>
  <c r="S215" i="1"/>
  <c r="F215" i="1"/>
  <c r="BF207" i="1"/>
  <c r="AS207" i="1"/>
  <c r="AF207" i="1"/>
  <c r="S207" i="1"/>
  <c r="F207" i="1"/>
  <c r="BF199" i="1"/>
  <c r="AS199" i="1"/>
  <c r="AF199" i="1"/>
  <c r="S199" i="1"/>
  <c r="F199" i="1"/>
  <c r="BF191" i="1"/>
  <c r="AS191" i="1"/>
  <c r="AF191" i="1"/>
  <c r="S191" i="1"/>
  <c r="F191" i="1"/>
  <c r="BF183" i="1"/>
  <c r="AS183" i="1"/>
  <c r="AF183" i="1"/>
  <c r="S183" i="1"/>
  <c r="F183" i="1"/>
  <c r="BF175" i="1"/>
  <c r="AS175" i="1"/>
  <c r="AF175" i="1"/>
  <c r="S175" i="1"/>
  <c r="F175" i="1"/>
  <c r="BF167" i="1"/>
  <c r="AS167" i="1"/>
  <c r="AF167" i="1"/>
  <c r="S167" i="1"/>
  <c r="F167" i="1"/>
  <c r="AS159" i="1"/>
  <c r="BF159" i="1"/>
  <c r="S159" i="1"/>
  <c r="AF159" i="1"/>
  <c r="F159" i="1"/>
  <c r="BF151" i="1"/>
  <c r="AS151" i="1"/>
  <c r="AF151" i="1"/>
  <c r="S151" i="1"/>
  <c r="F151" i="1"/>
  <c r="BF143" i="1"/>
  <c r="AS143" i="1"/>
  <c r="AF143" i="1"/>
  <c r="S143" i="1"/>
  <c r="F143" i="1"/>
  <c r="BF135" i="1"/>
  <c r="AS135" i="1"/>
  <c r="AF135" i="1"/>
  <c r="S135" i="1"/>
  <c r="F135" i="1"/>
  <c r="BF127" i="1"/>
  <c r="AS127" i="1"/>
  <c r="S127" i="1"/>
  <c r="AF127" i="1"/>
  <c r="F127" i="1"/>
  <c r="BF119" i="1"/>
  <c r="AS119" i="1"/>
  <c r="AF119" i="1"/>
  <c r="S119" i="1"/>
  <c r="F119" i="1"/>
  <c r="BF111" i="1"/>
  <c r="AS111" i="1"/>
  <c r="AF111" i="1"/>
  <c r="S111" i="1"/>
  <c r="F111" i="1"/>
  <c r="BF103" i="1"/>
  <c r="AS103" i="1"/>
  <c r="AF103" i="1"/>
  <c r="S103" i="1"/>
  <c r="F103" i="1"/>
  <c r="BF95" i="1"/>
  <c r="AS95" i="1"/>
  <c r="AF95" i="1"/>
  <c r="S95" i="1"/>
  <c r="F95" i="1"/>
  <c r="BF87" i="1"/>
  <c r="AS87" i="1"/>
  <c r="AF87" i="1"/>
  <c r="S87" i="1"/>
  <c r="F87" i="1"/>
  <c r="BF79" i="1"/>
  <c r="AS79" i="1"/>
  <c r="AF79" i="1"/>
  <c r="S79" i="1"/>
  <c r="F79" i="1"/>
  <c r="BF71" i="1"/>
  <c r="AS71" i="1"/>
  <c r="AF71" i="1"/>
  <c r="S71" i="1"/>
  <c r="F71" i="1"/>
  <c r="BF63" i="1"/>
  <c r="AS63" i="1"/>
  <c r="AF63" i="1"/>
  <c r="S63" i="1"/>
  <c r="F63" i="1"/>
  <c r="BF55" i="1"/>
  <c r="AS55" i="1"/>
  <c r="AF55" i="1"/>
  <c r="S55" i="1"/>
  <c r="F55" i="1"/>
  <c r="BF47" i="1"/>
  <c r="AF47" i="1"/>
  <c r="AS47" i="1"/>
  <c r="S47" i="1"/>
  <c r="BF39" i="1"/>
  <c r="AS39" i="1"/>
  <c r="AF39" i="1"/>
  <c r="S39" i="1"/>
  <c r="F39" i="1"/>
  <c r="AS31" i="1"/>
  <c r="BF31" i="1"/>
  <c r="F31" i="1"/>
  <c r="S31" i="1"/>
  <c r="AF31" i="1"/>
  <c r="BF23" i="1"/>
  <c r="AS23" i="1"/>
  <c r="AF23" i="1"/>
  <c r="F23" i="1"/>
  <c r="S23" i="1"/>
  <c r="BF15" i="1"/>
  <c r="AS15" i="1"/>
  <c r="AF15" i="1"/>
  <c r="F15" i="1"/>
  <c r="S15" i="1"/>
  <c r="BF7" i="1"/>
  <c r="AS7" i="1"/>
  <c r="AF7" i="1"/>
  <c r="S7" i="1"/>
  <c r="AT240" i="1"/>
  <c r="AG240" i="1"/>
  <c r="T240" i="1"/>
  <c r="AT232" i="1"/>
  <c r="AG232" i="1"/>
  <c r="T232" i="1"/>
  <c r="AG224" i="1"/>
  <c r="T224" i="1"/>
  <c r="AT224" i="1"/>
  <c r="AT216" i="1"/>
  <c r="AG216" i="1"/>
  <c r="T216" i="1"/>
  <c r="AT208" i="1"/>
  <c r="AG208" i="1"/>
  <c r="T208" i="1"/>
  <c r="AT200" i="1"/>
  <c r="AG200" i="1"/>
  <c r="T200" i="1"/>
  <c r="AT192" i="1"/>
  <c r="T192" i="1"/>
  <c r="AG192" i="1"/>
  <c r="AT184" i="1"/>
  <c r="AG184" i="1"/>
  <c r="T184" i="1"/>
  <c r="AT176" i="1"/>
  <c r="AG176" i="1"/>
  <c r="T176" i="1"/>
  <c r="AT168" i="1"/>
  <c r="AG168" i="1"/>
  <c r="T168" i="1"/>
  <c r="AG160" i="1"/>
  <c r="AT160" i="1"/>
  <c r="T160" i="1"/>
  <c r="AT152" i="1"/>
  <c r="AG152" i="1"/>
  <c r="T152" i="1"/>
  <c r="AT144" i="1"/>
  <c r="AG144" i="1"/>
  <c r="T144" i="1"/>
  <c r="AT136" i="1"/>
  <c r="AG136" i="1"/>
  <c r="T136" i="1"/>
  <c r="AT128" i="1"/>
  <c r="AG128" i="1"/>
  <c r="T128" i="1"/>
  <c r="AT120" i="1"/>
  <c r="AG120" i="1"/>
  <c r="T120" i="1"/>
  <c r="AT112" i="1"/>
  <c r="AG112" i="1"/>
  <c r="T112" i="1"/>
  <c r="AT104" i="1"/>
  <c r="AG104" i="1"/>
  <c r="T104" i="1"/>
  <c r="AT96" i="1"/>
  <c r="AG96" i="1"/>
  <c r="T96" i="1"/>
  <c r="AT88" i="1"/>
  <c r="AG88" i="1"/>
  <c r="T88" i="1"/>
  <c r="AT80" i="1"/>
  <c r="AG80" i="1"/>
  <c r="T80" i="1"/>
  <c r="AT72" i="1"/>
  <c r="AG72" i="1"/>
  <c r="T72" i="1"/>
  <c r="AT64" i="1"/>
  <c r="AG64" i="1"/>
  <c r="T64" i="1"/>
  <c r="AT56" i="1"/>
  <c r="AG56" i="1"/>
  <c r="T56" i="1"/>
  <c r="AT48" i="1"/>
  <c r="AG48" i="1"/>
  <c r="T48" i="1"/>
  <c r="AT40" i="1"/>
  <c r="AG40" i="1"/>
  <c r="T40" i="1"/>
  <c r="AT32" i="1"/>
  <c r="AG32" i="1"/>
  <c r="T32" i="1"/>
  <c r="AT24" i="1"/>
  <c r="AG24" i="1"/>
  <c r="T24" i="1"/>
  <c r="AT16" i="1"/>
  <c r="AG16" i="1"/>
  <c r="T16" i="1"/>
  <c r="AT8" i="1"/>
  <c r="AG8" i="1"/>
  <c r="T8" i="1"/>
  <c r="F241" i="1"/>
  <c r="F178" i="1"/>
  <c r="F146" i="1"/>
  <c r="F114" i="1"/>
  <c r="F82" i="1"/>
  <c r="F48" i="1"/>
  <c r="S205" i="1"/>
  <c r="S77" i="1"/>
  <c r="T164" i="1"/>
  <c r="BF213" i="1"/>
  <c r="AS213" i="1"/>
  <c r="AF213" i="1"/>
  <c r="S213" i="1"/>
  <c r="F213" i="1"/>
  <c r="BF181" i="1"/>
  <c r="AS181" i="1"/>
  <c r="S181" i="1"/>
  <c r="AF181" i="1"/>
  <c r="F181" i="1"/>
  <c r="BF141" i="1"/>
  <c r="AS141" i="1"/>
  <c r="AF141" i="1"/>
  <c r="F141" i="1"/>
  <c r="BF93" i="1"/>
  <c r="AS93" i="1"/>
  <c r="AF93" i="1"/>
  <c r="F93" i="1"/>
  <c r="S93" i="1"/>
  <c r="BF61" i="1"/>
  <c r="AS61" i="1"/>
  <c r="AF61" i="1"/>
  <c r="F61" i="1"/>
  <c r="S61" i="1"/>
  <c r="BF13" i="1"/>
  <c r="AS13" i="1"/>
  <c r="AF13" i="1"/>
  <c r="S13" i="1"/>
  <c r="F13" i="1"/>
  <c r="AT206" i="1"/>
  <c r="AG206" i="1"/>
  <c r="T206" i="1"/>
  <c r="AT158" i="1"/>
  <c r="AG158" i="1"/>
  <c r="T158" i="1"/>
  <c r="AT126" i="1"/>
  <c r="AG126" i="1"/>
  <c r="T126" i="1"/>
  <c r="AT78" i="1"/>
  <c r="AG78" i="1"/>
  <c r="T78" i="1"/>
  <c r="AT38" i="1"/>
  <c r="AG38" i="1"/>
  <c r="T38" i="1"/>
  <c r="BF228" i="1"/>
  <c r="AS228" i="1"/>
  <c r="AF228" i="1"/>
  <c r="F228" i="1"/>
  <c r="S228" i="1"/>
  <c r="BF172" i="1"/>
  <c r="AS172" i="1"/>
  <c r="AF172" i="1"/>
  <c r="F172" i="1"/>
  <c r="BF116" i="1"/>
  <c r="AS116" i="1"/>
  <c r="AF116" i="1"/>
  <c r="S116" i="1"/>
  <c r="F116" i="1"/>
  <c r="BF60" i="1"/>
  <c r="AS60" i="1"/>
  <c r="AF60" i="1"/>
  <c r="F60" i="1"/>
  <c r="S60" i="1"/>
  <c r="BF28" i="1"/>
  <c r="AS28" i="1"/>
  <c r="AF28" i="1"/>
  <c r="S28" i="1"/>
  <c r="F28" i="1"/>
  <c r="AT237" i="1"/>
  <c r="AG237" i="1"/>
  <c r="T237" i="1"/>
  <c r="AT197" i="1"/>
  <c r="AG197" i="1"/>
  <c r="T197" i="1"/>
  <c r="AT141" i="1"/>
  <c r="AG141" i="1"/>
  <c r="T141" i="1"/>
  <c r="AT101" i="1"/>
  <c r="AG101" i="1"/>
  <c r="T101" i="1"/>
  <c r="AT53" i="1"/>
  <c r="AG53" i="1"/>
  <c r="T53" i="1"/>
  <c r="AT13" i="1"/>
  <c r="AG13" i="1"/>
  <c r="T13" i="1"/>
  <c r="BF243" i="1"/>
  <c r="AS243" i="1"/>
  <c r="AF243" i="1"/>
  <c r="S243" i="1"/>
  <c r="F243" i="1"/>
  <c r="BF195" i="1"/>
  <c r="AS195" i="1"/>
  <c r="AF195" i="1"/>
  <c r="S195" i="1"/>
  <c r="F195" i="1"/>
  <c r="BF147" i="1"/>
  <c r="AS147" i="1"/>
  <c r="AF147" i="1"/>
  <c r="S147" i="1"/>
  <c r="F147" i="1"/>
  <c r="BF75" i="1"/>
  <c r="AS75" i="1"/>
  <c r="AF75" i="1"/>
  <c r="S75" i="1"/>
  <c r="F75" i="1"/>
  <c r="BF35" i="1"/>
  <c r="AS35" i="1"/>
  <c r="AF35" i="1"/>
  <c r="F35" i="1"/>
  <c r="S35" i="1"/>
  <c r="BF242" i="1"/>
  <c r="AS242" i="1"/>
  <c r="AF242" i="1"/>
  <c r="S242" i="1"/>
  <c r="BF210" i="1"/>
  <c r="AS210" i="1"/>
  <c r="AF210" i="1"/>
  <c r="S210" i="1"/>
  <c r="BF194" i="1"/>
  <c r="AF194" i="1"/>
  <c r="AS194" i="1"/>
  <c r="S194" i="1"/>
  <c r="BF154" i="1"/>
  <c r="AF154" i="1"/>
  <c r="AS154" i="1"/>
  <c r="S154" i="1"/>
  <c r="BF90" i="1"/>
  <c r="AS90" i="1"/>
  <c r="AF90" i="1"/>
  <c r="S90" i="1"/>
  <c r="BF225" i="1"/>
  <c r="AS225" i="1"/>
  <c r="AF225" i="1"/>
  <c r="S225" i="1"/>
  <c r="BF129" i="1"/>
  <c r="AS129" i="1"/>
  <c r="AF129" i="1"/>
  <c r="S129" i="1"/>
  <c r="BF246" i="1"/>
  <c r="AS246" i="1"/>
  <c r="AF246" i="1"/>
  <c r="S246" i="1"/>
  <c r="F246" i="1"/>
  <c r="BF238" i="1"/>
  <c r="AS238" i="1"/>
  <c r="AF238" i="1"/>
  <c r="S238" i="1"/>
  <c r="F238" i="1"/>
  <c r="AS230" i="1"/>
  <c r="BF230" i="1"/>
  <c r="AF230" i="1"/>
  <c r="S230" i="1"/>
  <c r="F230" i="1"/>
  <c r="AS222" i="1"/>
  <c r="BF222" i="1"/>
  <c r="AF222" i="1"/>
  <c r="S222" i="1"/>
  <c r="F222" i="1"/>
  <c r="BF214" i="1"/>
  <c r="AS214" i="1"/>
  <c r="AF214" i="1"/>
  <c r="S214" i="1"/>
  <c r="F214" i="1"/>
  <c r="BF206" i="1"/>
  <c r="AS206" i="1"/>
  <c r="AF206" i="1"/>
  <c r="S206" i="1"/>
  <c r="F206" i="1"/>
  <c r="AS198" i="1"/>
  <c r="BF198" i="1"/>
  <c r="AF198" i="1"/>
  <c r="S198" i="1"/>
  <c r="F198" i="1"/>
  <c r="AS190" i="1"/>
  <c r="BF190" i="1"/>
  <c r="AF190" i="1"/>
  <c r="S190" i="1"/>
  <c r="F190" i="1"/>
  <c r="BF182" i="1"/>
  <c r="AS182" i="1"/>
  <c r="AF182" i="1"/>
  <c r="S182" i="1"/>
  <c r="F182" i="1"/>
  <c r="BF174" i="1"/>
  <c r="AS174" i="1"/>
  <c r="AF174" i="1"/>
  <c r="S174" i="1"/>
  <c r="F174" i="1"/>
  <c r="AS166" i="1"/>
  <c r="AF166" i="1"/>
  <c r="BF166" i="1"/>
  <c r="S166" i="1"/>
  <c r="F166" i="1"/>
  <c r="AS158" i="1"/>
  <c r="BF158" i="1"/>
  <c r="AF158" i="1"/>
  <c r="S158" i="1"/>
  <c r="F158" i="1"/>
  <c r="BF150" i="1"/>
  <c r="AS150" i="1"/>
  <c r="AF150" i="1"/>
  <c r="S150" i="1"/>
  <c r="F150" i="1"/>
  <c r="BF142" i="1"/>
  <c r="AS142" i="1"/>
  <c r="AF142" i="1"/>
  <c r="S142" i="1"/>
  <c r="F142" i="1"/>
  <c r="AS134" i="1"/>
  <c r="BF134" i="1"/>
  <c r="AF134" i="1"/>
  <c r="S134" i="1"/>
  <c r="F134" i="1"/>
  <c r="AS126" i="1"/>
  <c r="BF126" i="1"/>
  <c r="AF126" i="1"/>
  <c r="S126" i="1"/>
  <c r="F126" i="1"/>
  <c r="BF118" i="1"/>
  <c r="AS118" i="1"/>
  <c r="AF118" i="1"/>
  <c r="S118" i="1"/>
  <c r="F118" i="1"/>
  <c r="BF110" i="1"/>
  <c r="AS110" i="1"/>
  <c r="AF110" i="1"/>
  <c r="S110" i="1"/>
  <c r="F110" i="1"/>
  <c r="AS102" i="1"/>
  <c r="BF102" i="1"/>
  <c r="AF102" i="1"/>
  <c r="S102" i="1"/>
  <c r="F102" i="1"/>
  <c r="AS94" i="1"/>
  <c r="AF94" i="1"/>
  <c r="BF94" i="1"/>
  <c r="S94" i="1"/>
  <c r="F94" i="1"/>
  <c r="BF86" i="1"/>
  <c r="AS86" i="1"/>
  <c r="AF86" i="1"/>
  <c r="S86" i="1"/>
  <c r="F86" i="1"/>
  <c r="BF78" i="1"/>
  <c r="AS78" i="1"/>
  <c r="AF78" i="1"/>
  <c r="S78" i="1"/>
  <c r="F78" i="1"/>
  <c r="AS70" i="1"/>
  <c r="AF70" i="1"/>
  <c r="BF70" i="1"/>
  <c r="S70" i="1"/>
  <c r="F70" i="1"/>
  <c r="AS62" i="1"/>
  <c r="BF62" i="1"/>
  <c r="AF62" i="1"/>
  <c r="S62" i="1"/>
  <c r="F62" i="1"/>
  <c r="BF54" i="1"/>
  <c r="AS54" i="1"/>
  <c r="AF54" i="1"/>
  <c r="S54" i="1"/>
  <c r="F54" i="1"/>
  <c r="BF46" i="1"/>
  <c r="AS46" i="1"/>
  <c r="AF46" i="1"/>
  <c r="S46" i="1"/>
  <c r="F46" i="1"/>
  <c r="AS38" i="1"/>
  <c r="BF38" i="1"/>
  <c r="AF38" i="1"/>
  <c r="S38" i="1"/>
  <c r="F38" i="1"/>
  <c r="AS30" i="1"/>
  <c r="BF30" i="1"/>
  <c r="AF30" i="1"/>
  <c r="S30" i="1"/>
  <c r="F30" i="1"/>
  <c r="BF22" i="1"/>
  <c r="AS22" i="1"/>
  <c r="AF22" i="1"/>
  <c r="S22" i="1"/>
  <c r="BF14" i="1"/>
  <c r="AS14" i="1"/>
  <c r="AF14" i="1"/>
  <c r="S14" i="1"/>
  <c r="F14" i="1"/>
  <c r="AT7" i="1"/>
  <c r="AG7" i="1"/>
  <c r="G7" i="1"/>
  <c r="T7" i="1"/>
  <c r="AT239" i="1"/>
  <c r="AG239" i="1"/>
  <c r="T239" i="1"/>
  <c r="AT231" i="1"/>
  <c r="AG231" i="1"/>
  <c r="T231" i="1"/>
  <c r="AT223" i="1"/>
  <c r="AG223" i="1"/>
  <c r="AT215" i="1"/>
  <c r="AG215" i="1"/>
  <c r="T215" i="1"/>
  <c r="AT207" i="1"/>
  <c r="AG207" i="1"/>
  <c r="T207" i="1"/>
  <c r="AT199" i="1"/>
  <c r="T199" i="1"/>
  <c r="AG199" i="1"/>
  <c r="AT191" i="1"/>
  <c r="AG191" i="1"/>
  <c r="T191" i="1"/>
  <c r="AT183" i="1"/>
  <c r="AG183" i="1"/>
  <c r="T183" i="1"/>
  <c r="AT175" i="1"/>
  <c r="AG175" i="1"/>
  <c r="T175" i="1"/>
  <c r="AT167" i="1"/>
  <c r="T167" i="1"/>
  <c r="AG167" i="1"/>
  <c r="T159" i="1"/>
  <c r="AT159" i="1"/>
  <c r="AG159" i="1"/>
  <c r="AG151" i="1"/>
  <c r="AT151" i="1"/>
  <c r="T151" i="1"/>
  <c r="AT143" i="1"/>
  <c r="AG143" i="1"/>
  <c r="T143" i="1"/>
  <c r="AT135" i="1"/>
  <c r="AG135" i="1"/>
  <c r="T135" i="1"/>
  <c r="AT127" i="1"/>
  <c r="AG127" i="1"/>
  <c r="T127" i="1"/>
  <c r="AT119" i="1"/>
  <c r="AG119" i="1"/>
  <c r="T119" i="1"/>
  <c r="AG111" i="1"/>
  <c r="AT111" i="1"/>
  <c r="T111" i="1"/>
  <c r="AT103" i="1"/>
  <c r="AG103" i="1"/>
  <c r="T103" i="1"/>
  <c r="AT95" i="1"/>
  <c r="AG95" i="1"/>
  <c r="T95" i="1"/>
  <c r="AT87" i="1"/>
  <c r="AG87" i="1"/>
  <c r="T87" i="1"/>
  <c r="AT79" i="1"/>
  <c r="AG79" i="1"/>
  <c r="T79" i="1"/>
  <c r="AT71" i="1"/>
  <c r="AG71" i="1"/>
  <c r="T71" i="1"/>
  <c r="AT63" i="1"/>
  <c r="AG63" i="1"/>
  <c r="T63" i="1"/>
  <c r="AT55" i="1"/>
  <c r="AG55" i="1"/>
  <c r="T55" i="1"/>
  <c r="AT47" i="1"/>
  <c r="AG47" i="1"/>
  <c r="T47" i="1"/>
  <c r="AT39" i="1"/>
  <c r="AG39" i="1"/>
  <c r="T39" i="1"/>
  <c r="AT31" i="1"/>
  <c r="AG31" i="1"/>
  <c r="T31" i="1"/>
  <c r="AT23" i="1"/>
  <c r="T23" i="1"/>
  <c r="AG23" i="1"/>
  <c r="AT15" i="1"/>
  <c r="AG15" i="1"/>
  <c r="T15" i="1"/>
  <c r="F239" i="1"/>
  <c r="F209" i="1"/>
  <c r="F177" i="1"/>
  <c r="F145" i="1"/>
  <c r="F113" i="1"/>
  <c r="F81" i="1"/>
  <c r="F47" i="1"/>
  <c r="S204" i="1"/>
  <c r="S76" i="1"/>
  <c r="T163" i="1"/>
  <c r="BL8" i="1"/>
  <c r="BL9" i="1"/>
  <c r="BL10" i="1"/>
  <c r="BL11" i="1"/>
  <c r="BL12" i="1"/>
  <c r="BL13" i="1"/>
  <c r="BL14" i="1"/>
  <c r="BL15" i="1"/>
  <c r="BL16" i="1"/>
  <c r="BL17" i="1"/>
  <c r="BL18" i="1"/>
  <c r="BL19" i="1"/>
  <c r="BL20" i="1"/>
  <c r="BL21" i="1"/>
  <c r="BL22" i="1"/>
  <c r="BL23" i="1"/>
  <c r="BL24" i="1"/>
  <c r="BL25" i="1"/>
  <c r="BL26" i="1"/>
  <c r="BL27" i="1"/>
  <c r="BL28" i="1"/>
  <c r="BL29" i="1"/>
  <c r="BL30" i="1"/>
  <c r="BL31" i="1"/>
  <c r="BL32" i="1"/>
  <c r="BL33" i="1"/>
  <c r="BL34" i="1"/>
  <c r="BL35" i="1"/>
  <c r="BL36" i="1"/>
  <c r="BL37" i="1"/>
  <c r="BL38" i="1"/>
  <c r="BL39" i="1"/>
  <c r="BL40" i="1"/>
  <c r="BL41" i="1"/>
  <c r="BL42" i="1"/>
  <c r="BL43" i="1"/>
  <c r="BL44" i="1"/>
  <c r="BL45" i="1"/>
  <c r="BL46" i="1"/>
  <c r="BL47" i="1"/>
  <c r="BL48" i="1"/>
  <c r="BL49" i="1"/>
  <c r="BL50" i="1"/>
  <c r="BL51" i="1"/>
  <c r="BL52" i="1"/>
  <c r="BL53" i="1"/>
  <c r="BL54" i="1"/>
  <c r="BL55" i="1"/>
  <c r="BL56" i="1"/>
  <c r="BL57" i="1"/>
  <c r="BL58" i="1"/>
  <c r="BL59" i="1"/>
  <c r="BL60" i="1"/>
  <c r="BL61" i="1"/>
  <c r="BL62" i="1"/>
  <c r="BL63" i="1"/>
  <c r="BL64" i="1"/>
  <c r="BL65" i="1"/>
  <c r="BL66" i="1"/>
  <c r="BL67" i="1"/>
  <c r="BL68" i="1"/>
  <c r="BL69" i="1"/>
  <c r="BL70" i="1"/>
  <c r="BL71" i="1"/>
  <c r="BL72" i="1"/>
  <c r="BL73" i="1"/>
  <c r="BL74" i="1"/>
  <c r="BL75" i="1"/>
  <c r="BL76" i="1"/>
  <c r="BL77" i="1"/>
  <c r="BL78" i="1"/>
  <c r="BL79" i="1"/>
  <c r="BL80" i="1"/>
  <c r="BL81" i="1"/>
  <c r="BL82" i="1"/>
  <c r="BL83" i="1"/>
  <c r="BL84" i="1"/>
  <c r="BL85" i="1"/>
  <c r="BL86" i="1"/>
  <c r="BL87" i="1"/>
  <c r="BL88" i="1"/>
  <c r="BL89" i="1"/>
  <c r="BL90" i="1"/>
  <c r="BL91" i="1"/>
  <c r="BL92" i="1"/>
  <c r="BL93" i="1"/>
  <c r="BL94" i="1"/>
  <c r="BL95" i="1"/>
  <c r="BL96" i="1"/>
  <c r="BL97" i="1"/>
  <c r="BL98" i="1"/>
  <c r="BL99" i="1"/>
  <c r="BL100" i="1"/>
  <c r="BL101" i="1"/>
  <c r="BL102" i="1"/>
  <c r="BL103" i="1"/>
  <c r="BL104" i="1"/>
  <c r="BL105" i="1"/>
  <c r="BL106" i="1"/>
  <c r="BL107" i="1"/>
  <c r="BL108" i="1"/>
  <c r="BL109" i="1"/>
  <c r="BL110" i="1"/>
  <c r="BL111" i="1"/>
  <c r="BL112" i="1"/>
  <c r="BL113" i="1"/>
  <c r="BL114" i="1"/>
  <c r="BL115" i="1"/>
  <c r="BL116" i="1"/>
  <c r="BL117" i="1"/>
  <c r="BL118" i="1"/>
  <c r="BL119" i="1"/>
  <c r="BL120" i="1"/>
  <c r="BL121" i="1"/>
  <c r="BL122" i="1"/>
  <c r="BL123" i="1"/>
  <c r="BL124" i="1"/>
  <c r="BL125" i="1"/>
  <c r="BL126" i="1"/>
  <c r="BL127" i="1"/>
  <c r="BL128" i="1"/>
  <c r="BL129" i="1"/>
  <c r="BL130" i="1"/>
  <c r="BL131" i="1"/>
  <c r="BL132" i="1"/>
  <c r="BL133" i="1"/>
  <c r="BL134" i="1"/>
  <c r="BL135" i="1"/>
  <c r="BL136" i="1"/>
  <c r="BL137" i="1"/>
  <c r="BL138" i="1"/>
  <c r="BL139" i="1"/>
  <c r="BL140" i="1"/>
  <c r="BL141" i="1"/>
  <c r="BL142" i="1"/>
  <c r="BL143" i="1"/>
  <c r="BL144" i="1"/>
  <c r="BL145" i="1"/>
  <c r="BL146" i="1"/>
  <c r="BL147" i="1"/>
  <c r="BL148" i="1"/>
  <c r="BL149" i="1"/>
  <c r="BL150" i="1"/>
  <c r="BL151" i="1"/>
  <c r="BL152" i="1"/>
  <c r="BL153" i="1"/>
  <c r="BL154" i="1"/>
  <c r="BL155" i="1"/>
  <c r="BL156" i="1"/>
  <c r="BL157" i="1"/>
  <c r="BL158" i="1"/>
  <c r="BL159" i="1"/>
  <c r="BL160" i="1"/>
  <c r="BL161" i="1"/>
  <c r="BL162" i="1"/>
  <c r="BL163" i="1"/>
  <c r="BL164" i="1"/>
  <c r="BL165" i="1"/>
  <c r="BL166" i="1"/>
  <c r="BL167" i="1"/>
  <c r="BL168" i="1"/>
  <c r="BL169" i="1"/>
  <c r="BL170" i="1"/>
  <c r="BL171" i="1"/>
  <c r="BL172" i="1"/>
  <c r="BL173" i="1"/>
  <c r="BL174" i="1"/>
  <c r="BL175" i="1"/>
  <c r="BL176" i="1"/>
  <c r="BL177" i="1"/>
  <c r="BL178" i="1"/>
  <c r="BL179" i="1"/>
  <c r="BL180" i="1"/>
  <c r="BL181" i="1"/>
  <c r="BL182" i="1"/>
  <c r="BL183" i="1"/>
  <c r="BL184" i="1"/>
  <c r="BL185" i="1"/>
  <c r="BL186" i="1"/>
  <c r="BL187" i="1"/>
  <c r="BL188" i="1"/>
  <c r="BL189" i="1"/>
  <c r="BL190" i="1"/>
  <c r="BL191" i="1"/>
  <c r="BL192" i="1"/>
  <c r="BL193" i="1"/>
  <c r="BL194" i="1"/>
  <c r="BL195" i="1"/>
  <c r="BL196" i="1"/>
  <c r="BL197" i="1"/>
  <c r="BL198" i="1"/>
  <c r="BL199" i="1"/>
  <c r="BL200" i="1"/>
  <c r="BL201" i="1"/>
  <c r="BL202" i="1"/>
  <c r="BL203" i="1"/>
  <c r="BL204" i="1"/>
  <c r="BL205" i="1"/>
  <c r="BL206" i="1"/>
  <c r="BL207" i="1"/>
  <c r="BL208" i="1"/>
  <c r="BL209" i="1"/>
  <c r="BL210" i="1"/>
  <c r="BL211" i="1"/>
  <c r="BL212" i="1"/>
  <c r="BL213" i="1"/>
  <c r="BL214" i="1"/>
  <c r="BL215" i="1"/>
  <c r="BL216" i="1"/>
  <c r="BL217" i="1"/>
  <c r="BL218" i="1"/>
  <c r="BL219" i="1"/>
  <c r="BL220" i="1"/>
  <c r="BL221" i="1"/>
  <c r="BL222" i="1"/>
  <c r="BL223" i="1"/>
  <c r="BL224" i="1"/>
  <c r="BL225" i="1"/>
  <c r="BL226" i="1"/>
  <c r="BL227" i="1"/>
  <c r="BL228" i="1"/>
  <c r="BL229" i="1"/>
  <c r="BL230" i="1"/>
  <c r="BL231" i="1"/>
  <c r="BL232" i="1"/>
  <c r="BL233" i="1"/>
  <c r="BL234" i="1"/>
  <c r="BL235" i="1"/>
  <c r="BL236" i="1"/>
  <c r="BL237" i="1"/>
  <c r="BL238" i="1"/>
  <c r="BL239" i="1"/>
  <c r="BL240" i="1"/>
  <c r="BL241" i="1"/>
  <c r="BL242" i="1"/>
  <c r="BL243" i="1"/>
  <c r="BL244" i="1"/>
  <c r="BL245" i="1"/>
  <c r="BL246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156" i="1"/>
  <c r="AY157" i="1"/>
  <c r="AY158" i="1"/>
  <c r="AY159" i="1"/>
  <c r="AY160" i="1"/>
  <c r="AY161" i="1"/>
  <c r="AY162" i="1"/>
  <c r="AY163" i="1"/>
  <c r="AY164" i="1"/>
  <c r="AY165" i="1"/>
  <c r="AY166" i="1"/>
  <c r="AY167" i="1"/>
  <c r="AY168" i="1"/>
  <c r="AY169" i="1"/>
  <c r="AY170" i="1"/>
  <c r="AY171" i="1"/>
  <c r="AY172" i="1"/>
  <c r="AY173" i="1"/>
  <c r="AY174" i="1"/>
  <c r="AY175" i="1"/>
  <c r="AY176" i="1"/>
  <c r="AY177" i="1"/>
  <c r="AY178" i="1"/>
  <c r="AY179" i="1"/>
  <c r="AY180" i="1"/>
  <c r="AY181" i="1"/>
  <c r="AY182" i="1"/>
  <c r="AY183" i="1"/>
  <c r="AY184" i="1"/>
  <c r="AY185" i="1"/>
  <c r="AY186" i="1"/>
  <c r="AY187" i="1"/>
  <c r="AY188" i="1"/>
  <c r="AY189" i="1"/>
  <c r="AY190" i="1"/>
  <c r="AY191" i="1"/>
  <c r="AY192" i="1"/>
  <c r="AY193" i="1"/>
  <c r="AY194" i="1"/>
  <c r="AY195" i="1"/>
  <c r="AY196" i="1"/>
  <c r="AY197" i="1"/>
  <c r="AY198" i="1"/>
  <c r="AY199" i="1"/>
  <c r="AY200" i="1"/>
  <c r="AY201" i="1"/>
  <c r="AY202" i="1"/>
  <c r="AY203" i="1"/>
  <c r="AY204" i="1"/>
  <c r="AY205" i="1"/>
  <c r="AY206" i="1"/>
  <c r="AY207" i="1"/>
  <c r="AY208" i="1"/>
  <c r="AY209" i="1"/>
  <c r="AY210" i="1"/>
  <c r="AY211" i="1"/>
  <c r="AY212" i="1"/>
  <c r="AY213" i="1"/>
  <c r="AY214" i="1"/>
  <c r="AY215" i="1"/>
  <c r="AY216" i="1"/>
  <c r="AY217" i="1"/>
  <c r="AY218" i="1"/>
  <c r="AY219" i="1"/>
  <c r="AY220" i="1"/>
  <c r="AY221" i="1"/>
  <c r="AY222" i="1"/>
  <c r="AY223" i="1"/>
  <c r="AY224" i="1"/>
  <c r="AY225" i="1"/>
  <c r="AY226" i="1"/>
  <c r="AY227" i="1"/>
  <c r="AY228" i="1"/>
  <c r="AY229" i="1"/>
  <c r="AY230" i="1"/>
  <c r="AY231" i="1"/>
  <c r="AY232" i="1"/>
  <c r="AY233" i="1"/>
  <c r="AY234" i="1"/>
  <c r="AY235" i="1"/>
  <c r="AY236" i="1"/>
  <c r="AY237" i="1"/>
  <c r="AY238" i="1"/>
  <c r="AY239" i="1"/>
  <c r="AY240" i="1"/>
  <c r="AY241" i="1"/>
  <c r="AY242" i="1"/>
  <c r="AY243" i="1"/>
  <c r="AY244" i="1"/>
  <c r="AY245" i="1"/>
  <c r="AY246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BL7" i="1"/>
  <c r="AY7" i="1"/>
  <c r="Y7" i="1"/>
  <c r="L7" i="1"/>
  <c r="CC70" i="1" l="1"/>
  <c r="CD70" i="1" s="1"/>
  <c r="CC134" i="1"/>
  <c r="CD134" i="1" s="1"/>
  <c r="CC198" i="1"/>
  <c r="CD198" i="1" s="1"/>
  <c r="CC50" i="1"/>
  <c r="CD50" i="1" s="1"/>
  <c r="CC44" i="1"/>
  <c r="CD44" i="1" s="1"/>
  <c r="CC29" i="1"/>
  <c r="CD29" i="1" s="1"/>
  <c r="CC94" i="1"/>
  <c r="CD94" i="1" s="1"/>
  <c r="CC158" i="1"/>
  <c r="CD158" i="1" s="1"/>
  <c r="CC222" i="1"/>
  <c r="CD222" i="1" s="1"/>
  <c r="CC130" i="1"/>
  <c r="CD130" i="1" s="1"/>
  <c r="CC124" i="1"/>
  <c r="CC229" i="1"/>
  <c r="CC71" i="1"/>
  <c r="CD71" i="1" s="1"/>
  <c r="CC135" i="1"/>
  <c r="CD135" i="1" s="1"/>
  <c r="CC199" i="1"/>
  <c r="CD199" i="1" s="1"/>
  <c r="CC138" i="1"/>
  <c r="CD138" i="1" s="1"/>
  <c r="CC204" i="1"/>
  <c r="CD204" i="1" s="1"/>
  <c r="CC38" i="1"/>
  <c r="CD38" i="1" s="1"/>
  <c r="CC102" i="1"/>
  <c r="CD102" i="1" s="1"/>
  <c r="CC166" i="1"/>
  <c r="CD166" i="1" s="1"/>
  <c r="CC230" i="1"/>
  <c r="CD230" i="1" s="1"/>
  <c r="CC154" i="1"/>
  <c r="CC21" i="1"/>
  <c r="CD21" i="1" s="1"/>
  <c r="CC86" i="1"/>
  <c r="CD86" i="1" s="1"/>
  <c r="CC150" i="1"/>
  <c r="CD150" i="1" s="1"/>
  <c r="CC214" i="1"/>
  <c r="CD214" i="1" s="1"/>
  <c r="CC106" i="1"/>
  <c r="CD106" i="1" s="1"/>
  <c r="CC92" i="1"/>
  <c r="CC189" i="1"/>
  <c r="CD189" i="1" s="1"/>
  <c r="CC63" i="1"/>
  <c r="CD63" i="1" s="1"/>
  <c r="CC127" i="1"/>
  <c r="CD127" i="1" s="1"/>
  <c r="CC191" i="1"/>
  <c r="CD191" i="1" s="1"/>
  <c r="CC90" i="1"/>
  <c r="CD90" i="1" s="1"/>
  <c r="CC156" i="1"/>
  <c r="CD156" i="1" s="1"/>
  <c r="CC205" i="1"/>
  <c r="CD205" i="1" s="1"/>
  <c r="CC64" i="1"/>
  <c r="CD64" i="1" s="1"/>
  <c r="CC128" i="1"/>
  <c r="CD128" i="1" s="1"/>
  <c r="CC192" i="1"/>
  <c r="CD192" i="1" s="1"/>
  <c r="CC114" i="1"/>
  <c r="CD114" i="1" s="1"/>
  <c r="CC8" i="1"/>
  <c r="CD8" i="1" s="1"/>
  <c r="CC73" i="1"/>
  <c r="CD73" i="1" s="1"/>
  <c r="CC137" i="1"/>
  <c r="CD137" i="1" s="1"/>
  <c r="CC201" i="1"/>
  <c r="CD201" i="1" s="1"/>
  <c r="CC66" i="1"/>
  <c r="CD66" i="1" s="1"/>
  <c r="CC100" i="1"/>
  <c r="CD100" i="1" s="1"/>
  <c r="CC197" i="1"/>
  <c r="CD197" i="1" s="1"/>
  <c r="CC43" i="1"/>
  <c r="CD43" i="1" s="1"/>
  <c r="CC107" i="1"/>
  <c r="CD107" i="1" s="1"/>
  <c r="CC171" i="1"/>
  <c r="CD171" i="1" s="1"/>
  <c r="CC235" i="1"/>
  <c r="CD235" i="1" s="1"/>
  <c r="CC77" i="1"/>
  <c r="CD77" i="1" s="1"/>
  <c r="CC12" i="1"/>
  <c r="CD12" i="1" s="1"/>
  <c r="CC148" i="1"/>
  <c r="CD148" i="1" s="1"/>
  <c r="CC14" i="1"/>
  <c r="CD14" i="1" s="1"/>
  <c r="CC79" i="1"/>
  <c r="CD79" i="1" s="1"/>
  <c r="CC143" i="1"/>
  <c r="CD143" i="1" s="1"/>
  <c r="CC207" i="1"/>
  <c r="CD207" i="1" s="1"/>
  <c r="CC186" i="1"/>
  <c r="CD186" i="1" s="1"/>
  <c r="CC244" i="1"/>
  <c r="CD244" i="1" s="1"/>
  <c r="CC15" i="1"/>
  <c r="CD15" i="1" s="1"/>
  <c r="CC80" i="1"/>
  <c r="CD80" i="1" s="1"/>
  <c r="CC144" i="1"/>
  <c r="CD144" i="1" s="1"/>
  <c r="CC208" i="1"/>
  <c r="CD208" i="1" s="1"/>
  <c r="CC202" i="1"/>
  <c r="CD202" i="1" s="1"/>
  <c r="CC24" i="1"/>
  <c r="CD24" i="1" s="1"/>
  <c r="CC89" i="1"/>
  <c r="CD89" i="1" s="1"/>
  <c r="CC153" i="1"/>
  <c r="CD153" i="1" s="1"/>
  <c r="CC217" i="1"/>
  <c r="CD217" i="1" s="1"/>
  <c r="CC122" i="1"/>
  <c r="CD122" i="1" s="1"/>
  <c r="CC172" i="1"/>
  <c r="CD172" i="1" s="1"/>
  <c r="CC53" i="1"/>
  <c r="CD53" i="1" s="1"/>
  <c r="CC59" i="1"/>
  <c r="CD59" i="1" s="1"/>
  <c r="CC123" i="1"/>
  <c r="CD123" i="1" s="1"/>
  <c r="CC187" i="1"/>
  <c r="CD187" i="1" s="1"/>
  <c r="CC84" i="1"/>
  <c r="CD84" i="1" s="1"/>
  <c r="CC141" i="1"/>
  <c r="CD141" i="1" s="1"/>
  <c r="CC28" i="1"/>
  <c r="CD28" i="1" s="1"/>
  <c r="CC46" i="1"/>
  <c r="CD46" i="1" s="1"/>
  <c r="CC110" i="1"/>
  <c r="CD110" i="1" s="1"/>
  <c r="CC174" i="1"/>
  <c r="CD174" i="1" s="1"/>
  <c r="CC238" i="1"/>
  <c r="CD238" i="1" s="1"/>
  <c r="CC178" i="1"/>
  <c r="CD178" i="1" s="1"/>
  <c r="CC180" i="1"/>
  <c r="CD180" i="1" s="1"/>
  <c r="CC22" i="1"/>
  <c r="CD22" i="1" s="1"/>
  <c r="CC87" i="1"/>
  <c r="CD87" i="1" s="1"/>
  <c r="CC151" i="1"/>
  <c r="CD151" i="1" s="1"/>
  <c r="CC215" i="1"/>
  <c r="CD215" i="1" s="1"/>
  <c r="CC226" i="1"/>
  <c r="CD226" i="1" s="1"/>
  <c r="CC45" i="1"/>
  <c r="CD45" i="1" s="1"/>
  <c r="CC23" i="1"/>
  <c r="CD23" i="1" s="1"/>
  <c r="CC88" i="1"/>
  <c r="CD88" i="1" s="1"/>
  <c r="CC152" i="1"/>
  <c r="CD152" i="1" s="1"/>
  <c r="CC216" i="1"/>
  <c r="CD216" i="1" s="1"/>
  <c r="CC242" i="1"/>
  <c r="CD242" i="1" s="1"/>
  <c r="CC33" i="1"/>
  <c r="CD33" i="1" s="1"/>
  <c r="CC97" i="1"/>
  <c r="CD97" i="1" s="1"/>
  <c r="CC161" i="1"/>
  <c r="CD161" i="1" s="1"/>
  <c r="CC225" i="1"/>
  <c r="CD225" i="1" s="1"/>
  <c r="CC146" i="1"/>
  <c r="CD146" i="1" s="1"/>
  <c r="CC212" i="1"/>
  <c r="CD212" i="1" s="1"/>
  <c r="CC54" i="1"/>
  <c r="CD54" i="1" s="1"/>
  <c r="CC118" i="1"/>
  <c r="CD118" i="1" s="1"/>
  <c r="CC182" i="1"/>
  <c r="CD182" i="1" s="1"/>
  <c r="CC246" i="1"/>
  <c r="CD246" i="1" s="1"/>
  <c r="CC210" i="1"/>
  <c r="CD210" i="1" s="1"/>
  <c r="CC236" i="1"/>
  <c r="CD236" i="1" s="1"/>
  <c r="CC31" i="1"/>
  <c r="CD31" i="1" s="1"/>
  <c r="CC95" i="1"/>
  <c r="CD95" i="1" s="1"/>
  <c r="CC159" i="1"/>
  <c r="CD159" i="1" s="1"/>
  <c r="CC223" i="1"/>
  <c r="CD223" i="1" s="1"/>
  <c r="CC36" i="1"/>
  <c r="CD36" i="1" s="1"/>
  <c r="CC69" i="1"/>
  <c r="CD69" i="1" s="1"/>
  <c r="CC32" i="1"/>
  <c r="CD32" i="1" s="1"/>
  <c r="CC96" i="1"/>
  <c r="CD96" i="1" s="1"/>
  <c r="CC160" i="1"/>
  <c r="CD160" i="1" s="1"/>
  <c r="CC101" i="1"/>
  <c r="CD101" i="1" s="1"/>
  <c r="CC47" i="1"/>
  <c r="CD47" i="1" s="1"/>
  <c r="CC111" i="1"/>
  <c r="CD111" i="1" s="1"/>
  <c r="CC175" i="1"/>
  <c r="CD175" i="1" s="1"/>
  <c r="CC239" i="1"/>
  <c r="CD239" i="1" s="1"/>
  <c r="CC76" i="1"/>
  <c r="CD76" i="1" s="1"/>
  <c r="CC133" i="1"/>
  <c r="CD133" i="1" s="1"/>
  <c r="CC48" i="1"/>
  <c r="CD48" i="1" s="1"/>
  <c r="CC112" i="1"/>
  <c r="CD112" i="1" s="1"/>
  <c r="CC176" i="1"/>
  <c r="CD176" i="1" s="1"/>
  <c r="CC240" i="1"/>
  <c r="CD240" i="1" s="1"/>
  <c r="CC125" i="1"/>
  <c r="CD125" i="1" s="1"/>
  <c r="CC57" i="1"/>
  <c r="CD57" i="1" s="1"/>
  <c r="CC121" i="1"/>
  <c r="CD121" i="1" s="1"/>
  <c r="CC185" i="1"/>
  <c r="CD185" i="1" s="1"/>
  <c r="CC34" i="1"/>
  <c r="CD34" i="1" s="1"/>
  <c r="CC218" i="1"/>
  <c r="CD218" i="1" s="1"/>
  <c r="CC117" i="1"/>
  <c r="CD117" i="1" s="1"/>
  <c r="CC26" i="1"/>
  <c r="CD26" i="1" s="1"/>
  <c r="CC91" i="1"/>
  <c r="CD91" i="1" s="1"/>
  <c r="CC155" i="1"/>
  <c r="CD155" i="1" s="1"/>
  <c r="CC219" i="1"/>
  <c r="CD219" i="1" s="1"/>
  <c r="CC220" i="1"/>
  <c r="CD220" i="1" s="1"/>
  <c r="CC17" i="1"/>
  <c r="CD17" i="1" s="1"/>
  <c r="CC19" i="1"/>
  <c r="CD19" i="1" s="1"/>
  <c r="CC13" i="1"/>
  <c r="CC78" i="1"/>
  <c r="CD78" i="1" s="1"/>
  <c r="CC142" i="1"/>
  <c r="CD142" i="1" s="1"/>
  <c r="CC206" i="1"/>
  <c r="CD206" i="1" s="1"/>
  <c r="CC82" i="1"/>
  <c r="CD82" i="1" s="1"/>
  <c r="CC60" i="1"/>
  <c r="CD60" i="1" s="1"/>
  <c r="CC149" i="1"/>
  <c r="CD149" i="1" s="1"/>
  <c r="CC55" i="1"/>
  <c r="CD55" i="1" s="1"/>
  <c r="CC119" i="1"/>
  <c r="CD119" i="1" s="1"/>
  <c r="CC183" i="1"/>
  <c r="CD183" i="1" s="1"/>
  <c r="CC58" i="1"/>
  <c r="CD58" i="1" s="1"/>
  <c r="CC116" i="1"/>
  <c r="CD116" i="1" s="1"/>
  <c r="CC173" i="1"/>
  <c r="CD173" i="1" s="1"/>
  <c r="CC56" i="1"/>
  <c r="CD56" i="1" s="1"/>
  <c r="CC120" i="1"/>
  <c r="CD120" i="1" s="1"/>
  <c r="CC184" i="1"/>
  <c r="CD184" i="1" s="1"/>
  <c r="CC74" i="1"/>
  <c r="CD74" i="1" s="1"/>
  <c r="CC213" i="1"/>
  <c r="CD213" i="1" s="1"/>
  <c r="CC65" i="1"/>
  <c r="CD65" i="1" s="1"/>
  <c r="CC129" i="1"/>
  <c r="CD129" i="1" s="1"/>
  <c r="CC193" i="1"/>
  <c r="CD193" i="1" s="1"/>
  <c r="CC42" i="1"/>
  <c r="CD42" i="1" s="1"/>
  <c r="CC68" i="1"/>
  <c r="CD68" i="1" s="1"/>
  <c r="CC157" i="1"/>
  <c r="CD157" i="1" s="1"/>
  <c r="CC35" i="1"/>
  <c r="CD35" i="1" s="1"/>
  <c r="CC99" i="1"/>
  <c r="CD99" i="1" s="1"/>
  <c r="CC245" i="1"/>
  <c r="CD245" i="1" s="1"/>
  <c r="CC72" i="1"/>
  <c r="CD72" i="1" s="1"/>
  <c r="CC136" i="1"/>
  <c r="CD136" i="1" s="1"/>
  <c r="CC200" i="1"/>
  <c r="CD200" i="1" s="1"/>
  <c r="CC162" i="1"/>
  <c r="CD162" i="1" s="1"/>
  <c r="CC16" i="1"/>
  <c r="CD16" i="1" s="1"/>
  <c r="CC81" i="1"/>
  <c r="CD81" i="1" s="1"/>
  <c r="CC145" i="1"/>
  <c r="CD145" i="1" s="1"/>
  <c r="CC209" i="1"/>
  <c r="CD209" i="1" s="1"/>
  <c r="CC98" i="1"/>
  <c r="CD98" i="1" s="1"/>
  <c r="CC140" i="1"/>
  <c r="CD140" i="1" s="1"/>
  <c r="CC237" i="1"/>
  <c r="CD237" i="1" s="1"/>
  <c r="CC51" i="1"/>
  <c r="CD51" i="1" s="1"/>
  <c r="CC115" i="1"/>
  <c r="CD115" i="1" s="1"/>
  <c r="CC179" i="1"/>
  <c r="CD179" i="1" s="1"/>
  <c r="CC243" i="1"/>
  <c r="CD243" i="1" s="1"/>
  <c r="CC109" i="1"/>
  <c r="CD109" i="1" s="1"/>
  <c r="CC20" i="1"/>
  <c r="CD20" i="1" s="1"/>
  <c r="CC165" i="1"/>
  <c r="CD165" i="1" s="1"/>
  <c r="CC67" i="1"/>
  <c r="CD67" i="1" s="1"/>
  <c r="CC131" i="1"/>
  <c r="CD131" i="1" s="1"/>
  <c r="CC195" i="1"/>
  <c r="CD195" i="1" s="1"/>
  <c r="CC132" i="1"/>
  <c r="CD132" i="1" s="1"/>
  <c r="CC181" i="1"/>
  <c r="CD181" i="1" s="1"/>
  <c r="CC224" i="1"/>
  <c r="CD224" i="1" s="1"/>
  <c r="CC108" i="1"/>
  <c r="CD108" i="1" s="1"/>
  <c r="CC41" i="1"/>
  <c r="CD41" i="1" s="1"/>
  <c r="CC105" i="1"/>
  <c r="CD105" i="1" s="1"/>
  <c r="CC169" i="1"/>
  <c r="CD169" i="1" s="1"/>
  <c r="CC233" i="1"/>
  <c r="CD233" i="1" s="1"/>
  <c r="CC170" i="1"/>
  <c r="CD170" i="1" s="1"/>
  <c r="CC228" i="1"/>
  <c r="CD228" i="1" s="1"/>
  <c r="CC10" i="1"/>
  <c r="CD10" i="1" s="1"/>
  <c r="CC75" i="1"/>
  <c r="CD75" i="1" s="1"/>
  <c r="CC139" i="1"/>
  <c r="CD139" i="1" s="1"/>
  <c r="CC203" i="1"/>
  <c r="CD203" i="1" s="1"/>
  <c r="CC164" i="1"/>
  <c r="CD164" i="1" s="1"/>
  <c r="CC221" i="1"/>
  <c r="CD221" i="1" s="1"/>
  <c r="CC52" i="1"/>
  <c r="CD52" i="1" s="1"/>
  <c r="CC93" i="1"/>
  <c r="CD93" i="1" s="1"/>
  <c r="CC247" i="1"/>
  <c r="CD247" i="1" s="1"/>
  <c r="CC4" i="1"/>
  <c r="CD4" i="1" s="1"/>
  <c r="CC6" i="1"/>
  <c r="CD6" i="1" s="1"/>
  <c r="CC3" i="1"/>
  <c r="CC5" i="1"/>
  <c r="CD5" i="1" s="1"/>
  <c r="CC7" i="1"/>
  <c r="CD7" i="1" s="1"/>
  <c r="CC40" i="1"/>
  <c r="CD40" i="1" s="1"/>
  <c r="CC104" i="1"/>
  <c r="CD104" i="1" s="1"/>
  <c r="CC168" i="1"/>
  <c r="CD168" i="1" s="1"/>
  <c r="CC232" i="1"/>
  <c r="CD232" i="1" s="1"/>
  <c r="CC188" i="1"/>
  <c r="CD188" i="1" s="1"/>
  <c r="CC49" i="1"/>
  <c r="CD49" i="1" s="1"/>
  <c r="CC113" i="1"/>
  <c r="CD113" i="1" s="1"/>
  <c r="CC177" i="1"/>
  <c r="CD177" i="1" s="1"/>
  <c r="CC241" i="1"/>
  <c r="CD241" i="1" s="1"/>
  <c r="CC194" i="1"/>
  <c r="CD194" i="1" s="1"/>
  <c r="CC85" i="1"/>
  <c r="CD85" i="1" s="1"/>
  <c r="CC18" i="1"/>
  <c r="CD18" i="1" s="1"/>
  <c r="CC83" i="1"/>
  <c r="CD83" i="1" s="1"/>
  <c r="CC147" i="1"/>
  <c r="CD147" i="1" s="1"/>
  <c r="CC211" i="1"/>
  <c r="CD211" i="1" s="1"/>
  <c r="CC196" i="1"/>
  <c r="CD196" i="1" s="1"/>
  <c r="CC9" i="1"/>
  <c r="CD9" i="1" s="1"/>
  <c r="CC163" i="1"/>
  <c r="CD163" i="1" s="1"/>
  <c r="CC227" i="1"/>
  <c r="CD227" i="1" s="1"/>
  <c r="CC37" i="1"/>
  <c r="CD37" i="1" s="1"/>
  <c r="CC25" i="1"/>
  <c r="CD25" i="1" s="1"/>
  <c r="CC27" i="1"/>
  <c r="CD27" i="1" s="1"/>
  <c r="CD124" i="1"/>
  <c r="CD229" i="1"/>
  <c r="CD11" i="1"/>
  <c r="CD154" i="1"/>
  <c r="CD30" i="1"/>
  <c r="CD61" i="1"/>
  <c r="CD39" i="1"/>
  <c r="CD103" i="1"/>
  <c r="CD167" i="1"/>
  <c r="CD231" i="1"/>
  <c r="CD234" i="1"/>
  <c r="CD62" i="1"/>
  <c r="CD126" i="1"/>
  <c r="CD190" i="1"/>
  <c r="CD92" i="1"/>
  <c r="BR92" i="1"/>
  <c r="BY92" i="1" s="1"/>
  <c r="BR239" i="1"/>
  <c r="BY239" i="1" s="1"/>
  <c r="BR231" i="1"/>
  <c r="BY231" i="1" s="1"/>
  <c r="BR223" i="1"/>
  <c r="BY223" i="1" s="1"/>
  <c r="BR215" i="1"/>
  <c r="BY215" i="1" s="1"/>
  <c r="BR207" i="1"/>
  <c r="BY207" i="1" s="1"/>
  <c r="BR199" i="1"/>
  <c r="BY199" i="1" s="1"/>
  <c r="BR191" i="1"/>
  <c r="BY191" i="1" s="1"/>
  <c r="BR183" i="1"/>
  <c r="BY183" i="1" s="1"/>
  <c r="BR175" i="1"/>
  <c r="BY175" i="1" s="1"/>
  <c r="BR167" i="1"/>
  <c r="BY167" i="1" s="1"/>
  <c r="BR159" i="1"/>
  <c r="BY159" i="1" s="1"/>
  <c r="BR151" i="1"/>
  <c r="BY151" i="1" s="1"/>
  <c r="BR143" i="1"/>
  <c r="BY143" i="1" s="1"/>
  <c r="BR135" i="1"/>
  <c r="BY135" i="1" s="1"/>
  <c r="BR127" i="1"/>
  <c r="BY127" i="1" s="1"/>
  <c r="BR119" i="1"/>
  <c r="BY119" i="1" s="1"/>
  <c r="BR111" i="1"/>
  <c r="BY111" i="1" s="1"/>
  <c r="BR103" i="1"/>
  <c r="BY103" i="1" s="1"/>
  <c r="BR95" i="1"/>
  <c r="BY95" i="1" s="1"/>
  <c r="BR87" i="1"/>
  <c r="BY87" i="1" s="1"/>
  <c r="BR79" i="1"/>
  <c r="BY79" i="1" s="1"/>
  <c r="BR71" i="1"/>
  <c r="BY71" i="1" s="1"/>
  <c r="BR63" i="1"/>
  <c r="BY63" i="1" s="1"/>
  <c r="BR55" i="1"/>
  <c r="BY55" i="1" s="1"/>
  <c r="BR47" i="1"/>
  <c r="BY47" i="1" s="1"/>
  <c r="BR39" i="1"/>
  <c r="BY39" i="1" s="1"/>
  <c r="BR31" i="1"/>
  <c r="BY31" i="1" s="1"/>
  <c r="BR23" i="1"/>
  <c r="BY23" i="1" s="1"/>
  <c r="BR15" i="1"/>
  <c r="BY15" i="1" s="1"/>
  <c r="BR246" i="1"/>
  <c r="BY246" i="1" s="1"/>
  <c r="BT246" i="1" s="1"/>
  <c r="BV246" i="1" s="1"/>
  <c r="BR238" i="1"/>
  <c r="BY238" i="1" s="1"/>
  <c r="BT238" i="1" s="1"/>
  <c r="BV238" i="1" s="1"/>
  <c r="BR230" i="1"/>
  <c r="BY230" i="1" s="1"/>
  <c r="BR222" i="1"/>
  <c r="BY222" i="1" s="1"/>
  <c r="BR244" i="1"/>
  <c r="BY244" i="1" s="1"/>
  <c r="BR236" i="1"/>
  <c r="BY236" i="1" s="1"/>
  <c r="BR228" i="1"/>
  <c r="BY228" i="1" s="1"/>
  <c r="BR220" i="1"/>
  <c r="BY220" i="1" s="1"/>
  <c r="BT220" i="1" s="1"/>
  <c r="BV220" i="1" s="1"/>
  <c r="BR212" i="1"/>
  <c r="BY212" i="1" s="1"/>
  <c r="BR204" i="1"/>
  <c r="BY204" i="1" s="1"/>
  <c r="BR196" i="1"/>
  <c r="BY196" i="1" s="1"/>
  <c r="BR188" i="1"/>
  <c r="BY188" i="1" s="1"/>
  <c r="BR180" i="1"/>
  <c r="BY180" i="1" s="1"/>
  <c r="BR172" i="1"/>
  <c r="BY172" i="1" s="1"/>
  <c r="BR164" i="1"/>
  <c r="BY164" i="1" s="1"/>
  <c r="BR156" i="1"/>
  <c r="BY156" i="1" s="1"/>
  <c r="BT156" i="1" s="1"/>
  <c r="BV156" i="1" s="1"/>
  <c r="BR148" i="1"/>
  <c r="BY148" i="1" s="1"/>
  <c r="BR140" i="1"/>
  <c r="BY140" i="1" s="1"/>
  <c r="BR132" i="1"/>
  <c r="BY132" i="1" s="1"/>
  <c r="BR124" i="1"/>
  <c r="BY124" i="1" s="1"/>
  <c r="BR116" i="1"/>
  <c r="BY116" i="1" s="1"/>
  <c r="BR108" i="1"/>
  <c r="BY108" i="1" s="1"/>
  <c r="BR100" i="1"/>
  <c r="BY100" i="1" s="1"/>
  <c r="BR84" i="1"/>
  <c r="BY84" i="1" s="1"/>
  <c r="BR76" i="1"/>
  <c r="BY76" i="1" s="1"/>
  <c r="BR68" i="1"/>
  <c r="BY68" i="1" s="1"/>
  <c r="BR60" i="1"/>
  <c r="BY60" i="1" s="1"/>
  <c r="BR52" i="1"/>
  <c r="BY52" i="1" s="1"/>
  <c r="BR44" i="1"/>
  <c r="BY44" i="1" s="1"/>
  <c r="BR36" i="1"/>
  <c r="BY36" i="1" s="1"/>
  <c r="BR28" i="1"/>
  <c r="BY28" i="1" s="1"/>
  <c r="BR20" i="1"/>
  <c r="BY20" i="1" s="1"/>
  <c r="BR12" i="1"/>
  <c r="BY12" i="1" s="1"/>
  <c r="BR214" i="1"/>
  <c r="BY214" i="1" s="1"/>
  <c r="BR206" i="1"/>
  <c r="BY206" i="1" s="1"/>
  <c r="BR198" i="1"/>
  <c r="BY198" i="1" s="1"/>
  <c r="BR190" i="1"/>
  <c r="BY190" i="1" s="1"/>
  <c r="BT190" i="1" s="1"/>
  <c r="BV190" i="1" s="1"/>
  <c r="BR182" i="1"/>
  <c r="BY182" i="1" s="1"/>
  <c r="BT182" i="1" s="1"/>
  <c r="BV182" i="1" s="1"/>
  <c r="BR174" i="1"/>
  <c r="BY174" i="1" s="1"/>
  <c r="BT174" i="1" s="1"/>
  <c r="BV174" i="1" s="1"/>
  <c r="BR166" i="1"/>
  <c r="BY166" i="1" s="1"/>
  <c r="BT166" i="1" s="1"/>
  <c r="BV166" i="1" s="1"/>
  <c r="BR158" i="1"/>
  <c r="BY158" i="1" s="1"/>
  <c r="BR150" i="1"/>
  <c r="BY150" i="1" s="1"/>
  <c r="BR142" i="1"/>
  <c r="BY142" i="1" s="1"/>
  <c r="BR134" i="1"/>
  <c r="BY134" i="1" s="1"/>
  <c r="BR126" i="1"/>
  <c r="BY126" i="1" s="1"/>
  <c r="BT126" i="1" s="1"/>
  <c r="BV126" i="1" s="1"/>
  <c r="BR118" i="1"/>
  <c r="BY118" i="1" s="1"/>
  <c r="BT118" i="1" s="1"/>
  <c r="BV118" i="1" s="1"/>
  <c r="BR110" i="1"/>
  <c r="BY110" i="1" s="1"/>
  <c r="BT110" i="1" s="1"/>
  <c r="BV110" i="1" s="1"/>
  <c r="BR102" i="1"/>
  <c r="BY102" i="1" s="1"/>
  <c r="BT102" i="1" s="1"/>
  <c r="BV102" i="1" s="1"/>
  <c r="BR94" i="1"/>
  <c r="BY94" i="1" s="1"/>
  <c r="BR86" i="1"/>
  <c r="BY86" i="1" s="1"/>
  <c r="BR78" i="1"/>
  <c r="BY78" i="1" s="1"/>
  <c r="BR70" i="1"/>
  <c r="BY70" i="1" s="1"/>
  <c r="BR62" i="1"/>
  <c r="BY62" i="1" s="1"/>
  <c r="BT62" i="1" s="1"/>
  <c r="BV62" i="1" s="1"/>
  <c r="BR54" i="1"/>
  <c r="BY54" i="1" s="1"/>
  <c r="BT54" i="1" s="1"/>
  <c r="BV54" i="1" s="1"/>
  <c r="BR46" i="1"/>
  <c r="BY46" i="1" s="1"/>
  <c r="BT46" i="1" s="1"/>
  <c r="BV46" i="1" s="1"/>
  <c r="BR38" i="1"/>
  <c r="BY38" i="1" s="1"/>
  <c r="BT38" i="1" s="1"/>
  <c r="BV38" i="1" s="1"/>
  <c r="BR30" i="1"/>
  <c r="BY30" i="1" s="1"/>
  <c r="BR22" i="1"/>
  <c r="BY22" i="1" s="1"/>
  <c r="BR14" i="1"/>
  <c r="BY14" i="1" s="1"/>
  <c r="BR245" i="1"/>
  <c r="BY245" i="1" s="1"/>
  <c r="BR237" i="1"/>
  <c r="BY237" i="1" s="1"/>
  <c r="BT237" i="1" s="1"/>
  <c r="BV237" i="1" s="1"/>
  <c r="BR229" i="1"/>
  <c r="BY229" i="1" s="1"/>
  <c r="BT229" i="1" s="1"/>
  <c r="BV229" i="1" s="1"/>
  <c r="BR221" i="1"/>
  <c r="BY221" i="1" s="1"/>
  <c r="BT221" i="1" s="1"/>
  <c r="BV221" i="1" s="1"/>
  <c r="BR213" i="1"/>
  <c r="BY213" i="1" s="1"/>
  <c r="BT213" i="1" s="1"/>
  <c r="BV213" i="1" s="1"/>
  <c r="BR205" i="1"/>
  <c r="BY205" i="1" s="1"/>
  <c r="BT205" i="1" s="1"/>
  <c r="BV205" i="1" s="1"/>
  <c r="BR197" i="1"/>
  <c r="BY197" i="1" s="1"/>
  <c r="BT197" i="1" s="1"/>
  <c r="BV197" i="1" s="1"/>
  <c r="BR189" i="1"/>
  <c r="BY189" i="1" s="1"/>
  <c r="BR181" i="1"/>
  <c r="BY181" i="1" s="1"/>
  <c r="BR173" i="1"/>
  <c r="BY173" i="1" s="1"/>
  <c r="BR165" i="1"/>
  <c r="BY165" i="1" s="1"/>
  <c r="BR157" i="1"/>
  <c r="BY157" i="1" s="1"/>
  <c r="BR149" i="1"/>
  <c r="BY149" i="1" s="1"/>
  <c r="BT149" i="1" s="1"/>
  <c r="BV149" i="1" s="1"/>
  <c r="BR141" i="1"/>
  <c r="BY141" i="1" s="1"/>
  <c r="BT141" i="1" s="1"/>
  <c r="BV141" i="1" s="1"/>
  <c r="BR133" i="1"/>
  <c r="BY133" i="1" s="1"/>
  <c r="BT133" i="1" s="1"/>
  <c r="BV133" i="1" s="1"/>
  <c r="BR125" i="1"/>
  <c r="BY125" i="1" s="1"/>
  <c r="BR117" i="1"/>
  <c r="BY117" i="1" s="1"/>
  <c r="BR109" i="1"/>
  <c r="BY109" i="1" s="1"/>
  <c r="BR101" i="1"/>
  <c r="BY101" i="1" s="1"/>
  <c r="BR93" i="1"/>
  <c r="BY93" i="1" s="1"/>
  <c r="BR85" i="1"/>
  <c r="BY85" i="1" s="1"/>
  <c r="BT85" i="1" s="1"/>
  <c r="BV85" i="1" s="1"/>
  <c r="BR77" i="1"/>
  <c r="BY77" i="1" s="1"/>
  <c r="BT77" i="1" s="1"/>
  <c r="BV77" i="1" s="1"/>
  <c r="BR69" i="1"/>
  <c r="BY69" i="1" s="1"/>
  <c r="BT69" i="1" s="1"/>
  <c r="BV69" i="1" s="1"/>
  <c r="BR61" i="1"/>
  <c r="BY61" i="1" s="1"/>
  <c r="BR53" i="1"/>
  <c r="BY53" i="1" s="1"/>
  <c r="BR45" i="1"/>
  <c r="BY45" i="1" s="1"/>
  <c r="BR37" i="1"/>
  <c r="BY37" i="1" s="1"/>
  <c r="BR29" i="1"/>
  <c r="BY29" i="1" s="1"/>
  <c r="BR21" i="1"/>
  <c r="BY21" i="1" s="1"/>
  <c r="BT21" i="1" s="1"/>
  <c r="BV21" i="1" s="1"/>
  <c r="BR13" i="1"/>
  <c r="BY13" i="1" s="1"/>
  <c r="BT13" i="1" s="1"/>
  <c r="BV13" i="1" s="1"/>
  <c r="BR243" i="1"/>
  <c r="BY243" i="1" s="1"/>
  <c r="BT243" i="1" s="1"/>
  <c r="BV243" i="1" s="1"/>
  <c r="BR235" i="1"/>
  <c r="BY235" i="1" s="1"/>
  <c r="BT235" i="1" s="1"/>
  <c r="BV235" i="1" s="1"/>
  <c r="BR227" i="1"/>
  <c r="BY227" i="1" s="1"/>
  <c r="BR219" i="1"/>
  <c r="BY219" i="1" s="1"/>
  <c r="BR211" i="1"/>
  <c r="BY211" i="1" s="1"/>
  <c r="BR203" i="1"/>
  <c r="BY203" i="1" s="1"/>
  <c r="BT203" i="1" s="1"/>
  <c r="BV203" i="1" s="1"/>
  <c r="BR195" i="1"/>
  <c r="BY195" i="1" s="1"/>
  <c r="BT195" i="1" s="1"/>
  <c r="BV195" i="1" s="1"/>
  <c r="BR187" i="1"/>
  <c r="BY187" i="1" s="1"/>
  <c r="BT187" i="1" s="1"/>
  <c r="BV187" i="1" s="1"/>
  <c r="BR179" i="1"/>
  <c r="BY179" i="1" s="1"/>
  <c r="BT179" i="1" s="1"/>
  <c r="BV179" i="1" s="1"/>
  <c r="BR171" i="1"/>
  <c r="BY171" i="1" s="1"/>
  <c r="BT171" i="1" s="1"/>
  <c r="BV171" i="1" s="1"/>
  <c r="BR163" i="1"/>
  <c r="BY163" i="1" s="1"/>
  <c r="BR155" i="1"/>
  <c r="BY155" i="1" s="1"/>
  <c r="BR147" i="1"/>
  <c r="BY147" i="1" s="1"/>
  <c r="BR139" i="1"/>
  <c r="BY139" i="1" s="1"/>
  <c r="BT139" i="1" s="1"/>
  <c r="BV139" i="1" s="1"/>
  <c r="BR131" i="1"/>
  <c r="BY131" i="1" s="1"/>
  <c r="BT131" i="1" s="1"/>
  <c r="BV131" i="1" s="1"/>
  <c r="BR123" i="1"/>
  <c r="BY123" i="1" s="1"/>
  <c r="BT123" i="1" s="1"/>
  <c r="BV123" i="1" s="1"/>
  <c r="BR115" i="1"/>
  <c r="BY115" i="1" s="1"/>
  <c r="BT115" i="1" s="1"/>
  <c r="BV115" i="1" s="1"/>
  <c r="BR107" i="1"/>
  <c r="BY107" i="1" s="1"/>
  <c r="BT107" i="1" s="1"/>
  <c r="BV107" i="1" s="1"/>
  <c r="BR99" i="1"/>
  <c r="BY99" i="1" s="1"/>
  <c r="BR91" i="1"/>
  <c r="BY91" i="1" s="1"/>
  <c r="BT91" i="1" s="1"/>
  <c r="BV91" i="1" s="1"/>
  <c r="BR83" i="1"/>
  <c r="BY83" i="1" s="1"/>
  <c r="BR75" i="1"/>
  <c r="BY75" i="1" s="1"/>
  <c r="BR67" i="1"/>
  <c r="BY67" i="1" s="1"/>
  <c r="BT67" i="1" s="1"/>
  <c r="BV67" i="1" s="1"/>
  <c r="BR59" i="1"/>
  <c r="BY59" i="1" s="1"/>
  <c r="BT59" i="1" s="1"/>
  <c r="BV59" i="1" s="1"/>
  <c r="BR51" i="1"/>
  <c r="BY51" i="1" s="1"/>
  <c r="BT51" i="1" s="1"/>
  <c r="BV51" i="1" s="1"/>
  <c r="BR43" i="1"/>
  <c r="BY43" i="1" s="1"/>
  <c r="BT43" i="1" s="1"/>
  <c r="BV43" i="1" s="1"/>
  <c r="BR35" i="1"/>
  <c r="BY35" i="1" s="1"/>
  <c r="BR27" i="1"/>
  <c r="BY27" i="1" s="1"/>
  <c r="BR19" i="1"/>
  <c r="BY19" i="1" s="1"/>
  <c r="BR11" i="1"/>
  <c r="BY11" i="1" s="1"/>
  <c r="BR242" i="1"/>
  <c r="BY242" i="1" s="1"/>
  <c r="BT242" i="1" s="1"/>
  <c r="BV242" i="1" s="1"/>
  <c r="BR234" i="1"/>
  <c r="BY234" i="1" s="1"/>
  <c r="BT234" i="1" s="1"/>
  <c r="BV234" i="1" s="1"/>
  <c r="BR226" i="1"/>
  <c r="BY226" i="1" s="1"/>
  <c r="BT226" i="1" s="1"/>
  <c r="BV226" i="1" s="1"/>
  <c r="BR218" i="1"/>
  <c r="BY218" i="1" s="1"/>
  <c r="BR210" i="1"/>
  <c r="BY210" i="1" s="1"/>
  <c r="BR202" i="1"/>
  <c r="BY202" i="1" s="1"/>
  <c r="BR194" i="1"/>
  <c r="BY194" i="1" s="1"/>
  <c r="BR186" i="1"/>
  <c r="BY186" i="1" s="1"/>
  <c r="BR178" i="1"/>
  <c r="BY178" i="1" s="1"/>
  <c r="BT178" i="1" s="1"/>
  <c r="BV178" i="1" s="1"/>
  <c r="BR170" i="1"/>
  <c r="BY170" i="1" s="1"/>
  <c r="BT170" i="1" s="1"/>
  <c r="BV170" i="1" s="1"/>
  <c r="BR162" i="1"/>
  <c r="BY162" i="1" s="1"/>
  <c r="BT162" i="1" s="1"/>
  <c r="BV162" i="1" s="1"/>
  <c r="BR154" i="1"/>
  <c r="BY154" i="1" s="1"/>
  <c r="BR146" i="1"/>
  <c r="BY146" i="1" s="1"/>
  <c r="BR138" i="1"/>
  <c r="BY138" i="1" s="1"/>
  <c r="BR130" i="1"/>
  <c r="BY130" i="1" s="1"/>
  <c r="BR122" i="1"/>
  <c r="BY122" i="1" s="1"/>
  <c r="BR114" i="1"/>
  <c r="BY114" i="1" s="1"/>
  <c r="BT114" i="1" s="1"/>
  <c r="BV114" i="1" s="1"/>
  <c r="BR106" i="1"/>
  <c r="BY106" i="1" s="1"/>
  <c r="BT106" i="1" s="1"/>
  <c r="BV106" i="1" s="1"/>
  <c r="BR98" i="1"/>
  <c r="BY98" i="1" s="1"/>
  <c r="BT98" i="1" s="1"/>
  <c r="BV98" i="1" s="1"/>
  <c r="BR90" i="1"/>
  <c r="BY90" i="1" s="1"/>
  <c r="BR82" i="1"/>
  <c r="BY82" i="1" s="1"/>
  <c r="BR74" i="1"/>
  <c r="BY74" i="1" s="1"/>
  <c r="BR66" i="1"/>
  <c r="BY66" i="1" s="1"/>
  <c r="BR58" i="1"/>
  <c r="BY58" i="1" s="1"/>
  <c r="BR50" i="1"/>
  <c r="BY50" i="1" s="1"/>
  <c r="BT50" i="1" s="1"/>
  <c r="BV50" i="1" s="1"/>
  <c r="BR42" i="1"/>
  <c r="BY42" i="1" s="1"/>
  <c r="BT42" i="1" s="1"/>
  <c r="BV42" i="1" s="1"/>
  <c r="BR34" i="1"/>
  <c r="BY34" i="1" s="1"/>
  <c r="BT34" i="1" s="1"/>
  <c r="BV34" i="1" s="1"/>
  <c r="BR26" i="1"/>
  <c r="BY26" i="1" s="1"/>
  <c r="BR18" i="1"/>
  <c r="BY18" i="1" s="1"/>
  <c r="BR10" i="1"/>
  <c r="BY10" i="1" s="1"/>
  <c r="BR241" i="1"/>
  <c r="BY241" i="1" s="1"/>
  <c r="BR233" i="1"/>
  <c r="BY233" i="1" s="1"/>
  <c r="BR225" i="1"/>
  <c r="BY225" i="1" s="1"/>
  <c r="BT225" i="1" s="1"/>
  <c r="BV225" i="1" s="1"/>
  <c r="BR217" i="1"/>
  <c r="BY217" i="1" s="1"/>
  <c r="BT217" i="1" s="1"/>
  <c r="BV217" i="1" s="1"/>
  <c r="BR209" i="1"/>
  <c r="BY209" i="1" s="1"/>
  <c r="BT209" i="1" s="1"/>
  <c r="BV209" i="1" s="1"/>
  <c r="BR201" i="1"/>
  <c r="BY201" i="1" s="1"/>
  <c r="BR193" i="1"/>
  <c r="BY193" i="1" s="1"/>
  <c r="BR185" i="1"/>
  <c r="BY185" i="1" s="1"/>
  <c r="BR177" i="1"/>
  <c r="BY177" i="1" s="1"/>
  <c r="BR169" i="1"/>
  <c r="BY169" i="1" s="1"/>
  <c r="BR161" i="1"/>
  <c r="BY161" i="1" s="1"/>
  <c r="BT161" i="1" s="1"/>
  <c r="BV161" i="1" s="1"/>
  <c r="BR153" i="1"/>
  <c r="BY153" i="1" s="1"/>
  <c r="BT153" i="1" s="1"/>
  <c r="BV153" i="1" s="1"/>
  <c r="BR145" i="1"/>
  <c r="BY145" i="1" s="1"/>
  <c r="BT145" i="1" s="1"/>
  <c r="BV145" i="1" s="1"/>
  <c r="BR137" i="1"/>
  <c r="BY137" i="1" s="1"/>
  <c r="BR129" i="1"/>
  <c r="BY129" i="1" s="1"/>
  <c r="BR121" i="1"/>
  <c r="BY121" i="1" s="1"/>
  <c r="BR113" i="1"/>
  <c r="BY113" i="1" s="1"/>
  <c r="BR105" i="1"/>
  <c r="BY105" i="1" s="1"/>
  <c r="BR97" i="1"/>
  <c r="BY97" i="1" s="1"/>
  <c r="BT97" i="1" s="1"/>
  <c r="BV97" i="1" s="1"/>
  <c r="BR89" i="1"/>
  <c r="BY89" i="1" s="1"/>
  <c r="BT89" i="1" s="1"/>
  <c r="BV89" i="1" s="1"/>
  <c r="BR81" i="1"/>
  <c r="BY81" i="1" s="1"/>
  <c r="BT81" i="1" s="1"/>
  <c r="BV81" i="1" s="1"/>
  <c r="BR73" i="1"/>
  <c r="BY73" i="1" s="1"/>
  <c r="BR65" i="1"/>
  <c r="BY65" i="1" s="1"/>
  <c r="BR57" i="1"/>
  <c r="BY57" i="1" s="1"/>
  <c r="BR49" i="1"/>
  <c r="BY49" i="1" s="1"/>
  <c r="BR41" i="1"/>
  <c r="BY41" i="1" s="1"/>
  <c r="BR33" i="1"/>
  <c r="BY33" i="1" s="1"/>
  <c r="BT33" i="1" s="1"/>
  <c r="BV33" i="1" s="1"/>
  <c r="BR25" i="1"/>
  <c r="BY25" i="1" s="1"/>
  <c r="BT25" i="1" s="1"/>
  <c r="BV25" i="1" s="1"/>
  <c r="BR17" i="1"/>
  <c r="BY17" i="1" s="1"/>
  <c r="BT17" i="1" s="1"/>
  <c r="BV17" i="1" s="1"/>
  <c r="BR9" i="1"/>
  <c r="BY9" i="1" s="1"/>
  <c r="BR240" i="1"/>
  <c r="BY240" i="1" s="1"/>
  <c r="BR232" i="1"/>
  <c r="BY232" i="1" s="1"/>
  <c r="BR224" i="1"/>
  <c r="BY224" i="1" s="1"/>
  <c r="BR216" i="1"/>
  <c r="BY216" i="1" s="1"/>
  <c r="BR208" i="1"/>
  <c r="BY208" i="1" s="1"/>
  <c r="BT208" i="1" s="1"/>
  <c r="BV208" i="1" s="1"/>
  <c r="BR200" i="1"/>
  <c r="BY200" i="1" s="1"/>
  <c r="BT200" i="1" s="1"/>
  <c r="BV200" i="1" s="1"/>
  <c r="BR192" i="1"/>
  <c r="BY192" i="1" s="1"/>
  <c r="BT192" i="1" s="1"/>
  <c r="BV192" i="1" s="1"/>
  <c r="BR184" i="1"/>
  <c r="BY184" i="1" s="1"/>
  <c r="BR176" i="1"/>
  <c r="BY176" i="1" s="1"/>
  <c r="BR168" i="1"/>
  <c r="BY168" i="1" s="1"/>
  <c r="BR160" i="1"/>
  <c r="BY160" i="1" s="1"/>
  <c r="BR152" i="1"/>
  <c r="BY152" i="1" s="1"/>
  <c r="BR144" i="1"/>
  <c r="BY144" i="1" s="1"/>
  <c r="BT144" i="1" s="1"/>
  <c r="BV144" i="1" s="1"/>
  <c r="BR136" i="1"/>
  <c r="BY136" i="1" s="1"/>
  <c r="BT136" i="1" s="1"/>
  <c r="BV136" i="1" s="1"/>
  <c r="BR128" i="1"/>
  <c r="BY128" i="1" s="1"/>
  <c r="BT128" i="1" s="1"/>
  <c r="BV128" i="1" s="1"/>
  <c r="BR120" i="1"/>
  <c r="BY120" i="1" s="1"/>
  <c r="BR112" i="1"/>
  <c r="BY112" i="1" s="1"/>
  <c r="BR104" i="1"/>
  <c r="BY104" i="1" s="1"/>
  <c r="BR96" i="1"/>
  <c r="BY96" i="1" s="1"/>
  <c r="BR88" i="1"/>
  <c r="BY88" i="1" s="1"/>
  <c r="BR80" i="1"/>
  <c r="BY80" i="1" s="1"/>
  <c r="BT80" i="1" s="1"/>
  <c r="BV80" i="1" s="1"/>
  <c r="BR72" i="1"/>
  <c r="BY72" i="1" s="1"/>
  <c r="BT72" i="1" s="1"/>
  <c r="BV72" i="1" s="1"/>
  <c r="BR64" i="1"/>
  <c r="BY64" i="1" s="1"/>
  <c r="BT64" i="1" s="1"/>
  <c r="BV64" i="1" s="1"/>
  <c r="BR56" i="1"/>
  <c r="BY56" i="1" s="1"/>
  <c r="BR48" i="1"/>
  <c r="BY48" i="1" s="1"/>
  <c r="BR40" i="1"/>
  <c r="BY40" i="1" s="1"/>
  <c r="BR32" i="1"/>
  <c r="BY32" i="1" s="1"/>
  <c r="BR24" i="1"/>
  <c r="BY24" i="1" s="1"/>
  <c r="BR16" i="1"/>
  <c r="BY16" i="1" s="1"/>
  <c r="BT16" i="1" s="1"/>
  <c r="BV16" i="1" s="1"/>
  <c r="BR8" i="1"/>
  <c r="BY8" i="1" s="1"/>
  <c r="BT8" i="1" s="1"/>
  <c r="BV8" i="1" s="1"/>
  <c r="BR7" i="1"/>
  <c r="BY7" i="1" s="1"/>
  <c r="CQ7" i="1"/>
  <c r="BT24" i="1" l="1"/>
  <c r="BV24" i="1" s="1"/>
  <c r="BT88" i="1"/>
  <c r="BV88" i="1" s="1"/>
  <c r="BT152" i="1"/>
  <c r="BV152" i="1" s="1"/>
  <c r="BT216" i="1"/>
  <c r="BV216" i="1" s="1"/>
  <c r="BT41" i="1"/>
  <c r="BV41" i="1" s="1"/>
  <c r="BT105" i="1"/>
  <c r="BV105" i="1" s="1"/>
  <c r="BT169" i="1"/>
  <c r="BV169" i="1" s="1"/>
  <c r="BT233" i="1"/>
  <c r="BV233" i="1" s="1"/>
  <c r="BT58" i="1"/>
  <c r="BV58" i="1" s="1"/>
  <c r="BT122" i="1"/>
  <c r="BV122" i="1" s="1"/>
  <c r="BT186" i="1"/>
  <c r="BV186" i="1" s="1"/>
  <c r="BT11" i="1"/>
  <c r="BV11" i="1" s="1"/>
  <c r="BT75" i="1"/>
  <c r="BV75" i="1" s="1"/>
  <c r="BT29" i="1"/>
  <c r="BV29" i="1" s="1"/>
  <c r="BT93" i="1"/>
  <c r="BV93" i="1" s="1"/>
  <c r="BT157" i="1"/>
  <c r="BV157" i="1" s="1"/>
  <c r="BT100" i="1"/>
  <c r="BV100" i="1" s="1"/>
  <c r="BT164" i="1"/>
  <c r="BV164" i="1" s="1"/>
  <c r="BT228" i="1"/>
  <c r="BV228" i="1" s="1"/>
  <c r="BT147" i="1"/>
  <c r="BV147" i="1" s="1"/>
  <c r="BT211" i="1"/>
  <c r="BV211" i="1" s="1"/>
  <c r="BT108" i="1"/>
  <c r="BV108" i="1" s="1"/>
  <c r="BT172" i="1"/>
  <c r="BV172" i="1" s="1"/>
  <c r="BT236" i="1"/>
  <c r="BV236" i="1" s="1"/>
  <c r="BT245" i="1"/>
  <c r="BV245" i="1" s="1"/>
  <c r="BT70" i="1"/>
  <c r="BV70" i="1" s="1"/>
  <c r="BT134" i="1"/>
  <c r="BV134" i="1" s="1"/>
  <c r="BT198" i="1"/>
  <c r="BV198" i="1" s="1"/>
  <c r="BT56" i="1"/>
  <c r="BV56" i="1" s="1"/>
  <c r="BT120" i="1"/>
  <c r="BV120" i="1" s="1"/>
  <c r="BT184" i="1"/>
  <c r="BV184" i="1" s="1"/>
  <c r="BT9" i="1"/>
  <c r="BV9" i="1" s="1"/>
  <c r="BT73" i="1"/>
  <c r="BV73" i="1" s="1"/>
  <c r="BT137" i="1"/>
  <c r="BV137" i="1" s="1"/>
  <c r="BT201" i="1"/>
  <c r="BV201" i="1" s="1"/>
  <c r="BT26" i="1"/>
  <c r="BV26" i="1" s="1"/>
  <c r="BT90" i="1"/>
  <c r="BV90" i="1" s="1"/>
  <c r="BT154" i="1"/>
  <c r="BV154" i="1" s="1"/>
  <c r="BT218" i="1"/>
  <c r="BV218" i="1" s="1"/>
  <c r="BT61" i="1"/>
  <c r="BV61" i="1" s="1"/>
  <c r="BT125" i="1"/>
  <c r="BV125" i="1" s="1"/>
  <c r="BT189" i="1"/>
  <c r="BV189" i="1" s="1"/>
  <c r="BT230" i="1"/>
  <c r="BV230" i="1" s="1"/>
  <c r="BT143" i="1"/>
  <c r="BV143" i="1" s="1"/>
  <c r="BT215" i="1"/>
  <c r="BV215" i="1" s="1"/>
  <c r="BT30" i="1"/>
  <c r="BV30" i="1" s="1"/>
  <c r="BT94" i="1"/>
  <c r="BV94" i="1" s="1"/>
  <c r="BT158" i="1"/>
  <c r="BV158" i="1" s="1"/>
  <c r="BT12" i="1"/>
  <c r="BV12" i="1" s="1"/>
  <c r="BT76" i="1"/>
  <c r="BV76" i="1" s="1"/>
  <c r="BT148" i="1"/>
  <c r="BV148" i="1" s="1"/>
  <c r="BT212" i="1"/>
  <c r="BV212" i="1" s="1"/>
  <c r="BT71" i="1"/>
  <c r="BV71" i="1" s="1"/>
  <c r="BT135" i="1"/>
  <c r="BV135" i="1" s="1"/>
  <c r="BT199" i="1"/>
  <c r="BV199" i="1" s="1"/>
  <c r="BT113" i="1"/>
  <c r="BV113" i="1" s="1"/>
  <c r="BT194" i="1"/>
  <c r="BV194" i="1" s="1"/>
  <c r="BT101" i="1"/>
  <c r="BV101" i="1" s="1"/>
  <c r="BT36" i="1"/>
  <c r="BV36" i="1" s="1"/>
  <c r="BT31" i="1"/>
  <c r="BV31" i="1" s="1"/>
  <c r="BT95" i="1"/>
  <c r="BV95" i="1" s="1"/>
  <c r="BT159" i="1"/>
  <c r="BV159" i="1" s="1"/>
  <c r="BT223" i="1"/>
  <c r="BV223" i="1" s="1"/>
  <c r="BT96" i="1"/>
  <c r="BV96" i="1" s="1"/>
  <c r="BT177" i="1"/>
  <c r="BV177" i="1" s="1"/>
  <c r="BT130" i="1"/>
  <c r="BV130" i="1" s="1"/>
  <c r="BT165" i="1"/>
  <c r="BV165" i="1" s="1"/>
  <c r="BT104" i="1"/>
  <c r="BV104" i="1" s="1"/>
  <c r="BT232" i="1"/>
  <c r="BV232" i="1" s="1"/>
  <c r="BT121" i="1"/>
  <c r="BV121" i="1" s="1"/>
  <c r="BT185" i="1"/>
  <c r="BV185" i="1" s="1"/>
  <c r="BT10" i="1"/>
  <c r="BV10" i="1" s="1"/>
  <c r="BT74" i="1"/>
  <c r="BV74" i="1" s="1"/>
  <c r="BT138" i="1"/>
  <c r="BV138" i="1" s="1"/>
  <c r="BT202" i="1"/>
  <c r="BV202" i="1" s="1"/>
  <c r="BT27" i="1"/>
  <c r="BV27" i="1" s="1"/>
  <c r="BT155" i="1"/>
  <c r="BV155" i="1" s="1"/>
  <c r="BT219" i="1"/>
  <c r="BV219" i="1" s="1"/>
  <c r="BT45" i="1"/>
  <c r="BV45" i="1" s="1"/>
  <c r="BT109" i="1"/>
  <c r="BV109" i="1" s="1"/>
  <c r="BT173" i="1"/>
  <c r="BV173" i="1" s="1"/>
  <c r="BT44" i="1"/>
  <c r="BV44" i="1" s="1"/>
  <c r="BT116" i="1"/>
  <c r="BV116" i="1" s="1"/>
  <c r="BT180" i="1"/>
  <c r="BV180" i="1" s="1"/>
  <c r="BT244" i="1"/>
  <c r="BV244" i="1" s="1"/>
  <c r="BT39" i="1"/>
  <c r="BV39" i="1" s="1"/>
  <c r="BT103" i="1"/>
  <c r="BV103" i="1" s="1"/>
  <c r="BT167" i="1"/>
  <c r="BV167" i="1" s="1"/>
  <c r="BT231" i="1"/>
  <c r="BV231" i="1" s="1"/>
  <c r="BT84" i="1"/>
  <c r="BV84" i="1" s="1"/>
  <c r="BT207" i="1"/>
  <c r="BV207" i="1" s="1"/>
  <c r="BT87" i="1"/>
  <c r="BV87" i="1" s="1"/>
  <c r="BT32" i="1"/>
  <c r="BV32" i="1" s="1"/>
  <c r="BT49" i="1"/>
  <c r="BV49" i="1" s="1"/>
  <c r="BT241" i="1"/>
  <c r="BV241" i="1" s="1"/>
  <c r="BT66" i="1"/>
  <c r="BV66" i="1" s="1"/>
  <c r="BT19" i="1"/>
  <c r="BV19" i="1" s="1"/>
  <c r="BT83" i="1"/>
  <c r="BV83" i="1" s="1"/>
  <c r="BT37" i="1"/>
  <c r="BV37" i="1" s="1"/>
  <c r="BT40" i="1"/>
  <c r="BV40" i="1" s="1"/>
  <c r="BT168" i="1"/>
  <c r="BV168" i="1" s="1"/>
  <c r="BT57" i="1"/>
  <c r="BV57" i="1" s="1"/>
  <c r="BT48" i="1"/>
  <c r="BV48" i="1" s="1"/>
  <c r="BT112" i="1"/>
  <c r="BV112" i="1" s="1"/>
  <c r="BT176" i="1"/>
  <c r="BV176" i="1" s="1"/>
  <c r="BT240" i="1"/>
  <c r="BV240" i="1" s="1"/>
  <c r="BT65" i="1"/>
  <c r="BV65" i="1" s="1"/>
  <c r="BT129" i="1"/>
  <c r="BV129" i="1" s="1"/>
  <c r="BT193" i="1"/>
  <c r="BV193" i="1" s="1"/>
  <c r="BT18" i="1"/>
  <c r="BV18" i="1" s="1"/>
  <c r="BT82" i="1"/>
  <c r="BV82" i="1" s="1"/>
  <c r="BT146" i="1"/>
  <c r="BV146" i="1" s="1"/>
  <c r="BT210" i="1"/>
  <c r="BV210" i="1" s="1"/>
  <c r="BT35" i="1"/>
  <c r="BV35" i="1" s="1"/>
  <c r="BT99" i="1"/>
  <c r="BV99" i="1" s="1"/>
  <c r="BT163" i="1"/>
  <c r="BV163" i="1" s="1"/>
  <c r="BT227" i="1"/>
  <c r="BV227" i="1" s="1"/>
  <c r="BT53" i="1"/>
  <c r="BV53" i="1" s="1"/>
  <c r="BT117" i="1"/>
  <c r="BV117" i="1" s="1"/>
  <c r="BT181" i="1"/>
  <c r="BV181" i="1" s="1"/>
  <c r="BT52" i="1"/>
  <c r="BV52" i="1" s="1"/>
  <c r="BT124" i="1"/>
  <c r="BV124" i="1" s="1"/>
  <c r="BT188" i="1"/>
  <c r="BV188" i="1" s="1"/>
  <c r="BT222" i="1"/>
  <c r="BV222" i="1" s="1"/>
  <c r="BT47" i="1"/>
  <c r="BV47" i="1" s="1"/>
  <c r="BT111" i="1"/>
  <c r="BV111" i="1" s="1"/>
  <c r="BT175" i="1"/>
  <c r="BV175" i="1" s="1"/>
  <c r="BT239" i="1"/>
  <c r="BV239" i="1" s="1"/>
  <c r="BT15" i="1"/>
  <c r="BV15" i="1" s="1"/>
  <c r="BT151" i="1"/>
  <c r="BV151" i="1" s="1"/>
  <c r="BT160" i="1"/>
  <c r="BV160" i="1" s="1"/>
  <c r="BT14" i="1"/>
  <c r="BV14" i="1" s="1"/>
  <c r="BT78" i="1"/>
  <c r="BV78" i="1" s="1"/>
  <c r="BT142" i="1"/>
  <c r="BV142" i="1" s="1"/>
  <c r="BT206" i="1"/>
  <c r="BV206" i="1" s="1"/>
  <c r="BT60" i="1"/>
  <c r="BV60" i="1" s="1"/>
  <c r="BT132" i="1"/>
  <c r="BV132" i="1" s="1"/>
  <c r="BT196" i="1"/>
  <c r="BV196" i="1" s="1"/>
  <c r="BT55" i="1"/>
  <c r="BV55" i="1" s="1"/>
  <c r="BT119" i="1"/>
  <c r="BV119" i="1" s="1"/>
  <c r="BT183" i="1"/>
  <c r="BV183" i="1" s="1"/>
  <c r="BT92" i="1"/>
  <c r="BV92" i="1" s="1"/>
  <c r="BT20" i="1"/>
  <c r="BV20" i="1" s="1"/>
  <c r="BT79" i="1"/>
  <c r="BV79" i="1" s="1"/>
  <c r="BT28" i="1"/>
  <c r="BV28" i="1" s="1"/>
  <c r="BT23" i="1"/>
  <c r="BV23" i="1" s="1"/>
  <c r="BT224" i="1"/>
  <c r="BV224" i="1" s="1"/>
  <c r="BT6" i="1"/>
  <c r="BV6" i="1" s="1"/>
  <c r="BT7" i="1"/>
  <c r="BV7" i="1" s="1"/>
  <c r="BT22" i="1"/>
  <c r="BV22" i="1" s="1"/>
  <c r="BT86" i="1"/>
  <c r="BV86" i="1" s="1"/>
  <c r="BT150" i="1"/>
  <c r="BV150" i="1" s="1"/>
  <c r="BT214" i="1"/>
  <c r="BV214" i="1" s="1"/>
  <c r="BT68" i="1"/>
  <c r="BV68" i="1" s="1"/>
  <c r="BT140" i="1"/>
  <c r="BV140" i="1" s="1"/>
  <c r="BT204" i="1"/>
  <c r="BV204" i="1" s="1"/>
  <c r="BT63" i="1"/>
  <c r="BV63" i="1" s="1"/>
  <c r="BT127" i="1"/>
  <c r="BV127" i="1" s="1"/>
  <c r="BT191" i="1"/>
  <c r="BV191" i="1" s="1"/>
  <c r="CD13" i="1"/>
  <c r="BZ43" i="1"/>
  <c r="BZ30" i="1"/>
  <c r="BZ23" i="1"/>
  <c r="BZ211" i="1"/>
  <c r="BZ184" i="1"/>
  <c r="BZ86" i="1"/>
  <c r="BZ200" i="1"/>
  <c r="BZ115" i="1"/>
  <c r="BZ102" i="1"/>
  <c r="BZ95" i="1"/>
  <c r="BZ66" i="1"/>
  <c r="BZ181" i="1"/>
  <c r="BZ228" i="1"/>
  <c r="BZ88" i="1"/>
  <c r="BZ74" i="1"/>
  <c r="BZ189" i="1"/>
  <c r="BZ246" i="1"/>
  <c r="BZ146" i="1"/>
  <c r="BZ197" i="1"/>
  <c r="BZ55" i="1"/>
  <c r="BZ83" i="1"/>
  <c r="BZ63" i="1"/>
  <c r="BZ218" i="1"/>
  <c r="BZ196" i="1"/>
  <c r="BZ77" i="1"/>
  <c r="BZ199" i="1"/>
  <c r="BZ204" i="1" l="1"/>
  <c r="BZ85" i="1"/>
  <c r="CB85" i="1" s="1"/>
  <c r="BZ168" i="1"/>
  <c r="CB168" i="1" s="1"/>
  <c r="BZ219" i="1"/>
  <c r="CB219" i="1" s="1"/>
  <c r="BZ89" i="1"/>
  <c r="CB89" i="1" s="1"/>
  <c r="BZ52" i="1"/>
  <c r="CB52" i="1" s="1"/>
  <c r="BZ104" i="1"/>
  <c r="BZ116" i="1"/>
  <c r="CB116" i="1" s="1"/>
  <c r="BZ203" i="1"/>
  <c r="CB203" i="1" s="1"/>
  <c r="BZ208" i="1"/>
  <c r="CB208" i="1" s="1"/>
  <c r="BZ92" i="1"/>
  <c r="CB92" i="1" s="1"/>
  <c r="BZ78" i="1"/>
  <c r="CB78" i="1" s="1"/>
  <c r="BZ225" i="1"/>
  <c r="CB225" i="1" s="1"/>
  <c r="BZ177" i="1"/>
  <c r="CB177" i="1" s="1"/>
  <c r="BZ41" i="1"/>
  <c r="CB41" i="1" s="1"/>
  <c r="BZ135" i="1"/>
  <c r="CB135" i="1" s="1"/>
  <c r="BZ240" i="1"/>
  <c r="CB240" i="1" s="1"/>
  <c r="BZ191" i="1"/>
  <c r="CB191" i="1" s="1"/>
  <c r="BZ141" i="1"/>
  <c r="CB141" i="1" s="1"/>
  <c r="BZ183" i="1"/>
  <c r="CB183" i="1" s="1"/>
  <c r="BZ108" i="1"/>
  <c r="CB108" i="1" s="1"/>
  <c r="BZ145" i="1"/>
  <c r="CB145" i="1" s="1"/>
  <c r="BZ231" i="1"/>
  <c r="BZ28" i="1"/>
  <c r="CB28" i="1" s="1"/>
  <c r="BZ187" i="1"/>
  <c r="CB187" i="1" s="1"/>
  <c r="BZ73" i="1"/>
  <c r="CB73" i="1" s="1"/>
  <c r="BZ220" i="1"/>
  <c r="CB220" i="1" s="1"/>
  <c r="BZ173" i="1"/>
  <c r="CB173" i="1" s="1"/>
  <c r="BZ122" i="1"/>
  <c r="CB122" i="1" s="1"/>
  <c r="BZ8" i="1"/>
  <c r="CB8" i="1" s="1"/>
  <c r="BZ163" i="1"/>
  <c r="CB163" i="1" s="1"/>
  <c r="BZ21" i="1"/>
  <c r="CB21" i="1" s="1"/>
  <c r="BZ18" i="1"/>
  <c r="BZ148" i="1"/>
  <c r="BZ101" i="1"/>
  <c r="CB101" i="1" s="1"/>
  <c r="BZ114" i="1"/>
  <c r="CB114" i="1" s="1"/>
  <c r="BZ207" i="1"/>
  <c r="CB207" i="1" s="1"/>
  <c r="BZ170" i="1"/>
  <c r="BZ169" i="1"/>
  <c r="BZ195" i="1"/>
  <c r="CB195" i="1" s="1"/>
  <c r="BZ157" i="1"/>
  <c r="BZ91" i="1"/>
  <c r="CB91" i="1" s="1"/>
  <c r="BZ120" i="1"/>
  <c r="CB120" i="1" s="1"/>
  <c r="BZ192" i="1"/>
  <c r="CB192" i="1" s="1"/>
  <c r="BZ234" i="1"/>
  <c r="CB234" i="1" s="1"/>
  <c r="BZ34" i="1"/>
  <c r="CB34" i="1" s="1"/>
  <c r="BZ160" i="1"/>
  <c r="BZ233" i="1"/>
  <c r="BZ80" i="1"/>
  <c r="BZ134" i="1"/>
  <c r="CB134" i="1" s="1"/>
  <c r="BZ32" i="1"/>
  <c r="BZ190" i="1"/>
  <c r="CB190" i="1" s="1"/>
  <c r="BZ75" i="1"/>
  <c r="CB75" i="1" s="1"/>
  <c r="BZ175" i="1"/>
  <c r="CB175" i="1" s="1"/>
  <c r="BZ182" i="1"/>
  <c r="BZ126" i="1"/>
  <c r="CB126" i="1" s="1"/>
  <c r="BZ11" i="1"/>
  <c r="CB11" i="1" s="1"/>
  <c r="BZ111" i="1"/>
  <c r="CB111" i="1" s="1"/>
  <c r="BZ118" i="1"/>
  <c r="CB118" i="1" s="1"/>
  <c r="BZ202" i="1"/>
  <c r="BZ216" i="1"/>
  <c r="BZ132" i="1"/>
  <c r="CB132" i="1" s="1"/>
  <c r="BZ19" i="1"/>
  <c r="BZ206" i="1"/>
  <c r="CB206" i="1" s="1"/>
  <c r="BZ217" i="1"/>
  <c r="BZ226" i="1"/>
  <c r="BZ224" i="1"/>
  <c r="BZ198" i="1"/>
  <c r="CB198" i="1" s="1"/>
  <c r="BZ153" i="1"/>
  <c r="BZ44" i="1"/>
  <c r="BZ139" i="1"/>
  <c r="BZ239" i="1"/>
  <c r="CB239" i="1" s="1"/>
  <c r="BZ36" i="1"/>
  <c r="BZ131" i="1"/>
  <c r="BZ81" i="1"/>
  <c r="BZ167" i="1"/>
  <c r="CB167" i="1" s="1"/>
  <c r="BZ174" i="1"/>
  <c r="BZ123" i="1"/>
  <c r="BZ9" i="1"/>
  <c r="BZ156" i="1"/>
  <c r="CB156" i="1" s="1"/>
  <c r="BZ109" i="1"/>
  <c r="CB109" i="1" s="1"/>
  <c r="BZ67" i="1"/>
  <c r="CB67" i="1" s="1"/>
  <c r="BZ17" i="1"/>
  <c r="BZ103" i="1"/>
  <c r="BZ110" i="1"/>
  <c r="BZ59" i="1"/>
  <c r="CB59" i="1" s="1"/>
  <c r="BZ144" i="1"/>
  <c r="BZ84" i="1"/>
  <c r="BZ45" i="1"/>
  <c r="CB45" i="1" s="1"/>
  <c r="BZ193" i="1"/>
  <c r="CB193" i="1" s="1"/>
  <c r="BZ15" i="1"/>
  <c r="CB15" i="1" s="1"/>
  <c r="BZ48" i="1"/>
  <c r="CB48" i="1" s="1"/>
  <c r="BZ71" i="1"/>
  <c r="CB71" i="1" s="1"/>
  <c r="BZ205" i="1"/>
  <c r="CB205" i="1" s="1"/>
  <c r="BZ127" i="1"/>
  <c r="BZ13" i="1"/>
  <c r="BZ119" i="1"/>
  <c r="BZ62" i="1"/>
  <c r="CB62" i="1" s="1"/>
  <c r="BZ210" i="1"/>
  <c r="BZ47" i="1"/>
  <c r="CB47" i="1" s="1"/>
  <c r="BZ54" i="1"/>
  <c r="CB54" i="1" s="1"/>
  <c r="BZ138" i="1"/>
  <c r="CB138" i="1" s="1"/>
  <c r="BZ152" i="1"/>
  <c r="BZ238" i="1"/>
  <c r="CB238" i="1" s="1"/>
  <c r="BZ245" i="1"/>
  <c r="CB245" i="1" s="1"/>
  <c r="BZ130" i="1"/>
  <c r="CB130" i="1" s="1"/>
  <c r="BZ97" i="1"/>
  <c r="CB97" i="1" s="1"/>
  <c r="BZ188" i="1"/>
  <c r="CB188" i="1" s="1"/>
  <c r="BZ154" i="1"/>
  <c r="CB154" i="1" s="1"/>
  <c r="BZ244" i="1"/>
  <c r="CB244" i="1" s="1"/>
  <c r="BZ133" i="1"/>
  <c r="BZ82" i="1"/>
  <c r="CB82" i="1" s="1"/>
  <c r="BZ236" i="1"/>
  <c r="BZ125" i="1"/>
  <c r="CB125" i="1" s="1"/>
  <c r="BZ10" i="1"/>
  <c r="BZ24" i="1"/>
  <c r="CB24" i="1" s="1"/>
  <c r="BZ164" i="1"/>
  <c r="CB164" i="1" s="1"/>
  <c r="BZ117" i="1"/>
  <c r="CB117" i="1" s="1"/>
  <c r="BZ201" i="1"/>
  <c r="BZ31" i="1"/>
  <c r="BZ38" i="1"/>
  <c r="CB38" i="1" s="1"/>
  <c r="BZ51" i="1"/>
  <c r="CB51" i="1" s="1"/>
  <c r="BZ136" i="1"/>
  <c r="CB136" i="1" s="1"/>
  <c r="BZ221" i="1"/>
  <c r="CB221" i="1" s="1"/>
  <c r="BZ60" i="1"/>
  <c r="CB60" i="1" s="1"/>
  <c r="BZ90" i="1"/>
  <c r="CB90" i="1" s="1"/>
  <c r="BZ222" i="1"/>
  <c r="BZ229" i="1"/>
  <c r="CB229" i="1" s="1"/>
  <c r="BZ242" i="1"/>
  <c r="CB242" i="1" s="1"/>
  <c r="CB148" i="1"/>
  <c r="BZ58" i="1"/>
  <c r="BZ143" i="1"/>
  <c r="BZ35" i="1"/>
  <c r="BZ27" i="1"/>
  <c r="BZ96" i="1"/>
  <c r="BZ76" i="1"/>
  <c r="BZ37" i="1"/>
  <c r="BZ50" i="1"/>
  <c r="BZ79" i="1"/>
  <c r="BZ42" i="1"/>
  <c r="BZ176" i="1"/>
  <c r="BZ106" i="1"/>
  <c r="BZ98" i="1"/>
  <c r="BZ215" i="1"/>
  <c r="BZ12" i="1"/>
  <c r="BZ235" i="1"/>
  <c r="BZ185" i="1"/>
  <c r="BZ68" i="1"/>
  <c r="BZ113" i="1"/>
  <c r="BZ70" i="1"/>
  <c r="BZ39" i="1"/>
  <c r="BZ46" i="1"/>
  <c r="BZ194" i="1"/>
  <c r="BZ223" i="1"/>
  <c r="BZ20" i="1"/>
  <c r="BZ243" i="1"/>
  <c r="BZ129" i="1"/>
  <c r="BZ140" i="1"/>
  <c r="BZ241" i="1"/>
  <c r="BZ105" i="1"/>
  <c r="BZ151" i="1"/>
  <c r="BZ158" i="1"/>
  <c r="BZ171" i="1"/>
  <c r="BZ121" i="1"/>
  <c r="BZ150" i="1"/>
  <c r="BZ56" i="1"/>
  <c r="BZ147" i="1"/>
  <c r="BZ159" i="1"/>
  <c r="BZ166" i="1"/>
  <c r="BZ179" i="1"/>
  <c r="BZ65" i="1"/>
  <c r="BZ214" i="1"/>
  <c r="BZ49" i="1"/>
  <c r="BZ112" i="1"/>
  <c r="BZ87" i="1"/>
  <c r="BZ94" i="1"/>
  <c r="BZ107" i="1"/>
  <c r="BZ57" i="1"/>
  <c r="BZ22" i="1"/>
  <c r="BZ142" i="1"/>
  <c r="BZ26" i="1"/>
  <c r="CB199" i="1"/>
  <c r="CB77" i="1"/>
  <c r="CB196" i="1"/>
  <c r="CB218" i="1"/>
  <c r="CB63" i="1"/>
  <c r="CB83" i="1"/>
  <c r="CB55" i="1"/>
  <c r="CB197" i="1"/>
  <c r="CB146" i="1"/>
  <c r="CB246" i="1"/>
  <c r="CB189" i="1"/>
  <c r="CB74" i="1"/>
  <c r="CB88" i="1"/>
  <c r="CB228" i="1"/>
  <c r="CB181" i="1"/>
  <c r="CB66" i="1"/>
  <c r="CB95" i="1"/>
  <c r="CB102" i="1"/>
  <c r="CB115" i="1"/>
  <c r="CB200" i="1"/>
  <c r="CB86" i="1"/>
  <c r="CB184" i="1"/>
  <c r="CB211" i="1"/>
  <c r="CB23" i="1"/>
  <c r="CB30" i="1"/>
  <c r="CB43" i="1"/>
  <c r="BZ6" i="1"/>
  <c r="CB6" i="1" s="1"/>
  <c r="BZ3" i="1"/>
  <c r="BZ5" i="1"/>
  <c r="CB5" i="1" s="1"/>
  <c r="BZ4" i="1"/>
  <c r="CB4" i="1" s="1"/>
  <c r="BZ213" i="1"/>
  <c r="BZ40" i="1"/>
  <c r="BZ124" i="1"/>
  <c r="BZ161" i="1"/>
  <c r="BZ180" i="1"/>
  <c r="BZ69" i="1"/>
  <c r="BZ25" i="1"/>
  <c r="BZ172" i="1"/>
  <c r="BZ61" i="1"/>
  <c r="BZ209" i="1"/>
  <c r="BZ16" i="1"/>
  <c r="BZ100" i="1"/>
  <c r="BZ53" i="1"/>
  <c r="BZ137" i="1"/>
  <c r="BZ230" i="1"/>
  <c r="BZ237" i="1"/>
  <c r="BZ186" i="1"/>
  <c r="BZ72" i="1"/>
  <c r="BZ29" i="1"/>
  <c r="BZ14" i="1"/>
  <c r="BZ33" i="1"/>
  <c r="BZ212" i="1"/>
  <c r="BZ165" i="1"/>
  <c r="BZ178" i="1"/>
  <c r="BZ64" i="1"/>
  <c r="BZ99" i="1"/>
  <c r="BZ162" i="1"/>
  <c r="BZ7" i="1"/>
  <c r="BZ93" i="1"/>
  <c r="BZ247" i="1"/>
  <c r="BZ149" i="1"/>
  <c r="BZ232" i="1"/>
  <c r="BZ128" i="1"/>
  <c r="BZ227" i="1"/>
  <c r="BZ155" i="1"/>
  <c r="CB157" i="1" l="1"/>
  <c r="CB104" i="1"/>
  <c r="CB231" i="1"/>
  <c r="CB236" i="1"/>
  <c r="CB18" i="1"/>
  <c r="CB216" i="1"/>
  <c r="CB80" i="1"/>
  <c r="CB119" i="1"/>
  <c r="CB110" i="1"/>
  <c r="CB204" i="1"/>
  <c r="CB202" i="1"/>
  <c r="CB233" i="1"/>
  <c r="CB36" i="1"/>
  <c r="CB217" i="1"/>
  <c r="CB84" i="1"/>
  <c r="CB31" i="1"/>
  <c r="CB13" i="1"/>
  <c r="CB174" i="1"/>
  <c r="CB153" i="1"/>
  <c r="CB103" i="1"/>
  <c r="CB44" i="1"/>
  <c r="CB170" i="1"/>
  <c r="CB169" i="1"/>
  <c r="CB123" i="1"/>
  <c r="CB131" i="1"/>
  <c r="CB224" i="1"/>
  <c r="CB10" i="1"/>
  <c r="CB19" i="1"/>
  <c r="CB210" i="1"/>
  <c r="CB17" i="1"/>
  <c r="CB226" i="1"/>
  <c r="CB182" i="1"/>
  <c r="CB32" i="1"/>
  <c r="CB160" i="1"/>
  <c r="CB81" i="1"/>
  <c r="CB9" i="1"/>
  <c r="CB139" i="1"/>
  <c r="CB222" i="1"/>
  <c r="CB201" i="1"/>
  <c r="CB133" i="1"/>
  <c r="CB152" i="1"/>
  <c r="CB127" i="1"/>
  <c r="CB144" i="1"/>
  <c r="CB155" i="1"/>
  <c r="CB162" i="1"/>
  <c r="CB29" i="1"/>
  <c r="CB16" i="1"/>
  <c r="CB124" i="1"/>
  <c r="CB94" i="1"/>
  <c r="CB159" i="1"/>
  <c r="CB158" i="1"/>
  <c r="CB223" i="1"/>
  <c r="CB68" i="1"/>
  <c r="CB42" i="1"/>
  <c r="CB143" i="1"/>
  <c r="CB99" i="1"/>
  <c r="CB209" i="1"/>
  <c r="CB151" i="1"/>
  <c r="CB185" i="1"/>
  <c r="CB79" i="1"/>
  <c r="CB128" i="1"/>
  <c r="CB64" i="1"/>
  <c r="CB186" i="1"/>
  <c r="CB61" i="1"/>
  <c r="CB213" i="1"/>
  <c r="CB112" i="1"/>
  <c r="CB105" i="1"/>
  <c r="CB46" i="1"/>
  <c r="CB235" i="1"/>
  <c r="CB50" i="1"/>
  <c r="CB232" i="1"/>
  <c r="CB178" i="1"/>
  <c r="CB237" i="1"/>
  <c r="CB172" i="1"/>
  <c r="CB26" i="1"/>
  <c r="CB49" i="1"/>
  <c r="CB147" i="1"/>
  <c r="CB241" i="1"/>
  <c r="CB39" i="1"/>
  <c r="CB12" i="1"/>
  <c r="CB37" i="1"/>
  <c r="CB58" i="1"/>
  <c r="CB149" i="1"/>
  <c r="CB165" i="1"/>
  <c r="CB230" i="1"/>
  <c r="CB25" i="1"/>
  <c r="CB142" i="1"/>
  <c r="CB214" i="1"/>
  <c r="CB56" i="1"/>
  <c r="CB140" i="1"/>
  <c r="CB215" i="1"/>
  <c r="CB76" i="1"/>
  <c r="CB247" i="1"/>
  <c r="CB212" i="1"/>
  <c r="CB137" i="1"/>
  <c r="CB69" i="1"/>
  <c r="CB22" i="1"/>
  <c r="CB65" i="1"/>
  <c r="CB150" i="1"/>
  <c r="CB129" i="1"/>
  <c r="CB98" i="1"/>
  <c r="CB96" i="1"/>
  <c r="CB227" i="1"/>
  <c r="CB72" i="1"/>
  <c r="CB40" i="1"/>
  <c r="CB87" i="1"/>
  <c r="CB194" i="1"/>
  <c r="CB93" i="1"/>
  <c r="CB33" i="1"/>
  <c r="CB53" i="1"/>
  <c r="CB180" i="1"/>
  <c r="CB57" i="1"/>
  <c r="CB179" i="1"/>
  <c r="CB121" i="1"/>
  <c r="CB243" i="1"/>
  <c r="CB70" i="1"/>
  <c r="CB106" i="1"/>
  <c r="CB27" i="1"/>
  <c r="CB7" i="1"/>
  <c r="CB14" i="1"/>
  <c r="CB100" i="1"/>
  <c r="CB161" i="1"/>
  <c r="CB107" i="1"/>
  <c r="CB166" i="1"/>
  <c r="CB171" i="1"/>
  <c r="CB20" i="1"/>
  <c r="CB113" i="1"/>
  <c r="CB176" i="1"/>
  <c r="CB3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tc={28AC3AE1-5F8C-4894-9195-057F3205D64B}</author>
    <author>tc={E33BC409-764C-4FDD-BC84-54BA349DC883}</author>
  </authors>
  <commentList>
    <comment ref="BX2" authorId="0" shapeId="0" xr:uid="{28AC3AE1-5F8C-4894-9195-057F3205D64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- Lembrar que tem o efeito Upsampling bases OECD e USDA
- Erro
- Deveria ser soma zero</t>
      </text>
    </comment>
    <comment ref="BY2" authorId="1" shapeId="0" xr:uid="{E33BC409-764C-4FDD-BC84-54BA349DC88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- Lembrar que tem o efeito Upsampling bases OECD e USDA
- Erro
- Deveria ser soma zero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tc={7932F5A6-098C-43A7-B7AC-E9F27E1856B6}</author>
    <author>tc={8FC9A36B-609E-4869-9A57-43FF011D452B}</author>
  </authors>
  <commentList>
    <comment ref="CI2" authorId="0" shapeId="0" xr:uid="{00000000-0006-0000-0100-00000100000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- Lembrar que tem o efeito Upsampling bases OECD e USDA
- Erro
- Deveria ser soma zero</t>
      </text>
    </comment>
    <comment ref="CJ2" authorId="1" shapeId="0" xr:uid="{8FC9A36B-609E-4869-9A57-43FF011D452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- Lembrar que tem o efeito Upsampling bases OECD e USDA
- Erro
- Deveria ser soma zero</t>
      </text>
    </comment>
  </commentList>
</comments>
</file>

<file path=xl/sharedStrings.xml><?xml version="1.0" encoding="utf-8"?>
<sst xmlns="http://schemas.openxmlformats.org/spreadsheetml/2006/main" count="726" uniqueCount="159">
  <si>
    <t>date</t>
  </si>
  <si>
    <t>reference</t>
  </si>
  <si>
    <t>vegetable-oil_exports</t>
  </si>
  <si>
    <t>vegetable-oil_price</t>
  </si>
  <si>
    <t>vegetable-oil_oecd_exports</t>
  </si>
  <si>
    <t>World</t>
  </si>
  <si>
    <t>vegetable-oil_production</t>
  </si>
  <si>
    <t>vegetable-oil_oecd_production</t>
  </si>
  <si>
    <t>PRECO CALC</t>
  </si>
  <si>
    <t>PRECO 
CALC/FAO</t>
  </si>
  <si>
    <t>VOL PROD
CALC/OECD</t>
  </si>
  <si>
    <t>VOL PROD 
CALC/USDA</t>
  </si>
  <si>
    <t>VOL
($ x PROD)</t>
  </si>
  <si>
    <t>$ x Prod</t>
  </si>
  <si>
    <t>% Exp / prod</t>
  </si>
  <si>
    <t>sunflower</t>
  </si>
  <si>
    <t>soybean</t>
  </si>
  <si>
    <t>rapessed</t>
  </si>
  <si>
    <t>palm</t>
  </si>
  <si>
    <t>palm-kernel</t>
  </si>
  <si>
    <t>OECD</t>
  </si>
  <si>
    <t>FAO</t>
  </si>
  <si>
    <t>USDA</t>
  </si>
  <si>
    <t>PROD
TOTAL</t>
  </si>
  <si>
    <t>EXP TOTAL</t>
  </si>
  <si>
    <t>Elasticidade</t>
  </si>
  <si>
    <t>RESUMO DOS RESULTADOS</t>
  </si>
  <si>
    <t>Estatística de regressão</t>
  </si>
  <si>
    <t>R múltiplo</t>
  </si>
  <si>
    <t>R-Quadrado</t>
  </si>
  <si>
    <t>R-quadrado ajustado</t>
  </si>
  <si>
    <t>Erro padrão</t>
  </si>
  <si>
    <t>Observações</t>
  </si>
  <si>
    <t>ANOVA</t>
  </si>
  <si>
    <t>Regressão</t>
  </si>
  <si>
    <t>Resíduo</t>
  </si>
  <si>
    <t>Total</t>
  </si>
  <si>
    <t>Interseção</t>
  </si>
  <si>
    <t>gl</t>
  </si>
  <si>
    <t>SQ</t>
  </si>
  <si>
    <t>MQ</t>
  </si>
  <si>
    <t>F</t>
  </si>
  <si>
    <t>F de significação</t>
  </si>
  <si>
    <t>Coeficientes</t>
  </si>
  <si>
    <t>Stat t</t>
  </si>
  <si>
    <t>valor-P</t>
  </si>
  <si>
    <t>95% inferiores</t>
  </si>
  <si>
    <t>95% superiores</t>
  </si>
  <si>
    <t>Inferior 95.0%</t>
  </si>
  <si>
    <t>Superior 95.0%</t>
  </si>
  <si>
    <t>Variável X 1</t>
  </si>
  <si>
    <t>exports</t>
  </si>
  <si>
    <t>price</t>
  </si>
  <si>
    <t>production</t>
  </si>
  <si>
    <t>ΔP</t>
  </si>
  <si>
    <t>ΔQ</t>
  </si>
  <si>
    <t>Cuzada</t>
  </si>
  <si>
    <t>EXPORT 
DIF OECD</t>
  </si>
  <si>
    <t>EXPORT
DIF USDA</t>
  </si>
  <si>
    <t>EXPORT 
CALC/OECD</t>
  </si>
  <si>
    <t>EXPORT
CALC/USDA</t>
  </si>
  <si>
    <t>ANO BASE
Laspeyres</t>
  </si>
  <si>
    <t>ΣPnQo</t>
  </si>
  <si>
    <t>PnQo</t>
  </si>
  <si>
    <t>FK IDX</t>
  </si>
  <si>
    <t>FK IDX2</t>
  </si>
  <si>
    <t>% share
 export</t>
  </si>
  <si>
    <t>TOTAIS</t>
  </si>
  <si>
    <t>$ x EXP</t>
  </si>
  <si>
    <t>VOL 2
($ x EXPO)</t>
  </si>
  <si>
    <t>COMP 1</t>
  </si>
  <si>
    <t>COMP 2</t>
  </si>
  <si>
    <t>% share
 PROD</t>
  </si>
  <si>
    <t>FK IDX 5 COMM</t>
  </si>
  <si>
    <t>FK IDX 7 COMM</t>
  </si>
  <si>
    <t>IDX Laspeyres CALC</t>
  </si>
  <si>
    <t>Δ IDX/FAO</t>
  </si>
  <si>
    <t>palm-kernel (A)</t>
  </si>
  <si>
    <t>palm (B)</t>
  </si>
  <si>
    <t>rapessed (C)</t>
  </si>
  <si>
    <t>soybean (D)</t>
  </si>
  <si>
    <t>sunflower (E)</t>
  </si>
  <si>
    <t>A_exports</t>
  </si>
  <si>
    <t>A_price</t>
  </si>
  <si>
    <t>A_production</t>
  </si>
  <si>
    <t>A_share_PROD</t>
  </si>
  <si>
    <t>A_share_export</t>
  </si>
  <si>
    <t>A_ΔP</t>
  </si>
  <si>
    <t>A_ΔQ</t>
  </si>
  <si>
    <t>A_Cuzada</t>
  </si>
  <si>
    <t>A_Elasticidade</t>
  </si>
  <si>
    <t>A_vol_prod</t>
  </si>
  <si>
    <t>A_vol_exp</t>
  </si>
  <si>
    <t>A_PnQo</t>
  </si>
  <si>
    <t>A_balance</t>
  </si>
  <si>
    <t>B_exports</t>
  </si>
  <si>
    <t>B_price</t>
  </si>
  <si>
    <t>B_production</t>
  </si>
  <si>
    <t>B_share_PROD</t>
  </si>
  <si>
    <t>B_share_export</t>
  </si>
  <si>
    <t>B_ΔP</t>
  </si>
  <si>
    <t>B_ΔQ</t>
  </si>
  <si>
    <t>B_Cuzada</t>
  </si>
  <si>
    <t>B_Elasticidade</t>
  </si>
  <si>
    <t>B_vol_prod</t>
  </si>
  <si>
    <t>B_vol_exp</t>
  </si>
  <si>
    <t>B_PnQo</t>
  </si>
  <si>
    <t>B_balance</t>
  </si>
  <si>
    <t>E_exports</t>
  </si>
  <si>
    <t>E_price</t>
  </si>
  <si>
    <t>E_production</t>
  </si>
  <si>
    <t>E_share_PROD</t>
  </si>
  <si>
    <t>E_share_export</t>
  </si>
  <si>
    <t>E_ΔP</t>
  </si>
  <si>
    <t>E_ΔQ</t>
  </si>
  <si>
    <t>E_Cuzada</t>
  </si>
  <si>
    <t>E_Elasticidade</t>
  </si>
  <si>
    <t>E_vol_prod</t>
  </si>
  <si>
    <t>E_vol_exp</t>
  </si>
  <si>
    <t>E_PnQo</t>
  </si>
  <si>
    <t>E_balance</t>
  </si>
  <si>
    <t>D_balance</t>
  </si>
  <si>
    <t>D_PnQo</t>
  </si>
  <si>
    <t>D_vol_exp</t>
  </si>
  <si>
    <t>D_vol_prod</t>
  </si>
  <si>
    <t>D_Elasticidade</t>
  </si>
  <si>
    <t>D_Cuzada</t>
  </si>
  <si>
    <t>D_ΔQ</t>
  </si>
  <si>
    <t>D_ΔP</t>
  </si>
  <si>
    <t>D_share_export</t>
  </si>
  <si>
    <t>D_share_PROD</t>
  </si>
  <si>
    <t>D_production</t>
  </si>
  <si>
    <t>D_price</t>
  </si>
  <si>
    <t>D_exports</t>
  </si>
  <si>
    <t>C_balance</t>
  </si>
  <si>
    <t>C_PnQo</t>
  </si>
  <si>
    <t>C_vol_exp</t>
  </si>
  <si>
    <t>C_vol_prod</t>
  </si>
  <si>
    <t>C_Elasticidade</t>
  </si>
  <si>
    <t>C_Cuzada</t>
  </si>
  <si>
    <t>C_ΔQ</t>
  </si>
  <si>
    <t>C_share_export</t>
  </si>
  <si>
    <t>C_ΔP</t>
  </si>
  <si>
    <t>C_share_PROD</t>
  </si>
  <si>
    <t>C_production</t>
  </si>
  <si>
    <t>C_price</t>
  </si>
  <si>
    <t>C_exports</t>
  </si>
  <si>
    <t>prod_total</t>
  </si>
  <si>
    <t>exp_total</t>
  </si>
  <si>
    <t>vol_prod_total</t>
  </si>
  <si>
    <t>vol_expo_total</t>
  </si>
  <si>
    <t>ΔP_total</t>
  </si>
  <si>
    <t>ΔQ_total</t>
  </si>
  <si>
    <t>elasticidade_total</t>
  </si>
  <si>
    <t>ΣPnQo_total</t>
  </si>
  <si>
    <t>price_total_prod</t>
  </si>
  <si>
    <t>price_total_exp</t>
  </si>
  <si>
    <t>FK IDX CALC PROD</t>
  </si>
  <si>
    <t>FK IDX CALC EXP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</si>
</sst>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0"/>
      <color rgb="FF0061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0061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4"/>
      <name val="Calibri"/>
      <family val="2"/>
      <scheme val="minor"/>
    </font>
    <font>
      <b/>
      <sz val="14"/>
      <color theme="7" tint="-0.499984740745262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rgb="FFFED4D4"/>
        <bgColor indexed="64"/>
      </patternFill>
    </fill>
    <fill>
      <patternFill patternType="solid">
        <fgColor theme="0" tint="-0.14999847407452621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ck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ck">
        <color auto="1"/>
      </top>
      <bottom style="thick">
        <color auto="1"/>
      </bottom>
      <diagonal/>
    </border>
    <border>
      <left style="thick">
        <color indexed="64"/>
      </left>
      <right style="thin">
        <color indexed="64"/>
      </right>
      <top style="thick">
        <color auto="1"/>
      </top>
      <bottom style="thick">
        <color auto="1"/>
      </bottom>
      <diagonal/>
    </border>
    <border>
      <left style="thin">
        <color indexed="64"/>
      </left>
      <right style="thin">
        <color indexed="64"/>
      </right>
      <top style="thick">
        <color auto="1"/>
      </top>
      <bottom style="thick">
        <color auto="1"/>
      </bottom>
      <diagonal/>
    </border>
    <border>
      <left style="thin">
        <color indexed="64"/>
      </left>
      <right style="thick">
        <color indexed="64"/>
      </right>
      <top style="thick">
        <color auto="1"/>
      </top>
      <bottom style="thick">
        <color auto="1"/>
      </bottom>
      <diagonal/>
    </border>
    <border>
      <left style="thin">
        <color rgb="FFB2B2B2"/>
      </left>
      <right style="thin">
        <color rgb="FFB2B2B2"/>
      </right>
      <top style="thick">
        <color auto="1"/>
      </top>
      <bottom style="thick">
        <color auto="1"/>
      </bottom>
      <diagonal/>
    </border>
    <border>
      <left style="thin">
        <color indexed="64"/>
      </left>
      <right/>
      <top style="thick">
        <color auto="1"/>
      </top>
      <bottom style="thick">
        <color auto="1"/>
      </bottom>
      <diagonal/>
    </border>
    <border>
      <left style="thin">
        <color rgb="FFB2B2B2"/>
      </left>
      <right/>
      <top style="thick">
        <color auto="1"/>
      </top>
      <bottom style="thick">
        <color auto="1"/>
      </bottom>
      <diagonal/>
    </border>
    <border>
      <left/>
      <right style="thin">
        <color indexed="64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0">
    <xf numFmtId="0" fontId="0" fillId="0" borderId="0" xfId="0"/>
    <xf numFmtId="14" fontId="0" fillId="0" borderId="0" xfId="0" applyNumberFormat="1"/>
    <xf numFmtId="0" fontId="0" fillId="33" borderId="0" xfId="0" applyFill="1"/>
    <xf numFmtId="0" fontId="6" fillId="2" borderId="0" xfId="6"/>
    <xf numFmtId="0" fontId="7" fillId="3" borderId="0" xfId="7"/>
    <xf numFmtId="164" fontId="0" fillId="0" borderId="0" xfId="0" applyNumberFormat="1"/>
    <xf numFmtId="0" fontId="18" fillId="0" borderId="0" xfId="0" applyFont="1" applyAlignment="1">
      <alignment horizontal="center" vertical="center"/>
    </xf>
    <xf numFmtId="0" fontId="18" fillId="33" borderId="0" xfId="0" applyFont="1" applyFill="1" applyAlignment="1">
      <alignment horizontal="center" vertical="center"/>
    </xf>
    <xf numFmtId="0" fontId="0" fillId="0" borderId="0" xfId="0" applyFill="1" applyBorder="1" applyAlignment="1"/>
    <xf numFmtId="0" fontId="0" fillId="0" borderId="10" xfId="0" applyFill="1" applyBorder="1" applyAlignment="1"/>
    <xf numFmtId="0" fontId="20" fillId="0" borderId="11" xfId="0" applyFont="1" applyFill="1" applyBorder="1" applyAlignment="1">
      <alignment horizontal="center"/>
    </xf>
    <xf numFmtId="0" fontId="20" fillId="0" borderId="11" xfId="0" applyFont="1" applyFill="1" applyBorder="1" applyAlignment="1">
      <alignment horizontal="centerContinuous"/>
    </xf>
    <xf numFmtId="0" fontId="0" fillId="36" borderId="0" xfId="0" applyFill="1" applyBorder="1" applyAlignment="1"/>
    <xf numFmtId="0" fontId="0" fillId="36" borderId="10" xfId="0" applyFill="1" applyBorder="1" applyAlignment="1"/>
    <xf numFmtId="165" fontId="0" fillId="0" borderId="0" xfId="0" applyNumberFormat="1"/>
    <xf numFmtId="0" fontId="0" fillId="0" borderId="0" xfId="0" applyFill="1"/>
    <xf numFmtId="164" fontId="0" fillId="0" borderId="0" xfId="0" applyNumberFormat="1" applyFill="1"/>
    <xf numFmtId="0" fontId="6" fillId="0" borderId="0" xfId="6" applyFill="1"/>
    <xf numFmtId="14" fontId="0" fillId="38" borderId="0" xfId="0" applyNumberFormat="1" applyFill="1"/>
    <xf numFmtId="0" fontId="0" fillId="38" borderId="0" xfId="0" applyFill="1"/>
    <xf numFmtId="164" fontId="0" fillId="38" borderId="0" xfId="0" applyNumberFormat="1" applyFill="1"/>
    <xf numFmtId="0" fontId="23" fillId="0" borderId="0" xfId="0" applyFont="1" applyFill="1"/>
    <xf numFmtId="0" fontId="23" fillId="0" borderId="0" xfId="0" applyFont="1"/>
    <xf numFmtId="14" fontId="6" fillId="2" borderId="0" xfId="6" applyNumberFormat="1"/>
    <xf numFmtId="0" fontId="6" fillId="2" borderId="0" xfId="6" applyAlignment="1">
      <alignment wrapText="1"/>
    </xf>
    <xf numFmtId="164" fontId="6" fillId="2" borderId="0" xfId="6" applyNumberFormat="1"/>
    <xf numFmtId="0" fontId="0" fillId="0" borderId="0" xfId="0"/>
    <xf numFmtId="0" fontId="8" fillId="4" borderId="0" xfId="8"/>
    <xf numFmtId="165" fontId="7" fillId="3" borderId="0" xfId="7" applyNumberFormat="1"/>
    <xf numFmtId="0" fontId="19" fillId="0" borderId="0" xfId="6" applyFont="1" applyFill="1" applyAlignment="1">
      <alignment horizontal="center" vertical="center"/>
    </xf>
    <xf numFmtId="0" fontId="0" fillId="0" borderId="13" xfId="0" applyBorder="1"/>
    <xf numFmtId="0" fontId="0" fillId="0" borderId="0" xfId="0" applyBorder="1"/>
    <xf numFmtId="2" fontId="0" fillId="0" borderId="0" xfId="0" applyNumberFormat="1" applyBorder="1"/>
    <xf numFmtId="165" fontId="0" fillId="0" borderId="0" xfId="0" applyNumberFormat="1" applyBorder="1"/>
    <xf numFmtId="0" fontId="25" fillId="38" borderId="13" xfId="0" applyFont="1" applyFill="1" applyBorder="1"/>
    <xf numFmtId="0" fontId="24" fillId="38" borderId="0" xfId="0" applyFont="1" applyFill="1" applyBorder="1"/>
    <xf numFmtId="0" fontId="0" fillId="38" borderId="0" xfId="0" applyFill="1" applyBorder="1"/>
    <xf numFmtId="2" fontId="0" fillId="38" borderId="0" xfId="0" applyNumberFormat="1" applyFill="1" applyBorder="1"/>
    <xf numFmtId="2" fontId="23" fillId="38" borderId="0" xfId="0" applyNumberFormat="1" applyFont="1" applyFill="1" applyBorder="1"/>
    <xf numFmtId="165" fontId="0" fillId="38" borderId="0" xfId="0" applyNumberFormat="1" applyFill="1" applyBorder="1"/>
    <xf numFmtId="0" fontId="6" fillId="2" borderId="13" xfId="6" applyBorder="1"/>
    <xf numFmtId="0" fontId="6" fillId="2" borderId="0" xfId="6" applyBorder="1"/>
    <xf numFmtId="2" fontId="6" fillId="2" borderId="0" xfId="6" applyNumberFormat="1" applyBorder="1"/>
    <xf numFmtId="165" fontId="6" fillId="2" borderId="0" xfId="6" applyNumberFormat="1" applyBorder="1"/>
    <xf numFmtId="0" fontId="18" fillId="35" borderId="14" xfId="0" applyFont="1" applyFill="1" applyBorder="1" applyAlignment="1">
      <alignment horizontal="center" vertical="center"/>
    </xf>
    <xf numFmtId="49" fontId="21" fillId="0" borderId="15" xfId="0" applyNumberFormat="1" applyFont="1" applyBorder="1" applyAlignment="1">
      <alignment horizontal="center" vertical="center" wrapText="1"/>
    </xf>
    <xf numFmtId="49" fontId="21" fillId="15" borderId="17" xfId="24" applyNumberFormat="1" applyFont="1" applyBorder="1" applyAlignment="1">
      <alignment horizontal="center" vertical="center" wrapText="1"/>
    </xf>
    <xf numFmtId="49" fontId="21" fillId="0" borderId="17" xfId="0" applyNumberFormat="1" applyFont="1" applyBorder="1" applyAlignment="1">
      <alignment horizontal="center" vertical="center" wrapText="1"/>
    </xf>
    <xf numFmtId="49" fontId="21" fillId="8" borderId="17" xfId="15" applyNumberFormat="1" applyFont="1" applyBorder="1" applyAlignment="1">
      <alignment horizontal="center" vertical="center" wrapText="1"/>
    </xf>
    <xf numFmtId="49" fontId="21" fillId="8" borderId="19" xfId="15" applyNumberFormat="1" applyFont="1" applyBorder="1" applyAlignment="1">
      <alignment horizontal="center" vertical="center" wrapText="1"/>
    </xf>
    <xf numFmtId="49" fontId="21" fillId="33" borderId="15" xfId="0" applyNumberFormat="1" applyFont="1" applyFill="1" applyBorder="1" applyAlignment="1">
      <alignment horizontal="center" vertical="center" wrapText="1"/>
    </xf>
    <xf numFmtId="49" fontId="22" fillId="39" borderId="15" xfId="6" applyNumberFormat="1" applyFont="1" applyFill="1" applyBorder="1" applyAlignment="1">
      <alignment horizontal="center" vertical="center" wrapText="1"/>
    </xf>
    <xf numFmtId="49" fontId="22" fillId="34" borderId="15" xfId="6" applyNumberFormat="1" applyFont="1" applyFill="1" applyBorder="1" applyAlignment="1">
      <alignment horizontal="center" vertical="center" wrapText="1"/>
    </xf>
    <xf numFmtId="165" fontId="8" fillId="4" borderId="0" xfId="8" applyNumberFormat="1"/>
    <xf numFmtId="49" fontId="21" fillId="8" borderId="20" xfId="15" applyNumberFormat="1" applyFont="1" applyBorder="1" applyAlignment="1">
      <alignment horizontal="center" vertical="center" wrapText="1"/>
    </xf>
    <xf numFmtId="49" fontId="21" fillId="8" borderId="21" xfId="15" applyNumberFormat="1" applyFont="1" applyBorder="1" applyAlignment="1">
      <alignment horizontal="center" vertical="center" wrapText="1"/>
    </xf>
    <xf numFmtId="49" fontId="21" fillId="0" borderId="18" xfId="0" applyNumberFormat="1" applyFont="1" applyBorder="1" applyAlignment="1">
      <alignment horizontal="center" vertical="center" wrapText="1"/>
    </xf>
    <xf numFmtId="0" fontId="0" fillId="0" borderId="0" xfId="0" applyFill="1" applyBorder="1"/>
    <xf numFmtId="49" fontId="21" fillId="0" borderId="22" xfId="0" applyNumberFormat="1" applyFont="1" applyBorder="1" applyAlignment="1">
      <alignment horizontal="center" vertical="center" wrapText="1"/>
    </xf>
    <xf numFmtId="49" fontId="21" fillId="33" borderId="23" xfId="0" applyNumberFormat="1" applyFont="1" applyFill="1" applyBorder="1" applyAlignment="1">
      <alignment horizontal="center" vertical="center" wrapText="1"/>
    </xf>
    <xf numFmtId="0" fontId="0" fillId="0" borderId="13" xfId="0" applyFill="1" applyBorder="1"/>
    <xf numFmtId="0" fontId="6" fillId="0" borderId="13" xfId="6" applyFill="1" applyBorder="1"/>
    <xf numFmtId="49" fontId="21" fillId="40" borderId="17" xfId="0" applyNumberFormat="1" applyFont="1" applyFill="1" applyBorder="1" applyAlignment="1">
      <alignment horizontal="center" vertical="center" wrapText="1"/>
    </xf>
    <xf numFmtId="49" fontId="21" fillId="40" borderId="17" xfId="15" applyNumberFormat="1" applyFont="1" applyFill="1" applyBorder="1" applyAlignment="1">
      <alignment horizontal="center" vertical="center" wrapText="1"/>
    </xf>
    <xf numFmtId="49" fontId="21" fillId="40" borderId="15" xfId="0" applyNumberFormat="1" applyFont="1" applyFill="1" applyBorder="1" applyAlignment="1">
      <alignment horizontal="center" vertical="center" wrapText="1"/>
    </xf>
    <xf numFmtId="49" fontId="21" fillId="37" borderId="17" xfId="0" applyNumberFormat="1" applyFont="1" applyFill="1" applyBorder="1" applyAlignment="1">
      <alignment horizontal="center" vertical="center" wrapText="1"/>
    </xf>
    <xf numFmtId="49" fontId="21" fillId="41" borderId="16" xfId="24" applyNumberFormat="1" applyFont="1" applyFill="1" applyBorder="1" applyAlignment="1">
      <alignment horizontal="center" vertical="center" wrapText="1"/>
    </xf>
    <xf numFmtId="49" fontId="21" fillId="40" borderId="20" xfId="15" applyNumberFormat="1" applyFont="1" applyFill="1" applyBorder="1" applyAlignment="1">
      <alignment horizontal="center" vertical="center" wrapText="1"/>
    </xf>
    <xf numFmtId="49" fontId="21" fillId="41" borderId="17" xfId="24" applyNumberFormat="1" applyFont="1" applyFill="1" applyBorder="1" applyAlignment="1">
      <alignment horizontal="center" vertical="center" wrapText="1"/>
    </xf>
    <xf numFmtId="14" fontId="7" fillId="3" borderId="0" xfId="7" applyNumberFormat="1"/>
    <xf numFmtId="0" fontId="7" fillId="3" borderId="13" xfId="7" applyBorder="1"/>
    <xf numFmtId="0" fontId="7" fillId="3" borderId="0" xfId="7" applyBorder="1"/>
    <xf numFmtId="2" fontId="7" fillId="3" borderId="0" xfId="7" applyNumberFormat="1" applyBorder="1"/>
    <xf numFmtId="165" fontId="7" fillId="3" borderId="0" xfId="7" applyNumberFormat="1" applyBorder="1"/>
    <xf numFmtId="164" fontId="7" fillId="3" borderId="0" xfId="7" applyNumberFormat="1"/>
    <xf numFmtId="165" fontId="0" fillId="0" borderId="0" xfId="0" applyNumberFormat="1" applyFill="1"/>
    <xf numFmtId="0" fontId="0" fillId="0" borderId="25" xfId="0" applyFill="1" applyBorder="1"/>
    <xf numFmtId="0" fontId="6" fillId="0" borderId="0" xfId="6" applyFill="1" applyBorder="1"/>
    <xf numFmtId="0" fontId="6" fillId="0" borderId="25" xfId="6" applyFill="1" applyBorder="1"/>
    <xf numFmtId="0" fontId="0" fillId="42" borderId="25" xfId="0" applyFill="1" applyBorder="1"/>
    <xf numFmtId="165" fontId="0" fillId="42" borderId="25" xfId="0" applyNumberFormat="1" applyFill="1" applyBorder="1"/>
    <xf numFmtId="0" fontId="6" fillId="42" borderId="25" xfId="6" applyFill="1" applyBorder="1"/>
    <xf numFmtId="0" fontId="7" fillId="42" borderId="25" xfId="7" applyFill="1" applyBorder="1"/>
    <xf numFmtId="0" fontId="0" fillId="0" borderId="25" xfId="0" applyBorder="1"/>
    <xf numFmtId="0" fontId="8" fillId="4" borderId="25" xfId="8" applyBorder="1"/>
    <xf numFmtId="165" fontId="8" fillId="4" borderId="25" xfId="8" applyNumberFormat="1" applyBorder="1"/>
    <xf numFmtId="165" fontId="7" fillId="3" borderId="25" xfId="7" applyNumberFormat="1" applyBorder="1"/>
    <xf numFmtId="2" fontId="0" fillId="0" borderId="25" xfId="0" applyNumberFormat="1" applyFill="1" applyBorder="1"/>
    <xf numFmtId="0" fontId="7" fillId="0" borderId="25" xfId="7" applyFill="1" applyBorder="1"/>
    <xf numFmtId="0" fontId="18" fillId="35" borderId="26" xfId="0" applyFont="1" applyFill="1" applyBorder="1" applyAlignment="1">
      <alignment horizontal="center" vertical="center"/>
    </xf>
    <xf numFmtId="0" fontId="18" fillId="0" borderId="24" xfId="0" applyFont="1" applyBorder="1" applyAlignment="1">
      <alignment vertical="center"/>
    </xf>
    <xf numFmtId="0" fontId="18" fillId="0" borderId="26" xfId="0" applyFont="1" applyBorder="1" applyAlignment="1">
      <alignment vertical="center"/>
    </xf>
    <xf numFmtId="0" fontId="25" fillId="38" borderId="0" xfId="0" applyFont="1" applyFill="1" applyBorder="1"/>
    <xf numFmtId="0" fontId="24" fillId="38" borderId="25" xfId="0" applyFont="1" applyFill="1" applyBorder="1"/>
    <xf numFmtId="164" fontId="0" fillId="0" borderId="0" xfId="0" applyNumberFormat="1" applyBorder="1"/>
    <xf numFmtId="164" fontId="23" fillId="38" borderId="0" xfId="0" applyNumberFormat="1" applyFont="1" applyFill="1" applyBorder="1"/>
    <xf numFmtId="0" fontId="19" fillId="0" borderId="0" xfId="6" applyFont="1" applyFill="1" applyAlignment="1">
      <alignment horizontal="center" vertical="center"/>
    </xf>
    <xf numFmtId="0" fontId="18" fillId="35" borderId="14" xfId="0" applyFont="1" applyFill="1" applyBorder="1" applyAlignment="1">
      <alignment horizontal="center" vertical="center"/>
    </xf>
    <xf numFmtId="0" fontId="18" fillId="0" borderId="12" xfId="0" applyFont="1" applyFill="1" applyBorder="1" applyAlignment="1">
      <alignment horizontal="center" vertical="center"/>
    </xf>
    <xf numFmtId="0" fontId="18" fillId="0" borderId="0" xfId="0" applyFont="1" applyFill="1" applyAlignment="1">
      <alignment horizontal="center" vertical="center"/>
    </xf>
    <xf numFmtId="0" fontId="18" fillId="35" borderId="24" xfId="0" applyFont="1" applyFill="1" applyBorder="1" applyAlignment="1">
      <alignment horizontal="center" vertical="center"/>
    </xf>
    <xf numFmtId="0" fontId="18" fillId="35" borderId="26" xfId="0" applyFont="1" applyFill="1" applyBorder="1" applyAlignment="1">
      <alignment horizontal="center" vertical="center"/>
    </xf>
    <xf numFmtId="0" fontId="18" fillId="35" borderId="28" xfId="0" applyFont="1" applyFill="1" applyBorder="1" applyAlignment="1">
      <alignment horizontal="center" vertical="center"/>
    </xf>
    <xf numFmtId="0" fontId="18" fillId="0" borderId="28" xfId="0" applyFont="1" applyFill="1" applyBorder="1" applyAlignment="1">
      <alignment horizontal="center" vertical="center"/>
    </xf>
    <xf numFmtId="0" fontId="18" fillId="0" borderId="24" xfId="0" applyFont="1" applyFill="1" applyBorder="1" applyAlignment="1">
      <alignment horizontal="center" vertical="center"/>
    </xf>
    <xf numFmtId="0" fontId="18" fillId="0" borderId="26" xfId="0" applyFont="1" applyFill="1" applyBorder="1" applyAlignment="1">
      <alignment horizontal="center" vertical="center"/>
    </xf>
    <xf numFmtId="49" fontId="21" fillId="0" borderId="15" xfId="0" applyNumberFormat="1" applyFont="1" applyBorder="1" applyAlignment="1">
      <alignment horizontal="center" vertical="top" wrapText="1"/>
    </xf>
    <xf numFmtId="49" fontId="21" fillId="41" borderId="16" xfId="24" applyNumberFormat="1" applyFont="1" applyFill="1" applyBorder="1" applyAlignment="1">
      <alignment horizontal="center" vertical="top" wrapText="1"/>
    </xf>
    <xf numFmtId="49" fontId="21" fillId="15" borderId="17" xfId="24" applyNumberFormat="1" applyFont="1" applyBorder="1" applyAlignment="1">
      <alignment horizontal="center" vertical="top" wrapText="1"/>
    </xf>
    <xf numFmtId="49" fontId="21" fillId="40" borderId="17" xfId="0" applyNumberFormat="1" applyFont="1" applyFill="1" applyBorder="1" applyAlignment="1">
      <alignment horizontal="center" vertical="top" wrapText="1"/>
    </xf>
    <xf numFmtId="49" fontId="21" fillId="40" borderId="20" xfId="15" applyNumberFormat="1" applyFont="1" applyFill="1" applyBorder="1" applyAlignment="1">
      <alignment horizontal="center" vertical="top" wrapText="1"/>
    </xf>
    <xf numFmtId="49" fontId="21" fillId="41" borderId="17" xfId="24" applyNumberFormat="1" applyFont="1" applyFill="1" applyBorder="1" applyAlignment="1">
      <alignment horizontal="center" vertical="top" wrapText="1"/>
    </xf>
    <xf numFmtId="49" fontId="21" fillId="8" borderId="17" xfId="15" applyNumberFormat="1" applyFont="1" applyBorder="1" applyAlignment="1">
      <alignment horizontal="center" vertical="top" wrapText="1"/>
    </xf>
    <xf numFmtId="49" fontId="21" fillId="37" borderId="17" xfId="0" applyNumberFormat="1" applyFont="1" applyFill="1" applyBorder="1" applyAlignment="1">
      <alignment horizontal="center" vertical="top" wrapText="1"/>
    </xf>
    <xf numFmtId="49" fontId="21" fillId="33" borderId="23" xfId="0" applyNumberFormat="1" applyFont="1" applyFill="1" applyBorder="1" applyAlignment="1">
      <alignment horizontal="center" vertical="top" wrapText="1"/>
    </xf>
    <xf numFmtId="49" fontId="21" fillId="33" borderId="15" xfId="0" applyNumberFormat="1" applyFont="1" applyFill="1" applyBorder="1" applyAlignment="1">
      <alignment horizontal="center" vertical="top" wrapText="1"/>
    </xf>
    <xf numFmtId="49" fontId="21" fillId="33" borderId="27" xfId="0" applyNumberFormat="1" applyFont="1" applyFill="1" applyBorder="1" applyAlignment="1">
      <alignment horizontal="center" vertical="top" wrapText="1"/>
    </xf>
    <xf numFmtId="49" fontId="21" fillId="0" borderId="27" xfId="0" applyNumberFormat="1" applyFont="1" applyBorder="1" applyAlignment="1">
      <alignment horizontal="center" vertical="top" wrapText="1"/>
    </xf>
    <xf numFmtId="49" fontId="22" fillId="39" borderId="15" xfId="6" applyNumberFormat="1" applyFont="1" applyFill="1" applyBorder="1" applyAlignment="1">
      <alignment horizontal="center" vertical="top" wrapText="1"/>
    </xf>
    <xf numFmtId="49" fontId="22" fillId="39" borderId="27" xfId="6" applyNumberFormat="1" applyFont="1" applyFill="1" applyBorder="1" applyAlignment="1">
      <alignment horizontal="center" vertical="top" wrapText="1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colors>
    <mruColors>
      <color rgb="FFFED4D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FABIO KFOURI" id="{64324603-6C8A-4DD9-A105-2D411BA1BCD3}" userId="FABIO KFOURI" providerId="None"/>
</personList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X2" dT="2022-04-22T12:54:17.32" personId="{64324603-6C8A-4DD9-A105-2D411BA1BCD3}" id="{28AC3AE1-5F8C-4894-9195-057F3205D64B}">
    <text>- Lembrar que tem o efeito Upsampling bases OECD e USDA
- Erro
- Deveria ser soma zero</text>
  </threadedComment>
  <threadedComment ref="BY2" dT="2022-04-22T12:54:17.32" personId="{64324603-6C8A-4DD9-A105-2D411BA1BCD3}" id="{E33BC409-764C-4FDD-BC84-54BA349DC883}">
    <text>- Lembrar que tem o efeito Upsampling bases OECD e USDA
- Erro
- Deveria ser soma zero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I2" dT="2022-04-22T12:54:17.32" personId="{64324603-6C8A-4DD9-A105-2D411BA1BCD3}" id="{7932F5A6-098C-43A7-B7AC-E9F27E1856B6}">
    <text>- Lembrar que tem o efeito Upsampling bases OECD e USDA
- Erro
- Deveria ser soma zero</text>
  </threadedComment>
  <threadedComment ref="CJ2" dT="2022-04-22T12:54:17.32" personId="{64324603-6C8A-4DD9-A105-2D411BA1BCD3}" id="{8FC9A36B-609E-4869-9A57-43FF011D452B}">
    <text>- Lembrar que tem o efeito Upsampling bases OECD e USDA
- Erro
- Deveria ser soma zero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8"/>
  <sheetViews>
    <sheetView workbookViewId="0">
      <selection activeCell="E18" sqref="E18"/>
    </sheetView>
  </sheetViews>
  <sheetFormatPr defaultRowHeight="14.4" x14ac:dyDescent="0.3"/>
  <cols>
    <col min="1" max="1" width="23.77734375" bestFit="1" customWidth="1"/>
    <col min="2" max="2" width="12.6640625" bestFit="1" customWidth="1"/>
    <col min="3" max="3" width="12" bestFit="1" customWidth="1"/>
    <col min="4" max="4" width="12.6640625" bestFit="1" customWidth="1"/>
    <col min="5" max="5" width="12" bestFit="1" customWidth="1"/>
    <col min="6" max="6" width="14.88671875" bestFit="1" customWidth="1"/>
    <col min="7" max="7" width="14" bestFit="1" customWidth="1"/>
    <col min="8" max="8" width="13.109375" bestFit="1" customWidth="1"/>
    <col min="9" max="9" width="13.88671875" bestFit="1" customWidth="1"/>
  </cols>
  <sheetData>
    <row r="1" spans="1:9" x14ac:dyDescent="0.3">
      <c r="A1" t="s">
        <v>26</v>
      </c>
    </row>
    <row r="2" spans="1:9" ht="15" thickBot="1" x14ac:dyDescent="0.35"/>
    <row r="3" spans="1:9" x14ac:dyDescent="0.3">
      <c r="A3" s="11" t="s">
        <v>27</v>
      </c>
      <c r="B3" s="11"/>
    </row>
    <row r="4" spans="1:9" x14ac:dyDescent="0.3">
      <c r="A4" s="8" t="s">
        <v>28</v>
      </c>
      <c r="B4" s="8">
        <v>0.96857217867386725</v>
      </c>
    </row>
    <row r="5" spans="1:9" x14ac:dyDescent="0.3">
      <c r="A5" s="8" t="s">
        <v>29</v>
      </c>
      <c r="B5" s="8">
        <v>0.93813206530104187</v>
      </c>
    </row>
    <row r="6" spans="1:9" x14ac:dyDescent="0.3">
      <c r="A6" s="8" t="s">
        <v>30</v>
      </c>
      <c r="B6" s="8">
        <v>0.9378855795054285</v>
      </c>
    </row>
    <row r="7" spans="1:9" x14ac:dyDescent="0.3">
      <c r="A7" s="8" t="s">
        <v>31</v>
      </c>
      <c r="B7" s="8">
        <v>72.858950996936443</v>
      </c>
    </row>
    <row r="8" spans="1:9" ht="15" thickBot="1" x14ac:dyDescent="0.35">
      <c r="A8" s="9" t="s">
        <v>32</v>
      </c>
      <c r="B8" s="9">
        <v>253</v>
      </c>
    </row>
    <row r="10" spans="1:9" ht="15" thickBot="1" x14ac:dyDescent="0.35">
      <c r="A10" t="s">
        <v>33</v>
      </c>
    </row>
    <row r="11" spans="1:9" x14ac:dyDescent="0.3">
      <c r="A11" s="10"/>
      <c r="B11" s="10" t="s">
        <v>38</v>
      </c>
      <c r="C11" s="10" t="s">
        <v>39</v>
      </c>
      <c r="D11" s="10" t="s">
        <v>40</v>
      </c>
      <c r="E11" s="10" t="s">
        <v>41</v>
      </c>
      <c r="F11" s="10" t="s">
        <v>42</v>
      </c>
    </row>
    <row r="12" spans="1:9" x14ac:dyDescent="0.3">
      <c r="A12" s="8" t="s">
        <v>34</v>
      </c>
      <c r="B12" s="8">
        <v>1</v>
      </c>
      <c r="C12" s="8">
        <v>20204025.668309208</v>
      </c>
      <c r="D12" s="8">
        <v>20204025.668309208</v>
      </c>
      <c r="E12" s="8">
        <v>3806.0289152423729</v>
      </c>
      <c r="F12" s="8">
        <v>1.1075430921087414E-153</v>
      </c>
    </row>
    <row r="13" spans="1:9" x14ac:dyDescent="0.3">
      <c r="A13" s="8" t="s">
        <v>35</v>
      </c>
      <c r="B13" s="8">
        <v>251</v>
      </c>
      <c r="C13" s="8">
        <v>1332415.1118338704</v>
      </c>
      <c r="D13" s="8">
        <v>5308.4267403739859</v>
      </c>
      <c r="E13" s="8"/>
      <c r="F13" s="8"/>
    </row>
    <row r="14" spans="1:9" ht="15" thickBot="1" x14ac:dyDescent="0.35">
      <c r="A14" s="9" t="s">
        <v>36</v>
      </c>
      <c r="B14" s="9">
        <v>252</v>
      </c>
      <c r="C14" s="9">
        <v>21536440.780143078</v>
      </c>
      <c r="D14" s="9"/>
      <c r="E14" s="9"/>
      <c r="F14" s="9"/>
    </row>
    <row r="15" spans="1:9" ht="15" thickBot="1" x14ac:dyDescent="0.35"/>
    <row r="16" spans="1:9" x14ac:dyDescent="0.3">
      <c r="A16" s="10"/>
      <c r="B16" s="10" t="s">
        <v>43</v>
      </c>
      <c r="C16" s="10" t="s">
        <v>31</v>
      </c>
      <c r="D16" s="10" t="s">
        <v>44</v>
      </c>
      <c r="E16" s="10" t="s">
        <v>45</v>
      </c>
      <c r="F16" s="10" t="s">
        <v>46</v>
      </c>
      <c r="G16" s="10" t="s">
        <v>47</v>
      </c>
      <c r="H16" s="10" t="s">
        <v>48</v>
      </c>
      <c r="I16" s="10" t="s">
        <v>49</v>
      </c>
    </row>
    <row r="17" spans="1:9" x14ac:dyDescent="0.3">
      <c r="A17" s="8" t="s">
        <v>37</v>
      </c>
      <c r="B17" s="12">
        <v>-4643.0377831476826</v>
      </c>
      <c r="C17" s="8">
        <v>84.041032165497981</v>
      </c>
      <c r="D17" s="8">
        <v>-55.247272237261086</v>
      </c>
      <c r="E17" s="8">
        <v>1.7799511629032116E-142</v>
      </c>
      <c r="F17" s="8">
        <v>-4808.5532534525291</v>
      </c>
      <c r="G17" s="8">
        <v>-4477.5223128428361</v>
      </c>
      <c r="H17" s="8">
        <v>-4808.5532534525291</v>
      </c>
      <c r="I17" s="8">
        <v>-4477.5223128428361</v>
      </c>
    </row>
    <row r="18" spans="1:9" ht="15" thickBot="1" x14ac:dyDescent="0.35">
      <c r="A18" s="9" t="s">
        <v>50</v>
      </c>
      <c r="B18" s="13">
        <v>0.12712167509246314</v>
      </c>
      <c r="C18" s="9">
        <v>2.0605519356507135E-3</v>
      </c>
      <c r="D18" s="9">
        <v>61.693021608949962</v>
      </c>
      <c r="E18" s="9">
        <v>1.1075430921088674E-153</v>
      </c>
      <c r="F18" s="9">
        <v>0.1230635000090685</v>
      </c>
      <c r="G18" s="9">
        <v>0.13117985017585776</v>
      </c>
      <c r="H18" s="9">
        <v>0.1230635000090685</v>
      </c>
      <c r="I18" s="9">
        <v>0.13117985017585776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744E2-F6B2-4DD8-B84F-8EC189BC9BBF}">
  <dimension ref="A1:CL379"/>
  <sheetViews>
    <sheetView zoomScale="85" zoomScaleNormal="85" workbookViewId="0">
      <pane xSplit="1" ySplit="2" topLeftCell="B232" activePane="bottomRight" state="frozen"/>
      <selection pane="topRight" activeCell="B1" sqref="B1"/>
      <selection pane="bottomLeft" activeCell="A2" sqref="A2"/>
      <selection pane="bottomRight" activeCell="A247" sqref="A247:XFD247"/>
    </sheetView>
  </sheetViews>
  <sheetFormatPr defaultColWidth="7.6640625" defaultRowHeight="14.4" x14ac:dyDescent="0.3"/>
  <cols>
    <col min="1" max="1" width="10.33203125" style="26" bestFit="1" customWidth="1"/>
    <col min="2" max="2" width="9.6640625" style="26" customWidth="1"/>
    <col min="3" max="3" width="9" style="30" customWidth="1"/>
    <col min="4" max="4" width="9" style="31" customWidth="1"/>
    <col min="5" max="5" width="12" style="31" hidden="1" customWidth="1"/>
    <col min="6" max="6" width="12.109375" style="31" hidden="1" customWidth="1"/>
    <col min="7" max="7" width="9.77734375" style="31" customWidth="1"/>
    <col min="8" max="8" width="8.33203125" style="31" bestFit="1" customWidth="1"/>
    <col min="9" max="9" width="8.5546875" style="31" bestFit="1" customWidth="1"/>
    <col min="10" max="10" width="11.5546875" style="31" bestFit="1" customWidth="1"/>
    <col min="11" max="11" width="12.33203125" style="31" customWidth="1"/>
    <col min="12" max="12" width="12" style="31" hidden="1" customWidth="1"/>
    <col min="13" max="14" width="12" style="26" hidden="1" customWidth="1"/>
    <col min="15" max="15" width="11.21875" style="26" hidden="1" customWidth="1"/>
    <col min="16" max="16" width="9" style="30" customWidth="1"/>
    <col min="17" max="17" width="9" style="31" customWidth="1"/>
    <col min="18" max="18" width="12" style="31" hidden="1" customWidth="1"/>
    <col min="19" max="19" width="15.88671875" style="31" hidden="1" customWidth="1"/>
    <col min="20" max="20" width="9.77734375" style="31" customWidth="1"/>
    <col min="21" max="21" width="8.33203125" style="31" bestFit="1" customWidth="1"/>
    <col min="22" max="23" width="8.33203125" style="31" customWidth="1"/>
    <col min="24" max="24" width="11.77734375" style="31" bestFit="1" customWidth="1"/>
    <col min="25" max="25" width="12" style="31" hidden="1" customWidth="1"/>
    <col min="26" max="27" width="12" style="26" hidden="1" customWidth="1"/>
    <col min="28" max="28" width="11.21875" style="26" hidden="1" customWidth="1"/>
    <col min="29" max="29" width="9" style="30" customWidth="1"/>
    <col min="30" max="30" width="9" style="31" customWidth="1"/>
    <col min="31" max="31" width="12" style="31" hidden="1" customWidth="1"/>
    <col min="32" max="32" width="12.109375" style="31" hidden="1" customWidth="1"/>
    <col min="33" max="33" width="9.77734375" style="31" customWidth="1"/>
    <col min="34" max="34" width="8.33203125" style="31" bestFit="1" customWidth="1"/>
    <col min="35" max="36" width="8.33203125" style="31" customWidth="1"/>
    <col min="37" max="37" width="11.77734375" style="31" bestFit="1" customWidth="1"/>
    <col min="38" max="38" width="12" style="31" hidden="1" customWidth="1"/>
    <col min="39" max="40" width="12" style="26" hidden="1" customWidth="1"/>
    <col min="41" max="41" width="11.21875" style="26" hidden="1" customWidth="1"/>
    <col min="42" max="42" width="9" style="30" customWidth="1"/>
    <col min="43" max="43" width="9" style="31" customWidth="1"/>
    <col min="44" max="44" width="12" style="31" hidden="1" customWidth="1"/>
    <col min="45" max="45" width="12.109375" style="31" hidden="1" customWidth="1"/>
    <col min="46" max="46" width="9.6640625" style="31" customWidth="1"/>
    <col min="47" max="47" width="8.33203125" style="31" bestFit="1" customWidth="1"/>
    <col min="48" max="49" width="8.33203125" style="31" customWidth="1"/>
    <col min="50" max="50" width="11.77734375" style="31" bestFit="1" customWidth="1"/>
    <col min="51" max="51" width="12" style="31" hidden="1" customWidth="1"/>
    <col min="52" max="53" width="12" style="26" hidden="1" customWidth="1"/>
    <col min="54" max="54" width="11.21875" style="26" hidden="1" customWidth="1"/>
    <col min="55" max="55" width="9" style="30" customWidth="1"/>
    <col min="56" max="56" width="9" style="31" customWidth="1"/>
    <col min="57" max="57" width="12" style="31" hidden="1" customWidth="1"/>
    <col min="58" max="58" width="9.6640625" style="31" hidden="1" customWidth="1"/>
    <col min="59" max="59" width="9.77734375" style="31" customWidth="1"/>
    <col min="60" max="60" width="8.33203125" style="31" bestFit="1" customWidth="1"/>
    <col min="61" max="62" width="8.33203125" style="31" customWidth="1"/>
    <col min="63" max="63" width="11.77734375" style="31" bestFit="1" customWidth="1"/>
    <col min="64" max="64" width="12" style="31" hidden="1" customWidth="1"/>
    <col min="65" max="66" width="12" style="26" hidden="1" customWidth="1"/>
    <col min="67" max="67" width="11.21875" style="26" hidden="1" customWidth="1"/>
    <col min="68" max="68" width="10.44140625" style="60" bestFit="1" customWidth="1"/>
    <col min="69" max="69" width="10.44140625" style="15" bestFit="1" customWidth="1"/>
    <col min="70" max="70" width="14" style="15" bestFit="1" customWidth="1"/>
    <col min="71" max="72" width="14" style="15" customWidth="1"/>
    <col min="73" max="73" width="12" style="15" bestFit="1" customWidth="1"/>
    <col min="74" max="74" width="13.21875" style="17" bestFit="1" customWidth="1"/>
    <col min="75" max="75" width="15.109375" style="17" bestFit="1" customWidth="1"/>
    <col min="76" max="76" width="13.33203125" style="17" bestFit="1" customWidth="1"/>
    <col min="77" max="77" width="15.21875" style="17" bestFit="1" customWidth="1"/>
    <col min="78" max="78" width="13.44140625" style="17" bestFit="1" customWidth="1"/>
    <col min="79" max="80" width="14.5546875" style="2" bestFit="1" customWidth="1"/>
    <col min="81" max="81" width="15.88671875" style="26" customWidth="1"/>
    <col min="82" max="82" width="17.44140625" style="27" bestFit="1" customWidth="1"/>
    <col min="83" max="84" width="17.44140625" style="27" customWidth="1"/>
    <col min="85" max="85" width="14.21875" style="26" bestFit="1" customWidth="1"/>
    <col min="86" max="86" width="13.6640625" style="26" bestFit="1" customWidth="1"/>
    <col min="87" max="87" width="16.77734375" style="26" bestFit="1" customWidth="1"/>
    <col min="88" max="88" width="19" style="26" bestFit="1" customWidth="1"/>
    <col min="89" max="89" width="21.6640625" style="26" bestFit="1" customWidth="1"/>
    <col min="90" max="16384" width="7.6640625" style="26"/>
  </cols>
  <sheetData>
    <row r="1" spans="1:90" s="6" customFormat="1" ht="39" customHeight="1" thickBot="1" x14ac:dyDescent="0.35">
      <c r="C1" s="97" t="s">
        <v>19</v>
      </c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97" t="s">
        <v>18</v>
      </c>
      <c r="Q1" s="97"/>
      <c r="R1" s="97"/>
      <c r="S1" s="97"/>
      <c r="T1" s="97"/>
      <c r="U1" s="97"/>
      <c r="V1" s="97"/>
      <c r="W1" s="97"/>
      <c r="X1" s="97"/>
      <c r="Y1" s="97"/>
      <c r="Z1" s="97"/>
      <c r="AA1" s="97"/>
      <c r="AB1" s="97"/>
      <c r="AC1" s="97" t="s">
        <v>17</v>
      </c>
      <c r="AD1" s="97"/>
      <c r="AE1" s="97"/>
      <c r="AF1" s="97"/>
      <c r="AG1" s="97"/>
      <c r="AH1" s="97"/>
      <c r="AI1" s="97"/>
      <c r="AJ1" s="97"/>
      <c r="AK1" s="97"/>
      <c r="AL1" s="97"/>
      <c r="AM1" s="97"/>
      <c r="AN1" s="97"/>
      <c r="AO1" s="97"/>
      <c r="AP1" s="97" t="s">
        <v>16</v>
      </c>
      <c r="AQ1" s="97"/>
      <c r="AR1" s="97"/>
      <c r="AS1" s="97"/>
      <c r="AT1" s="97"/>
      <c r="AU1" s="97"/>
      <c r="AV1" s="97"/>
      <c r="AW1" s="97"/>
      <c r="AX1" s="97"/>
      <c r="AY1" s="97"/>
      <c r="AZ1" s="97"/>
      <c r="BA1" s="97"/>
      <c r="BB1" s="97"/>
      <c r="BC1" s="97" t="s">
        <v>15</v>
      </c>
      <c r="BD1" s="97"/>
      <c r="BE1" s="97"/>
      <c r="BF1" s="97"/>
      <c r="BG1" s="97"/>
      <c r="BH1" s="97"/>
      <c r="BI1" s="97"/>
      <c r="BJ1" s="97"/>
      <c r="BK1" s="97"/>
      <c r="BL1" s="97"/>
      <c r="BM1" s="97"/>
      <c r="BN1" s="97"/>
      <c r="BO1" s="97"/>
      <c r="BP1" s="98" t="s">
        <v>67</v>
      </c>
      <c r="BQ1" s="99"/>
      <c r="BR1" s="99"/>
      <c r="BS1" s="99"/>
      <c r="BT1" s="99"/>
      <c r="BU1" s="99"/>
      <c r="BV1" s="96"/>
      <c r="BW1" s="96"/>
      <c r="BX1" s="96"/>
      <c r="BY1" s="96"/>
      <c r="BZ1" s="29"/>
      <c r="CA1" s="7"/>
      <c r="CB1" s="7"/>
      <c r="CC1" s="44" t="s">
        <v>64</v>
      </c>
      <c r="CD1" s="44" t="s">
        <v>65</v>
      </c>
      <c r="CE1" s="44" t="s">
        <v>70</v>
      </c>
      <c r="CF1" s="44" t="s">
        <v>71</v>
      </c>
      <c r="CG1" s="44" t="s">
        <v>22</v>
      </c>
      <c r="CH1" s="44" t="s">
        <v>21</v>
      </c>
      <c r="CI1" s="44" t="s">
        <v>22</v>
      </c>
      <c r="CJ1" s="97" t="s">
        <v>20</v>
      </c>
      <c r="CK1" s="97"/>
    </row>
    <row r="2" spans="1:90" s="45" customFormat="1" ht="30" customHeight="1" thickTop="1" thickBot="1" x14ac:dyDescent="0.35">
      <c r="A2" s="45" t="s">
        <v>0</v>
      </c>
      <c r="B2" s="45" t="s">
        <v>1</v>
      </c>
      <c r="C2" s="66" t="s">
        <v>51</v>
      </c>
      <c r="D2" s="46" t="s">
        <v>52</v>
      </c>
      <c r="E2" s="62" t="s">
        <v>53</v>
      </c>
      <c r="F2" s="67" t="s">
        <v>72</v>
      </c>
      <c r="G2" s="68" t="s">
        <v>66</v>
      </c>
      <c r="H2" s="48" t="s">
        <v>54</v>
      </c>
      <c r="I2" s="48" t="s">
        <v>55</v>
      </c>
      <c r="J2" s="48" t="s">
        <v>56</v>
      </c>
      <c r="K2" s="48" t="s">
        <v>25</v>
      </c>
      <c r="L2" s="65" t="s">
        <v>13</v>
      </c>
      <c r="M2" s="65" t="s">
        <v>68</v>
      </c>
      <c r="N2" s="65" t="s">
        <v>63</v>
      </c>
      <c r="O2" s="45" t="s">
        <v>14</v>
      </c>
      <c r="P2" s="66" t="s">
        <v>51</v>
      </c>
      <c r="Q2" s="46" t="s">
        <v>52</v>
      </c>
      <c r="R2" s="62" t="s">
        <v>53</v>
      </c>
      <c r="S2" s="63" t="s">
        <v>72</v>
      </c>
      <c r="T2" s="68" t="s">
        <v>66</v>
      </c>
      <c r="U2" s="48" t="s">
        <v>54</v>
      </c>
      <c r="V2" s="48" t="s">
        <v>55</v>
      </c>
      <c r="W2" s="48" t="s">
        <v>56</v>
      </c>
      <c r="X2" s="48" t="s">
        <v>25</v>
      </c>
      <c r="Y2" s="47" t="s">
        <v>13</v>
      </c>
      <c r="Z2" s="47" t="s">
        <v>68</v>
      </c>
      <c r="AA2" s="47" t="s">
        <v>63</v>
      </c>
      <c r="AB2" s="56" t="s">
        <v>14</v>
      </c>
      <c r="AC2" s="66" t="s">
        <v>51</v>
      </c>
      <c r="AD2" s="46" t="s">
        <v>52</v>
      </c>
      <c r="AE2" s="64" t="s">
        <v>53</v>
      </c>
      <c r="AF2" s="63" t="s">
        <v>72</v>
      </c>
      <c r="AG2" s="68" t="s">
        <v>66</v>
      </c>
      <c r="AH2" s="49" t="s">
        <v>54</v>
      </c>
      <c r="AI2" s="49" t="s">
        <v>55</v>
      </c>
      <c r="AJ2" s="49" t="s">
        <v>56</v>
      </c>
      <c r="AK2" s="55" t="s">
        <v>25</v>
      </c>
      <c r="AL2" s="45" t="s">
        <v>13</v>
      </c>
      <c r="AM2" s="45" t="s">
        <v>68</v>
      </c>
      <c r="AN2" s="45" t="s">
        <v>63</v>
      </c>
      <c r="AO2" s="45" t="s">
        <v>14</v>
      </c>
      <c r="AP2" s="66" t="s">
        <v>51</v>
      </c>
      <c r="AQ2" s="46" t="s">
        <v>52</v>
      </c>
      <c r="AR2" s="62" t="s">
        <v>53</v>
      </c>
      <c r="AS2" s="63" t="s">
        <v>72</v>
      </c>
      <c r="AT2" s="68" t="s">
        <v>66</v>
      </c>
      <c r="AU2" s="48" t="s">
        <v>54</v>
      </c>
      <c r="AV2" s="48" t="s">
        <v>55</v>
      </c>
      <c r="AW2" s="48" t="s">
        <v>56</v>
      </c>
      <c r="AX2" s="48" t="s">
        <v>25</v>
      </c>
      <c r="AY2" s="47" t="s">
        <v>13</v>
      </c>
      <c r="AZ2" s="47" t="s">
        <v>68</v>
      </c>
      <c r="BA2" s="47" t="s">
        <v>63</v>
      </c>
      <c r="BB2" s="45" t="s">
        <v>14</v>
      </c>
      <c r="BC2" s="66" t="s">
        <v>51</v>
      </c>
      <c r="BD2" s="46" t="s">
        <v>52</v>
      </c>
      <c r="BE2" s="62" t="s">
        <v>53</v>
      </c>
      <c r="BF2" s="63" t="s">
        <v>72</v>
      </c>
      <c r="BG2" s="68" t="s">
        <v>66</v>
      </c>
      <c r="BH2" s="48" t="s">
        <v>54</v>
      </c>
      <c r="BI2" s="48" t="s">
        <v>55</v>
      </c>
      <c r="BJ2" s="48" t="s">
        <v>56</v>
      </c>
      <c r="BK2" s="54" t="s">
        <v>25</v>
      </c>
      <c r="BL2" s="58" t="s">
        <v>13</v>
      </c>
      <c r="BM2" s="47" t="s">
        <v>68</v>
      </c>
      <c r="BN2" s="47" t="s">
        <v>63</v>
      </c>
      <c r="BO2" s="45" t="s">
        <v>14</v>
      </c>
      <c r="BP2" s="59" t="s">
        <v>23</v>
      </c>
      <c r="BQ2" s="50" t="s">
        <v>24</v>
      </c>
      <c r="BR2" s="50" t="s">
        <v>12</v>
      </c>
      <c r="BS2" s="50" t="s">
        <v>69</v>
      </c>
      <c r="BT2" s="50" t="s">
        <v>62</v>
      </c>
      <c r="BU2" s="50" t="s">
        <v>8</v>
      </c>
      <c r="BV2" s="51" t="s">
        <v>57</v>
      </c>
      <c r="BW2" s="51" t="s">
        <v>59</v>
      </c>
      <c r="BX2" s="51" t="s">
        <v>58</v>
      </c>
      <c r="BY2" s="51" t="s">
        <v>60</v>
      </c>
      <c r="BZ2" s="52" t="s">
        <v>9</v>
      </c>
      <c r="CA2" s="50" t="s">
        <v>10</v>
      </c>
      <c r="CB2" s="50" t="s">
        <v>11</v>
      </c>
      <c r="CC2" s="45" t="s">
        <v>3</v>
      </c>
      <c r="CD2" s="45" t="s">
        <v>3</v>
      </c>
      <c r="CG2" s="45" t="s">
        <v>2</v>
      </c>
      <c r="CH2" s="45" t="s">
        <v>3</v>
      </c>
      <c r="CI2" s="45" t="s">
        <v>6</v>
      </c>
      <c r="CJ2" s="45" t="s">
        <v>4</v>
      </c>
      <c r="CK2" s="45" t="s">
        <v>7</v>
      </c>
    </row>
    <row r="3" spans="1:90" ht="15" thickTop="1" x14ac:dyDescent="0.3">
      <c r="A3" s="1">
        <v>44681</v>
      </c>
      <c r="D3" s="31">
        <v>2064.31</v>
      </c>
      <c r="L3" s="31">
        <f t="shared" ref="L3:L66" si="0">E3*D3</f>
        <v>0</v>
      </c>
      <c r="M3" s="26">
        <f t="shared" ref="M3:M66" si="1">C3*D3</f>
        <v>0</v>
      </c>
      <c r="N3" s="26">
        <f t="shared" ref="N3:N66" si="2">D3*$C$93</f>
        <v>546815.07589999994</v>
      </c>
      <c r="Q3" s="31">
        <v>1682.74</v>
      </c>
      <c r="Y3" s="31">
        <f t="shared" ref="Y3:Y66" si="3">R3*Q3</f>
        <v>0</v>
      </c>
      <c r="Z3" s="26">
        <f t="shared" ref="Z3:Z66" si="4">P3*Q3</f>
        <v>0</v>
      </c>
      <c r="AA3" s="26">
        <f t="shared" ref="AA3:AA66" si="5">Q3*$P$93</f>
        <v>6548079.8168000001</v>
      </c>
      <c r="AD3" s="31">
        <v>2266.17</v>
      </c>
      <c r="AL3" s="31">
        <f t="shared" ref="AL3:AL66" si="6">AE3*AD3</f>
        <v>0</v>
      </c>
      <c r="AM3" s="26">
        <f t="shared" ref="AM3:AM66" si="7">AC3*AD3</f>
        <v>0</v>
      </c>
      <c r="AN3" s="26">
        <f t="shared" ref="AN3:AN66" si="8">AD3*$AC$93</f>
        <v>760390.68180000002</v>
      </c>
      <c r="AQ3" s="31">
        <v>1947.51</v>
      </c>
      <c r="AY3" s="31">
        <f t="shared" ref="AY3:AY66" si="9">AR3*AQ3</f>
        <v>0</v>
      </c>
      <c r="AZ3" s="26">
        <f t="shared" ref="AZ3:AZ66" si="10">AP3*AQ3</f>
        <v>0</v>
      </c>
      <c r="BA3" s="26">
        <f t="shared" ref="BA3:BA66" si="11">AQ3*$AP$93</f>
        <v>2995036.6788000003</v>
      </c>
      <c r="BD3" s="31">
        <v>2275.7600000000002</v>
      </c>
      <c r="BL3" s="31">
        <f t="shared" ref="BL3:BL66" si="12">BE3*BD3</f>
        <v>0</v>
      </c>
      <c r="BM3" s="26">
        <f t="shared" ref="BM3:BM66" si="13">BC3*BD3</f>
        <v>0</v>
      </c>
      <c r="BN3" s="26">
        <f t="shared" ref="BN3:BN66" si="14">BD3*$BC$93</f>
        <v>1422258.9696000002</v>
      </c>
      <c r="BP3" s="60">
        <f t="shared" ref="BP3:BP66" si="15">BE3+AR3+AE3+R3+E3</f>
        <v>0</v>
      </c>
      <c r="BQ3" s="15">
        <f t="shared" ref="BQ3:BQ66" si="16">BC3+AP3+AC3+P3+C3</f>
        <v>0</v>
      </c>
      <c r="BR3" s="15">
        <f t="shared" ref="BR3:BR66" si="17">BL3+AY3+AL3+Y3+L3</f>
        <v>0</v>
      </c>
      <c r="BS3" s="15">
        <f t="shared" ref="BS3:BS66" si="18">BM3+AZ3+AM3+Z3+M3</f>
        <v>0</v>
      </c>
      <c r="BT3" s="15">
        <f t="shared" ref="BT3:BT66" si="19">BN3+BA3+AN3+AA3+N3</f>
        <v>12272581.222899999</v>
      </c>
      <c r="CC3" s="14">
        <f t="shared" ref="CC3:CC66" si="20">BT3/$BT$93*100</f>
        <v>229.52365576737787</v>
      </c>
      <c r="CD3" s="27">
        <v>0</v>
      </c>
      <c r="CJ3" s="26">
        <v>7367.33</v>
      </c>
      <c r="CK3" s="26">
        <v>18396.900000000001</v>
      </c>
    </row>
    <row r="4" spans="1:90" x14ac:dyDescent="0.3">
      <c r="A4" s="1">
        <v>44651</v>
      </c>
      <c r="D4" s="31">
        <v>2441.48</v>
      </c>
      <c r="L4" s="31">
        <f t="shared" si="0"/>
        <v>0</v>
      </c>
      <c r="M4" s="26">
        <f t="shared" si="1"/>
        <v>0</v>
      </c>
      <c r="N4" s="26">
        <f t="shared" si="2"/>
        <v>646723.6372</v>
      </c>
      <c r="Q4" s="31">
        <v>1776.96</v>
      </c>
      <c r="Y4" s="31">
        <f t="shared" si="3"/>
        <v>0</v>
      </c>
      <c r="Z4" s="26">
        <f t="shared" si="4"/>
        <v>0</v>
      </c>
      <c r="AA4" s="26">
        <f t="shared" si="5"/>
        <v>6914719.9872000003</v>
      </c>
      <c r="AD4" s="31">
        <v>2162.3000000000002</v>
      </c>
      <c r="AL4" s="31">
        <f t="shared" si="6"/>
        <v>0</v>
      </c>
      <c r="AM4" s="26">
        <f t="shared" si="7"/>
        <v>0</v>
      </c>
      <c r="AN4" s="26">
        <f t="shared" si="8"/>
        <v>725538.14200000011</v>
      </c>
      <c r="AQ4" s="31">
        <v>1956.88</v>
      </c>
      <c r="AY4" s="31">
        <f t="shared" si="9"/>
        <v>0</v>
      </c>
      <c r="AZ4" s="26">
        <f t="shared" si="10"/>
        <v>0</v>
      </c>
      <c r="BA4" s="26">
        <f t="shared" si="11"/>
        <v>3009446.6144000003</v>
      </c>
      <c r="BD4" s="31">
        <v>2361.13</v>
      </c>
      <c r="BL4" s="31">
        <f t="shared" si="12"/>
        <v>0</v>
      </c>
      <c r="BM4" s="26">
        <f t="shared" si="13"/>
        <v>0</v>
      </c>
      <c r="BN4" s="26">
        <f t="shared" si="14"/>
        <v>1475611.8048</v>
      </c>
      <c r="BP4" s="60">
        <f t="shared" si="15"/>
        <v>0</v>
      </c>
      <c r="BQ4" s="15">
        <f t="shared" si="16"/>
        <v>0</v>
      </c>
      <c r="BR4" s="15">
        <f t="shared" si="17"/>
        <v>0</v>
      </c>
      <c r="BS4" s="15">
        <f t="shared" si="18"/>
        <v>0</v>
      </c>
      <c r="BT4" s="15">
        <f t="shared" si="19"/>
        <v>12772040.1856</v>
      </c>
      <c r="CC4" s="14">
        <f t="shared" si="20"/>
        <v>238.86461224121066</v>
      </c>
      <c r="CD4" s="27">
        <v>233.72953132152188</v>
      </c>
      <c r="CE4" s="53">
        <f>CC4/CH4</f>
        <v>0.96084801139770581</v>
      </c>
      <c r="CF4" s="53">
        <f>CD4/CH4</f>
        <v>0.94019182359427023</v>
      </c>
      <c r="CH4" s="14">
        <v>248.59770682539499</v>
      </c>
      <c r="CJ4" s="26">
        <v>7359.91</v>
      </c>
      <c r="CK4" s="26">
        <v>18374.57</v>
      </c>
      <c r="CL4" s="14">
        <f>CC13</f>
        <v>148.44300316254285</v>
      </c>
    </row>
    <row r="5" spans="1:90" x14ac:dyDescent="0.3">
      <c r="A5" s="1">
        <v>44620</v>
      </c>
      <c r="D5" s="31">
        <v>2442.63</v>
      </c>
      <c r="L5" s="31">
        <f t="shared" si="0"/>
        <v>0</v>
      </c>
      <c r="M5" s="26">
        <f t="shared" si="1"/>
        <v>0</v>
      </c>
      <c r="N5" s="26">
        <f t="shared" si="2"/>
        <v>647028.26069999998</v>
      </c>
      <c r="Q5" s="31">
        <v>1522.36</v>
      </c>
      <c r="Y5" s="31">
        <f t="shared" si="3"/>
        <v>0</v>
      </c>
      <c r="Z5" s="26">
        <f t="shared" si="4"/>
        <v>0</v>
      </c>
      <c r="AA5" s="26">
        <f t="shared" si="5"/>
        <v>5923989.9151999997</v>
      </c>
      <c r="AD5" s="31">
        <v>1744.2</v>
      </c>
      <c r="AL5" s="31">
        <f t="shared" si="6"/>
        <v>0</v>
      </c>
      <c r="AM5" s="26">
        <f t="shared" si="7"/>
        <v>0</v>
      </c>
      <c r="AN5" s="26">
        <f t="shared" si="8"/>
        <v>585248.86800000002</v>
      </c>
      <c r="AQ5" s="31">
        <v>1595.74</v>
      </c>
      <c r="AY5" s="31">
        <f t="shared" si="9"/>
        <v>0</v>
      </c>
      <c r="AZ5" s="26">
        <f t="shared" si="10"/>
        <v>0</v>
      </c>
      <c r="BA5" s="26">
        <f t="shared" si="11"/>
        <v>2454056.6312000002</v>
      </c>
      <c r="BD5" s="31">
        <v>1499.12</v>
      </c>
      <c r="BL5" s="31">
        <f t="shared" si="12"/>
        <v>0</v>
      </c>
      <c r="BM5" s="26">
        <f t="shared" si="13"/>
        <v>0</v>
      </c>
      <c r="BN5" s="26">
        <f t="shared" si="14"/>
        <v>936890.03520000004</v>
      </c>
      <c r="BP5" s="60">
        <f t="shared" si="15"/>
        <v>0</v>
      </c>
      <c r="BQ5" s="15">
        <f t="shared" si="16"/>
        <v>0</v>
      </c>
      <c r="BR5" s="15">
        <f t="shared" si="17"/>
        <v>0</v>
      </c>
      <c r="BS5" s="15">
        <f t="shared" si="18"/>
        <v>0</v>
      </c>
      <c r="BT5" s="15">
        <f t="shared" si="19"/>
        <v>10547213.7103</v>
      </c>
      <c r="CC5" s="14">
        <f t="shared" si="20"/>
        <v>197.25557362217438</v>
      </c>
      <c r="CD5" s="27">
        <v>199.92123133090521</v>
      </c>
      <c r="CE5" s="53">
        <f t="shared" ref="CE5:CE68" si="21">CC5/CH5</f>
        <v>0.97787947030544164</v>
      </c>
      <c r="CF5" s="53">
        <f t="shared" ref="CF5:CF68" si="22">CD5/CH5</f>
        <v>0.99109426520508903</v>
      </c>
      <c r="CH5" s="14">
        <v>201.717675451926</v>
      </c>
      <c r="CJ5" s="26">
        <v>7352.49</v>
      </c>
      <c r="CK5" s="26">
        <v>18352.240000000002</v>
      </c>
    </row>
    <row r="6" spans="1:90" x14ac:dyDescent="0.3">
      <c r="A6" s="1">
        <v>44592</v>
      </c>
      <c r="D6" s="31">
        <v>2195.79</v>
      </c>
      <c r="L6" s="31">
        <f t="shared" si="0"/>
        <v>0</v>
      </c>
      <c r="M6" s="26">
        <f t="shared" si="1"/>
        <v>0</v>
      </c>
      <c r="N6" s="26">
        <f t="shared" si="2"/>
        <v>581642.81309999991</v>
      </c>
      <c r="Q6" s="31">
        <v>1344.79</v>
      </c>
      <c r="Y6" s="31">
        <f t="shared" si="3"/>
        <v>0</v>
      </c>
      <c r="Z6" s="26">
        <f t="shared" si="4"/>
        <v>0</v>
      </c>
      <c r="AA6" s="26">
        <f t="shared" si="5"/>
        <v>5233008.2227999996</v>
      </c>
      <c r="AD6" s="31">
        <v>1865.36</v>
      </c>
      <c r="AL6" s="31">
        <f t="shared" si="6"/>
        <v>0</v>
      </c>
      <c r="AM6" s="26">
        <f t="shared" si="7"/>
        <v>0</v>
      </c>
      <c r="AN6" s="26">
        <f t="shared" si="8"/>
        <v>625902.89439999999</v>
      </c>
      <c r="AQ6" s="31">
        <v>1469.56</v>
      </c>
      <c r="AY6" s="31">
        <f t="shared" si="9"/>
        <v>0</v>
      </c>
      <c r="AZ6" s="26">
        <f t="shared" si="10"/>
        <v>0</v>
      </c>
      <c r="BA6" s="26">
        <f t="shared" si="11"/>
        <v>2260006.9328000001</v>
      </c>
      <c r="BD6" s="31">
        <v>1411.73</v>
      </c>
      <c r="BL6" s="31">
        <f t="shared" si="12"/>
        <v>0</v>
      </c>
      <c r="BM6" s="26">
        <f t="shared" si="13"/>
        <v>0</v>
      </c>
      <c r="BN6" s="26">
        <f t="shared" si="14"/>
        <v>882274.78080000007</v>
      </c>
      <c r="BP6" s="60">
        <f t="shared" si="15"/>
        <v>0</v>
      </c>
      <c r="BQ6" s="15">
        <f t="shared" si="16"/>
        <v>0</v>
      </c>
      <c r="BR6" s="15">
        <f t="shared" si="17"/>
        <v>0</v>
      </c>
      <c r="BS6" s="15">
        <f t="shared" si="18"/>
        <v>0</v>
      </c>
      <c r="BT6" s="15">
        <f t="shared" si="19"/>
        <v>9582835.6438999996</v>
      </c>
      <c r="CC6" s="14">
        <f t="shared" si="20"/>
        <v>179.21963030089651</v>
      </c>
      <c r="CD6" s="27">
        <v>181.33222591885882</v>
      </c>
      <c r="CE6" s="53">
        <f t="shared" si="21"/>
        <v>0.96390397674888262</v>
      </c>
      <c r="CF6" s="53">
        <f t="shared" si="22"/>
        <v>0.97526623273611612</v>
      </c>
      <c r="CH6" s="26">
        <v>185.93100000000001</v>
      </c>
      <c r="CJ6" s="26">
        <v>7345.07</v>
      </c>
      <c r="CK6" s="26">
        <v>18329.91</v>
      </c>
    </row>
    <row r="7" spans="1:90" x14ac:dyDescent="0.3">
      <c r="A7" s="1">
        <v>44561</v>
      </c>
      <c r="B7" s="26" t="s">
        <v>5</v>
      </c>
      <c r="C7" s="30">
        <v>283.17</v>
      </c>
      <c r="D7" s="31">
        <v>1861.43</v>
      </c>
      <c r="E7" s="31">
        <v>725</v>
      </c>
      <c r="F7" s="32">
        <f t="shared" ref="F7:F70" si="23">E7/BP7*100</f>
        <v>4.1474193040916436</v>
      </c>
      <c r="G7" s="32">
        <f t="shared" ref="G7:G70" si="24">C7/BQ7*100</f>
        <v>3.7444363047807445</v>
      </c>
      <c r="H7" s="33">
        <f t="shared" ref="H7:H70" si="25">(D7-D8)/((D7+D8)/2)</f>
        <v>-9.6531907169846026E-2</v>
      </c>
      <c r="I7" s="33">
        <f t="shared" ref="I7:I70" si="26">(C7-C8)/((C7+C8)/2)</f>
        <v>5.6663243262387039E-3</v>
      </c>
      <c r="J7" s="33">
        <f t="shared" ref="J7:J70" si="27">IFERROR((($BQ7-C7)-($BQ8-C8))/(((BQ7-C7)+(BQ8-C8))/2)/H7,0)</f>
        <v>-1.9700507637179312E-2</v>
      </c>
      <c r="K7" s="33">
        <f>ABS(IFERROR(I7/H7,0))</f>
        <v>5.8698978320908091E-2</v>
      </c>
      <c r="L7" s="31">
        <f t="shared" si="0"/>
        <v>1349536.75</v>
      </c>
      <c r="M7" s="26">
        <f t="shared" si="1"/>
        <v>527101.13310000009</v>
      </c>
      <c r="N7" s="26">
        <f t="shared" si="2"/>
        <v>493074.19270000001</v>
      </c>
      <c r="O7" s="5">
        <f t="shared" ref="O7:O70" si="28">C7/E7*100</f>
        <v>39.057931034482763</v>
      </c>
      <c r="P7" s="30">
        <v>4136.08</v>
      </c>
      <c r="Q7" s="31">
        <v>1270.29</v>
      </c>
      <c r="R7" s="31">
        <v>6299.5</v>
      </c>
      <c r="S7" s="32">
        <f t="shared" ref="S7:S70" si="29">R7/BP7*100</f>
        <v>36.036783318793532</v>
      </c>
      <c r="T7" s="32">
        <f t="shared" ref="T7:T70" si="30">P7/BQ7*100</f>
        <v>54.692545507919419</v>
      </c>
      <c r="U7" s="33">
        <f t="shared" ref="U7:U70" si="31">(Q7-Q8)/((Q7+Q8)/2)</f>
        <v>-5.3896297885052992E-2</v>
      </c>
      <c r="V7" s="33">
        <f t="shared" ref="V7:V70" si="32">(P7-P8)/((P7+P8)/2)</f>
        <v>2.6533675495085543E-3</v>
      </c>
      <c r="W7" s="33">
        <f t="shared" ref="W7:W70" si="33">IFERROR((($BQ7-P7)-($BQ8-P8))/(((CH7-P7)+(CH8-P8))/2)/U7,0)</f>
        <v>2.1001666438221423E-2</v>
      </c>
      <c r="X7" s="33">
        <f>ABS(IFERROR(V7/U7,0))</f>
        <v>4.9230979744981897E-2</v>
      </c>
      <c r="Y7" s="31">
        <f t="shared" si="3"/>
        <v>8002191.8549999995</v>
      </c>
      <c r="Z7" s="26">
        <f t="shared" si="4"/>
        <v>5254021.0631999997</v>
      </c>
      <c r="AA7" s="26">
        <f t="shared" si="5"/>
        <v>4943104.8827999998</v>
      </c>
      <c r="AB7" s="5">
        <f t="shared" ref="AB7:AB70" si="34">P7/R7*100</f>
        <v>65.657274386856102</v>
      </c>
      <c r="AC7" s="30">
        <v>459.5</v>
      </c>
      <c r="AD7" s="31">
        <v>1742.5</v>
      </c>
      <c r="AE7" s="31">
        <v>2356.42</v>
      </c>
      <c r="AF7" s="32">
        <f t="shared" ref="AF7:AF70" si="35">AE7/BP7*100</f>
        <v>13.480085236617423</v>
      </c>
      <c r="AG7" s="32">
        <f t="shared" ref="AG7:AG70" si="36">AC7/BQ7*100</f>
        <v>6.0760973339222097</v>
      </c>
      <c r="AH7" s="33">
        <f t="shared" ref="AH7:AH70" si="37">(AD7-AD8)/((AD7+AD8)/2)</f>
        <v>-4.6437059957845597E-2</v>
      </c>
      <c r="AI7" s="33">
        <f t="shared" ref="AI7:AI70" si="38">(AC7-AC8)/((AC7+AC8)/2)</f>
        <v>-1.3037415002756609E-2</v>
      </c>
      <c r="AJ7" s="33">
        <f t="shared" ref="AJ7:AJ70" si="39">IFERROR((($BQ7-AC7)-($BQ8-AC8))/(((CT7-AC7)+(CT8-AC8))/2)/AH7,0)</f>
        <v>0.99916952593595409</v>
      </c>
      <c r="AK7" s="33">
        <f>ABS(IFERROR(AI7/AH7,0))</f>
        <v>0.28075453128582317</v>
      </c>
      <c r="AL7" s="31">
        <f t="shared" si="6"/>
        <v>4106061.85</v>
      </c>
      <c r="AM7" s="26">
        <f t="shared" si="7"/>
        <v>800678.75</v>
      </c>
      <c r="AN7" s="26">
        <f t="shared" si="8"/>
        <v>584678.45000000007</v>
      </c>
      <c r="AO7" s="5">
        <f t="shared" ref="AO7:AO70" si="40">AC7/AE7*100</f>
        <v>19.499919369212616</v>
      </c>
      <c r="AP7" s="30">
        <v>1669.67</v>
      </c>
      <c r="AQ7" s="31">
        <v>1411.21</v>
      </c>
      <c r="AR7" s="31">
        <v>6340.5</v>
      </c>
      <c r="AS7" s="32">
        <f t="shared" ref="AS7:AS70" si="41">AR7/BP7*100</f>
        <v>36.271327031162855</v>
      </c>
      <c r="AT7" s="32">
        <f t="shared" ref="AT7:AT70" si="42">AP7/BQ7*100</f>
        <v>22.078514549575402</v>
      </c>
      <c r="AU7" s="33">
        <f t="shared" ref="AU7:AU70" si="43">(AQ7-AQ8)/((AQ7+AQ8)/2)</f>
        <v>-2.2248149199241809E-2</v>
      </c>
      <c r="AV7" s="33">
        <f t="shared" ref="AV7:AV70" si="44">(AP7-AP8)/((AP7+AP8)/2)</f>
        <v>1.4744312051976915E-3</v>
      </c>
      <c r="AW7" s="33">
        <f t="shared" ref="AW7:AW70" si="45">IFERROR((($BQ7-AP7)-($BQ8-AP8))/(((DF7-AP7)+(DF8-AP8))/2)/AU7,0)</f>
        <v>0.3494101321862898</v>
      </c>
      <c r="AX7" s="33">
        <f>ABS(IFERROR(AV7/AU7,0))</f>
        <v>6.6272083668332218E-2</v>
      </c>
      <c r="AY7" s="31">
        <f t="shared" si="9"/>
        <v>8947777.0050000008</v>
      </c>
      <c r="AZ7" s="26">
        <f t="shared" si="10"/>
        <v>2356255.0007000002</v>
      </c>
      <c r="BA7" s="26">
        <f t="shared" si="11"/>
        <v>2170271.6348000001</v>
      </c>
      <c r="BB7" s="5">
        <f t="shared" ref="BB7:BB70" si="46">AP7/AR7*100</f>
        <v>26.333412191467552</v>
      </c>
      <c r="BC7" s="30">
        <v>1014</v>
      </c>
      <c r="BD7" s="31">
        <v>1361.8309999999999</v>
      </c>
      <c r="BE7" s="31">
        <v>1759.33</v>
      </c>
      <c r="BF7" s="32">
        <f t="shared" ref="BF7:BF70" si="47">BE7/BP7*100</f>
        <v>10.064385109334554</v>
      </c>
      <c r="BG7" s="32">
        <f t="shared" ref="BG7:BG70" si="48">BC7/BQ7*100</f>
        <v>13.408406303802224</v>
      </c>
      <c r="BH7" s="33">
        <f t="shared" ref="BH7:BH70" si="49">(BD7-BD8)/((BD7+BD8)/2)</f>
        <v>-3.8730518087107348E-2</v>
      </c>
      <c r="BI7" s="33">
        <f t="shared" ref="BI7:BI70" si="50">(BC7-BC8)/((BC7+BC8)/2)</f>
        <v>6.3713172005778257E-3</v>
      </c>
      <c r="BJ7" s="33">
        <f t="shared" ref="BJ7:BJ70" si="51">IFERROR((($BQ7-BC7)-($BQ8-BC8))/(((DR7-BC7)+(DR8-BC8))/2)/BH7,0)</f>
        <v>0.22964116698904857</v>
      </c>
      <c r="BK7" s="33">
        <f>ABS(IFERROR(BI7/BH7,0))</f>
        <v>0.16450379481752184</v>
      </c>
      <c r="BL7" s="31">
        <f t="shared" si="12"/>
        <v>2395910.1332299998</v>
      </c>
      <c r="BM7" s="26">
        <f t="shared" si="13"/>
        <v>1380896.6339999998</v>
      </c>
      <c r="BN7" s="26">
        <f t="shared" si="14"/>
        <v>851089.90176000004</v>
      </c>
      <c r="BO7" s="5">
        <f t="shared" ref="BO7:BO70" si="52">BC7/BE7*100</f>
        <v>57.635577179949181</v>
      </c>
      <c r="BP7" s="60">
        <f t="shared" si="15"/>
        <v>17480.75</v>
      </c>
      <c r="BQ7" s="15">
        <f t="shared" si="16"/>
        <v>7562.42</v>
      </c>
      <c r="BR7" s="15">
        <f t="shared" si="17"/>
        <v>24801477.593229998</v>
      </c>
      <c r="BS7" s="15">
        <f t="shared" si="18"/>
        <v>10318952.581</v>
      </c>
      <c r="BT7" s="15">
        <f t="shared" si="19"/>
        <v>9042219.0620600004</v>
      </c>
      <c r="BU7" s="15">
        <f>BR7/BP7</f>
        <v>1418.787957795289</v>
      </c>
      <c r="BV7" s="17">
        <f t="shared" ref="BV7:BV70" si="53">BQ7-CJ7</f>
        <v>224.77000000000044</v>
      </c>
      <c r="BW7" s="17">
        <f t="shared" ref="BW7:BW70" si="54">CJ7/BQ7</f>
        <v>0.97027803269323831</v>
      </c>
      <c r="BX7" s="17">
        <f t="shared" ref="BX7:BX70" si="55">BQ7-CG7</f>
        <v>-324.92000000000007</v>
      </c>
      <c r="BY7" s="17">
        <f t="shared" ref="BY7:BY70" si="56">CG7/BQ7</f>
        <v>1.0429650826058325</v>
      </c>
      <c r="BZ7" s="17">
        <f t="shared" ref="BZ7:BZ70" si="57">CH7*10/BU7</f>
        <v>1.2581513609502719</v>
      </c>
      <c r="CA7" s="2">
        <f t="shared" ref="CA7:CA70" si="58">BP7/CK7</f>
        <v>0.95483673975479</v>
      </c>
      <c r="CB7" s="2">
        <f t="shared" ref="CB7:CB70" si="59">BP7/CI7</f>
        <v>0.91943458251150556</v>
      </c>
      <c r="CC7" s="14">
        <f t="shared" si="20"/>
        <v>169.10893785741564</v>
      </c>
      <c r="CD7" s="27">
        <v>169.9824189728202</v>
      </c>
      <c r="CE7" s="53">
        <f t="shared" si="21"/>
        <v>0.94736247084068037</v>
      </c>
      <c r="CF7" s="53">
        <f t="shared" si="22"/>
        <v>0.95225578539996192</v>
      </c>
      <c r="CG7" s="26">
        <v>7887.34</v>
      </c>
      <c r="CH7" s="26">
        <v>178.505</v>
      </c>
      <c r="CI7" s="26">
        <v>19012.5</v>
      </c>
      <c r="CJ7" s="26">
        <v>7337.65</v>
      </c>
      <c r="CK7" s="26">
        <v>18307.580000000002</v>
      </c>
    </row>
    <row r="8" spans="1:90" x14ac:dyDescent="0.3">
      <c r="A8" s="1">
        <v>44530</v>
      </c>
      <c r="B8" s="26" t="s">
        <v>5</v>
      </c>
      <c r="C8" s="30">
        <v>281.57</v>
      </c>
      <c r="D8" s="31">
        <v>2050.23</v>
      </c>
      <c r="E8" s="31">
        <v>722.87</v>
      </c>
      <c r="F8" s="32">
        <f t="shared" si="23"/>
        <v>4.1409647719825662</v>
      </c>
      <c r="G8" s="32">
        <f t="shared" si="24"/>
        <v>3.7308913884873305</v>
      </c>
      <c r="H8" s="33">
        <f t="shared" si="25"/>
        <v>0.11988957131335695</v>
      </c>
      <c r="I8" s="33">
        <f t="shared" si="26"/>
        <v>5.6986145243436478E-3</v>
      </c>
      <c r="J8" s="33">
        <f t="shared" si="27"/>
        <v>1.5904052535631982E-2</v>
      </c>
      <c r="K8" s="33">
        <f t="shared" ref="K8:K71" si="60">ABS(IFERROR(I8/H8,0))</f>
        <v>4.7532195352080323E-2</v>
      </c>
      <c r="L8" s="31">
        <f t="shared" si="0"/>
        <v>1482049.7601000001</v>
      </c>
      <c r="M8" s="26">
        <f t="shared" si="1"/>
        <v>577283.2611</v>
      </c>
      <c r="N8" s="26">
        <f t="shared" si="2"/>
        <v>543085.42469999997</v>
      </c>
      <c r="O8" s="5">
        <f t="shared" si="28"/>
        <v>38.951678725081962</v>
      </c>
      <c r="P8" s="30">
        <v>4125.12</v>
      </c>
      <c r="Q8" s="31">
        <v>1340.65</v>
      </c>
      <c r="R8" s="31">
        <v>6281.99</v>
      </c>
      <c r="S8" s="32">
        <f t="shared" si="29"/>
        <v>35.986414276352271</v>
      </c>
      <c r="T8" s="32">
        <f t="shared" si="30"/>
        <v>54.659142254064207</v>
      </c>
      <c r="U8" s="33">
        <f t="shared" si="31"/>
        <v>2.2935606775057595E-2</v>
      </c>
      <c r="V8" s="33">
        <f t="shared" si="32"/>
        <v>2.6628572676948938E-3</v>
      </c>
      <c r="W8" s="33">
        <f t="shared" si="33"/>
        <v>-4.9528968656110735E-2</v>
      </c>
      <c r="X8" s="33">
        <f t="shared" ref="X8:X71" si="61">ABS(IFERROR(V8/U8,0))</f>
        <v>0.11610145281138771</v>
      </c>
      <c r="Y8" s="31">
        <f t="shared" si="3"/>
        <v>8421949.8935000002</v>
      </c>
      <c r="Z8" s="26">
        <f t="shared" si="4"/>
        <v>5530342.1280000005</v>
      </c>
      <c r="AA8" s="26">
        <f t="shared" si="5"/>
        <v>5216898.1580000008</v>
      </c>
      <c r="AB8" s="5">
        <f t="shared" si="34"/>
        <v>65.665816086940595</v>
      </c>
      <c r="AC8" s="30">
        <v>465.53</v>
      </c>
      <c r="AD8" s="31">
        <v>1825.34</v>
      </c>
      <c r="AE8" s="31">
        <v>2362.36</v>
      </c>
      <c r="AF8" s="32">
        <f t="shared" si="35"/>
        <v>13.532792256893684</v>
      </c>
      <c r="AG8" s="32">
        <f t="shared" si="36"/>
        <v>6.1684194625936959</v>
      </c>
      <c r="AH8" s="33">
        <f t="shared" si="37"/>
        <v>1.666616029233442E-2</v>
      </c>
      <c r="AI8" s="33">
        <f t="shared" si="38"/>
        <v>-1.2890833422260209E-2</v>
      </c>
      <c r="AJ8" s="33">
        <f t="shared" si="39"/>
        <v>-2.7506971680803702</v>
      </c>
      <c r="AK8" s="33">
        <f t="shared" ref="AK8:AK71" si="62">ABS(IFERROR(AI8/AH8,0))</f>
        <v>0.77347350536339987</v>
      </c>
      <c r="AL8" s="31">
        <f t="shared" si="6"/>
        <v>4312110.2023999998</v>
      </c>
      <c r="AM8" s="26">
        <f t="shared" si="7"/>
        <v>849750.53019999992</v>
      </c>
      <c r="AN8" s="26">
        <f t="shared" si="8"/>
        <v>612474.58360000001</v>
      </c>
      <c r="AO8" s="5">
        <f t="shared" si="40"/>
        <v>19.706141316310806</v>
      </c>
      <c r="AP8" s="30">
        <v>1667.21</v>
      </c>
      <c r="AQ8" s="31">
        <v>1442.96</v>
      </c>
      <c r="AR8" s="31">
        <v>6343.92</v>
      </c>
      <c r="AS8" s="32">
        <f t="shared" si="41"/>
        <v>36.341180622069871</v>
      </c>
      <c r="AT8" s="32">
        <f t="shared" si="42"/>
        <v>22.091058819476377</v>
      </c>
      <c r="AU8" s="33">
        <f t="shared" si="43"/>
        <v>-2.7719307837401893E-2</v>
      </c>
      <c r="AV8" s="33">
        <f t="shared" si="44"/>
        <v>1.4766083626454318E-3</v>
      </c>
      <c r="AW8" s="33">
        <f t="shared" si="45"/>
        <v>0.28107519943186099</v>
      </c>
      <c r="AX8" s="33">
        <f t="shared" ref="AX8:AX71" si="63">ABS(IFERROR(AV8/AU8,0))</f>
        <v>5.3270030092635715E-2</v>
      </c>
      <c r="AY8" s="31">
        <f t="shared" si="9"/>
        <v>9154022.8032000009</v>
      </c>
      <c r="AZ8" s="26">
        <f t="shared" si="10"/>
        <v>2405717.3415999999</v>
      </c>
      <c r="BA8" s="26">
        <f t="shared" si="11"/>
        <v>2219099.3248000001</v>
      </c>
      <c r="BB8" s="5">
        <f t="shared" si="46"/>
        <v>26.280438593172679</v>
      </c>
      <c r="BC8" s="30">
        <v>1007.56</v>
      </c>
      <c r="BD8" s="31">
        <v>1415.617</v>
      </c>
      <c r="BE8" s="31">
        <v>1745.42</v>
      </c>
      <c r="BF8" s="32">
        <f t="shared" si="47"/>
        <v>9.9986480727016094</v>
      </c>
      <c r="BG8" s="32">
        <f t="shared" si="48"/>
        <v>13.350488075378394</v>
      </c>
      <c r="BH8" s="33">
        <f t="shared" si="49"/>
        <v>-3.4631515666512526E-3</v>
      </c>
      <c r="BI8" s="33">
        <f t="shared" si="50"/>
        <v>6.4221599366744474E-3</v>
      </c>
      <c r="BJ8" s="33">
        <f t="shared" si="51"/>
        <v>2.5846967395524962</v>
      </c>
      <c r="BK8" s="33">
        <f t="shared" ref="BK8:BK71" si="64">ABS(IFERROR(BI8/BH8,0))</f>
        <v>1.8544264705354647</v>
      </c>
      <c r="BL8" s="31">
        <f t="shared" si="12"/>
        <v>2470846.2241400001</v>
      </c>
      <c r="BM8" s="26">
        <f t="shared" si="13"/>
        <v>1426319.0645199998</v>
      </c>
      <c r="BN8" s="26">
        <f t="shared" si="14"/>
        <v>884704.00031999999</v>
      </c>
      <c r="BO8" s="5">
        <f t="shared" si="52"/>
        <v>57.725934159113557</v>
      </c>
      <c r="BP8" s="60">
        <f t="shared" si="15"/>
        <v>17456.560000000001</v>
      </c>
      <c r="BQ8" s="15">
        <f t="shared" si="16"/>
        <v>7546.99</v>
      </c>
      <c r="BR8" s="15">
        <f t="shared" si="17"/>
        <v>25840978.883340001</v>
      </c>
      <c r="BS8" s="15">
        <f t="shared" si="18"/>
        <v>10789412.32542</v>
      </c>
      <c r="BT8" s="15">
        <f t="shared" si="19"/>
        <v>9476261.4914200008</v>
      </c>
      <c r="BU8" s="15">
        <f t="shared" ref="BU8:BU71" si="65">BR8/BP8</f>
        <v>1480.3018970140738</v>
      </c>
      <c r="BV8" s="17">
        <f t="shared" si="53"/>
        <v>212.38999999999942</v>
      </c>
      <c r="BW8" s="17">
        <f t="shared" si="54"/>
        <v>0.97185765450861872</v>
      </c>
      <c r="BX8" s="17">
        <f t="shared" si="55"/>
        <v>-323.82999999999993</v>
      </c>
      <c r="BY8" s="17">
        <f t="shared" si="56"/>
        <v>1.0429084972949481</v>
      </c>
      <c r="BZ8" s="17">
        <f t="shared" si="57"/>
        <v>1.2467389278651</v>
      </c>
      <c r="CA8" s="2">
        <f t="shared" si="58"/>
        <v>0.95525034296743028</v>
      </c>
      <c r="CB8" s="2">
        <f t="shared" si="59"/>
        <v>0.91959055932764999</v>
      </c>
      <c r="CC8" s="14">
        <f t="shared" si="20"/>
        <v>177.22646450771555</v>
      </c>
      <c r="CD8" s="27">
        <v>178.83295919953116</v>
      </c>
      <c r="CE8" s="53">
        <f t="shared" si="21"/>
        <v>0.96029077785871719</v>
      </c>
      <c r="CF8" s="53">
        <f t="shared" si="22"/>
        <v>0.96899547126618701</v>
      </c>
      <c r="CG8" s="26">
        <v>7870.82</v>
      </c>
      <c r="CH8" s="26">
        <v>184.55500000000001</v>
      </c>
      <c r="CI8" s="26">
        <v>18982.97</v>
      </c>
      <c r="CJ8" s="26">
        <v>7334.6</v>
      </c>
      <c r="CK8" s="26">
        <v>18274.330000000002</v>
      </c>
    </row>
    <row r="9" spans="1:90" x14ac:dyDescent="0.3">
      <c r="A9" s="1">
        <v>44500</v>
      </c>
      <c r="B9" s="26" t="s">
        <v>5</v>
      </c>
      <c r="C9" s="30">
        <v>279.97000000000003</v>
      </c>
      <c r="D9" s="31">
        <v>1818.33</v>
      </c>
      <c r="E9" s="31">
        <v>720.74</v>
      </c>
      <c r="F9" s="32">
        <f t="shared" si="23"/>
        <v>4.1344946983655682</v>
      </c>
      <c r="G9" s="32">
        <f t="shared" si="24"/>
        <v>3.7172959085447226</v>
      </c>
      <c r="H9" s="33">
        <f t="shared" si="25"/>
        <v>0.24097855558294304</v>
      </c>
      <c r="I9" s="33">
        <f t="shared" si="26"/>
        <v>5.6953523775410825E-3</v>
      </c>
      <c r="J9" s="33">
        <f t="shared" si="27"/>
        <v>7.9218292113865333E-3</v>
      </c>
      <c r="K9" s="33">
        <f t="shared" si="60"/>
        <v>2.3634270542304683E-2</v>
      </c>
      <c r="L9" s="31">
        <f t="shared" si="0"/>
        <v>1310543.1642</v>
      </c>
      <c r="M9" s="26">
        <f t="shared" si="1"/>
        <v>509077.85010000004</v>
      </c>
      <c r="N9" s="26">
        <f t="shared" si="2"/>
        <v>481657.43369999994</v>
      </c>
      <c r="O9" s="5">
        <f t="shared" si="28"/>
        <v>38.844798401642763</v>
      </c>
      <c r="P9" s="30">
        <v>4114.1499999999996</v>
      </c>
      <c r="Q9" s="31">
        <v>1310.25</v>
      </c>
      <c r="R9" s="31">
        <v>6264.47</v>
      </c>
      <c r="S9" s="32">
        <f t="shared" si="29"/>
        <v>35.935868694772246</v>
      </c>
      <c r="T9" s="32">
        <f t="shared" si="30"/>
        <v>54.625541887128136</v>
      </c>
      <c r="U9" s="33">
        <f t="shared" si="31"/>
        <v>0.10344232490377775</v>
      </c>
      <c r="V9" s="33">
        <f t="shared" si="32"/>
        <v>2.6675298819326052E-3</v>
      </c>
      <c r="W9" s="33">
        <f t="shared" si="33"/>
        <v>-1.0965459419185147E-2</v>
      </c>
      <c r="X9" s="33">
        <f t="shared" si="61"/>
        <v>2.5787605648016385E-2</v>
      </c>
      <c r="Y9" s="31">
        <f t="shared" si="3"/>
        <v>8208021.8174999999</v>
      </c>
      <c r="Z9" s="26">
        <f t="shared" si="4"/>
        <v>5390565.0374999996</v>
      </c>
      <c r="AA9" s="26">
        <f t="shared" si="5"/>
        <v>5098602.03</v>
      </c>
      <c r="AB9" s="5">
        <f t="shared" si="34"/>
        <v>65.674350743159422</v>
      </c>
      <c r="AC9" s="30">
        <v>471.57</v>
      </c>
      <c r="AD9" s="31">
        <v>1795.17</v>
      </c>
      <c r="AE9" s="31">
        <v>2368.31</v>
      </c>
      <c r="AF9" s="32">
        <f t="shared" si="35"/>
        <v>13.585710712720481</v>
      </c>
      <c r="AG9" s="32">
        <f t="shared" si="36"/>
        <v>6.261260962218933</v>
      </c>
      <c r="AH9" s="33">
        <f t="shared" si="37"/>
        <v>9.6971360653679103E-2</v>
      </c>
      <c r="AI9" s="33">
        <f t="shared" si="38"/>
        <v>-1.2705837731913206E-2</v>
      </c>
      <c r="AJ9" s="33">
        <f t="shared" si="39"/>
        <v>-0.46609001536158912</v>
      </c>
      <c r="AK9" s="33">
        <f t="shared" si="62"/>
        <v>0.13102670361912824</v>
      </c>
      <c r="AL9" s="31">
        <f t="shared" si="6"/>
        <v>4251519.0626999997</v>
      </c>
      <c r="AM9" s="26">
        <f t="shared" si="7"/>
        <v>846548.31689999998</v>
      </c>
      <c r="AN9" s="26">
        <f t="shared" si="8"/>
        <v>602351.34180000005</v>
      </c>
      <c r="AO9" s="5">
        <f t="shared" si="40"/>
        <v>19.911666969273448</v>
      </c>
      <c r="AP9" s="30">
        <v>1664.75</v>
      </c>
      <c r="AQ9" s="31">
        <v>1483.52</v>
      </c>
      <c r="AR9" s="31">
        <v>6347.33</v>
      </c>
      <c r="AS9" s="32">
        <f t="shared" si="41"/>
        <v>36.411191599989898</v>
      </c>
      <c r="AT9" s="32">
        <f t="shared" si="42"/>
        <v>22.103683836660448</v>
      </c>
      <c r="AU9" s="33">
        <f t="shared" si="43"/>
        <v>5.8821692624216319E-2</v>
      </c>
      <c r="AV9" s="33">
        <f t="shared" si="44"/>
        <v>1.4787919592190275E-3</v>
      </c>
      <c r="AW9" s="33">
        <f t="shared" si="45"/>
        <v>-0.13244618627511545</v>
      </c>
      <c r="AX9" s="33">
        <f t="shared" si="63"/>
        <v>2.5140248320739807E-2</v>
      </c>
      <c r="AY9" s="31">
        <f t="shared" si="9"/>
        <v>9416391.0015999991</v>
      </c>
      <c r="AZ9" s="26">
        <f t="shared" si="10"/>
        <v>2469689.92</v>
      </c>
      <c r="BA9" s="26">
        <f t="shared" si="11"/>
        <v>2281475.7376000001</v>
      </c>
      <c r="BB9" s="5">
        <f t="shared" si="46"/>
        <v>26.227563400673986</v>
      </c>
      <c r="BC9" s="30">
        <v>1001.11</v>
      </c>
      <c r="BD9" s="31">
        <v>1420.528</v>
      </c>
      <c r="BE9" s="31">
        <v>1731.51</v>
      </c>
      <c r="BF9" s="32">
        <f t="shared" si="47"/>
        <v>9.9327342941517962</v>
      </c>
      <c r="BG9" s="32">
        <f t="shared" si="48"/>
        <v>13.292217405447751</v>
      </c>
      <c r="BH9" s="33">
        <f t="shared" si="49"/>
        <v>8.1323874643916397E-2</v>
      </c>
      <c r="BI9" s="33">
        <f t="shared" si="50"/>
        <v>6.4536171321488891E-3</v>
      </c>
      <c r="BJ9" s="33">
        <f t="shared" si="51"/>
        <v>-0.11065616221309167</v>
      </c>
      <c r="BK9" s="33">
        <f t="shared" si="64"/>
        <v>7.9356980473527711E-2</v>
      </c>
      <c r="BL9" s="31">
        <f t="shared" si="12"/>
        <v>2459658.4372800002</v>
      </c>
      <c r="BM9" s="26">
        <f t="shared" si="13"/>
        <v>1422104.78608</v>
      </c>
      <c r="BN9" s="26">
        <f t="shared" si="14"/>
        <v>887773.17888000002</v>
      </c>
      <c r="BO9" s="5">
        <f t="shared" si="52"/>
        <v>57.817165364335175</v>
      </c>
      <c r="BP9" s="60">
        <f t="shared" si="15"/>
        <v>17432.36</v>
      </c>
      <c r="BQ9" s="15">
        <f t="shared" si="16"/>
        <v>7531.55</v>
      </c>
      <c r="BR9" s="15">
        <f t="shared" si="17"/>
        <v>25646133.483279999</v>
      </c>
      <c r="BS9" s="15">
        <f t="shared" si="18"/>
        <v>10637985.910579998</v>
      </c>
      <c r="BT9" s="15">
        <f t="shared" si="19"/>
        <v>9351859.7219800018</v>
      </c>
      <c r="BU9" s="15">
        <f t="shared" si="65"/>
        <v>1471.179661461787</v>
      </c>
      <c r="BV9" s="17">
        <f t="shared" si="53"/>
        <v>199.98999999999978</v>
      </c>
      <c r="BW9" s="17">
        <f t="shared" si="54"/>
        <v>0.97344636894132019</v>
      </c>
      <c r="BX9" s="17">
        <f t="shared" si="55"/>
        <v>-322.75</v>
      </c>
      <c r="BY9" s="17">
        <f t="shared" si="56"/>
        <v>1.0428530647741832</v>
      </c>
      <c r="BZ9" s="17">
        <f t="shared" si="57"/>
        <v>1.2563863193727343</v>
      </c>
      <c r="CA9" s="2">
        <f t="shared" si="58"/>
        <v>0.9556654297143754</v>
      </c>
      <c r="CB9" s="2">
        <f t="shared" si="59"/>
        <v>0.91974746510128524</v>
      </c>
      <c r="CC9" s="14">
        <f t="shared" si="20"/>
        <v>174.89988394677209</v>
      </c>
      <c r="CD9" s="27">
        <v>176.15799528278811</v>
      </c>
      <c r="CE9" s="53">
        <f t="shared" si="21"/>
        <v>0.94623849092320311</v>
      </c>
      <c r="CF9" s="53">
        <f t="shared" si="22"/>
        <v>0.9530450899050954</v>
      </c>
      <c r="CG9" s="26">
        <v>7854.3</v>
      </c>
      <c r="CH9" s="26">
        <v>184.83699999999999</v>
      </c>
      <c r="CI9" s="26">
        <v>18953.419999999998</v>
      </c>
      <c r="CJ9" s="26">
        <v>7331.56</v>
      </c>
      <c r="CK9" s="26">
        <v>18241.07</v>
      </c>
    </row>
    <row r="10" spans="1:90" x14ac:dyDescent="0.3">
      <c r="A10" s="1">
        <v>44469</v>
      </c>
      <c r="B10" s="26" t="s">
        <v>5</v>
      </c>
      <c r="C10" s="30">
        <v>278.38</v>
      </c>
      <c r="D10" s="31">
        <v>1427.27</v>
      </c>
      <c r="E10" s="31">
        <v>718.6</v>
      </c>
      <c r="F10" s="32">
        <f t="shared" si="23"/>
        <v>4.1279491916434594</v>
      </c>
      <c r="G10" s="32">
        <f t="shared" si="24"/>
        <v>3.7037677634633779</v>
      </c>
      <c r="H10" s="33">
        <f t="shared" si="25"/>
        <v>6.2223442336937003E-2</v>
      </c>
      <c r="I10" s="33">
        <f t="shared" si="26"/>
        <v>5.7641040420780415E-3</v>
      </c>
      <c r="J10" s="33">
        <f t="shared" si="27"/>
        <v>3.0760536468876609E-2</v>
      </c>
      <c r="K10" s="33">
        <f t="shared" si="60"/>
        <v>9.2635569900901493E-2</v>
      </c>
      <c r="L10" s="31">
        <f t="shared" si="0"/>
        <v>1025636.2220000001</v>
      </c>
      <c r="M10" s="26">
        <f t="shared" si="1"/>
        <v>397323.42259999999</v>
      </c>
      <c r="N10" s="26">
        <f t="shared" si="2"/>
        <v>378069.5503</v>
      </c>
      <c r="O10" s="5">
        <f t="shared" si="28"/>
        <v>38.739215140551067</v>
      </c>
      <c r="P10" s="30">
        <v>4103.1899999999996</v>
      </c>
      <c r="Q10" s="31">
        <v>1181.3800000000001</v>
      </c>
      <c r="R10" s="31">
        <v>6246.96</v>
      </c>
      <c r="S10" s="32">
        <f t="shared" si="29"/>
        <v>35.885240025367416</v>
      </c>
      <c r="T10" s="32">
        <f t="shared" si="30"/>
        <v>54.591791254275805</v>
      </c>
      <c r="U10" s="33">
        <f t="shared" si="31"/>
        <v>3.4056473829201253E-2</v>
      </c>
      <c r="V10" s="33">
        <f t="shared" si="32"/>
        <v>2.677108283783191E-3</v>
      </c>
      <c r="W10" s="33">
        <f t="shared" si="33"/>
        <v>-3.3393451822083198E-2</v>
      </c>
      <c r="X10" s="33">
        <f t="shared" si="61"/>
        <v>7.860791158853743E-2</v>
      </c>
      <c r="Y10" s="31">
        <f t="shared" si="3"/>
        <v>7380033.6048000008</v>
      </c>
      <c r="Z10" s="26">
        <f t="shared" si="4"/>
        <v>4847426.6021999996</v>
      </c>
      <c r="AA10" s="26">
        <f t="shared" si="5"/>
        <v>4597127.6216000002</v>
      </c>
      <c r="AB10" s="5">
        <f t="shared" si="34"/>
        <v>65.682988205463133</v>
      </c>
      <c r="AC10" s="30">
        <v>477.6</v>
      </c>
      <c r="AD10" s="31">
        <v>1629.14</v>
      </c>
      <c r="AE10" s="31">
        <v>2374.25</v>
      </c>
      <c r="AF10" s="32">
        <f t="shared" si="35"/>
        <v>13.638718853687006</v>
      </c>
      <c r="AG10" s="32">
        <f t="shared" si="36"/>
        <v>6.3543339457939121</v>
      </c>
      <c r="AH10" s="33">
        <f t="shared" si="37"/>
        <v>6.9846553569670303E-2</v>
      </c>
      <c r="AI10" s="33">
        <f t="shared" si="38"/>
        <v>-1.2567100828096965E-2</v>
      </c>
      <c r="AJ10" s="33">
        <f t="shared" si="39"/>
        <v>-0.63986367540382227</v>
      </c>
      <c r="AK10" s="33">
        <f t="shared" si="62"/>
        <v>0.17992442269268985</v>
      </c>
      <c r="AL10" s="31">
        <f t="shared" si="6"/>
        <v>3867985.645</v>
      </c>
      <c r="AM10" s="26">
        <f t="shared" si="7"/>
        <v>778077.26400000008</v>
      </c>
      <c r="AN10" s="26">
        <f t="shared" si="8"/>
        <v>546641.63560000004</v>
      </c>
      <c r="AO10" s="5">
        <f t="shared" si="40"/>
        <v>20.115826050331684</v>
      </c>
      <c r="AP10" s="30">
        <v>1662.29</v>
      </c>
      <c r="AQ10" s="31">
        <v>1398.75</v>
      </c>
      <c r="AR10" s="31">
        <v>6350.75</v>
      </c>
      <c r="AS10" s="32">
        <f t="shared" si="41"/>
        <v>36.481454674129829</v>
      </c>
      <c r="AT10" s="32">
        <f t="shared" si="42"/>
        <v>22.116301873437529</v>
      </c>
      <c r="AU10" s="33">
        <f t="shared" si="43"/>
        <v>-2.4845641422111178E-2</v>
      </c>
      <c r="AV10" s="33">
        <f t="shared" si="44"/>
        <v>1.4809820235271672E-3</v>
      </c>
      <c r="AW10" s="33">
        <f t="shared" si="45"/>
        <v>0.31451340416579343</v>
      </c>
      <c r="AX10" s="33">
        <f t="shared" si="63"/>
        <v>5.9607316968246157E-2</v>
      </c>
      <c r="AY10" s="31">
        <f t="shared" si="9"/>
        <v>8883111.5625</v>
      </c>
      <c r="AZ10" s="26">
        <f t="shared" si="10"/>
        <v>2325128.1374999997</v>
      </c>
      <c r="BA10" s="26">
        <f t="shared" si="11"/>
        <v>2151109.6500000004</v>
      </c>
      <c r="BB10" s="5">
        <f t="shared" si="46"/>
        <v>26.174703775144671</v>
      </c>
      <c r="BC10" s="30">
        <v>994.67</v>
      </c>
      <c r="BD10" s="31">
        <v>1309.519</v>
      </c>
      <c r="BE10" s="31">
        <v>1717.6</v>
      </c>
      <c r="BF10" s="32">
        <f t="shared" si="47"/>
        <v>9.8666372551722858</v>
      </c>
      <c r="BG10" s="32">
        <f t="shared" si="48"/>
        <v>13.233805163029377</v>
      </c>
      <c r="BH10" s="33">
        <f t="shared" si="49"/>
        <v>-3.4647926429812306E-2</v>
      </c>
      <c r="BI10" s="33">
        <f t="shared" si="50"/>
        <v>6.5056558861055656E-3</v>
      </c>
      <c r="BJ10" s="33">
        <f t="shared" si="51"/>
        <v>0.26170608235777343</v>
      </c>
      <c r="BK10" s="33">
        <f t="shared" si="64"/>
        <v>0.1877646530820346</v>
      </c>
      <c r="BL10" s="31">
        <f t="shared" si="12"/>
        <v>2249229.8344000001</v>
      </c>
      <c r="BM10" s="26">
        <f t="shared" si="13"/>
        <v>1302539.26373</v>
      </c>
      <c r="BN10" s="26">
        <f t="shared" si="14"/>
        <v>818396.99424000003</v>
      </c>
      <c r="BO10" s="5">
        <f t="shared" si="52"/>
        <v>57.910456450861666</v>
      </c>
      <c r="BP10" s="60">
        <f t="shared" si="15"/>
        <v>17408.16</v>
      </c>
      <c r="BQ10" s="15">
        <f t="shared" si="16"/>
        <v>7516.13</v>
      </c>
      <c r="BR10" s="15">
        <f t="shared" si="17"/>
        <v>23405996.868700001</v>
      </c>
      <c r="BS10" s="15">
        <f t="shared" si="18"/>
        <v>9650494.6900299992</v>
      </c>
      <c r="BT10" s="15">
        <f t="shared" si="19"/>
        <v>8491345.4517400004</v>
      </c>
      <c r="BU10" s="15">
        <f t="shared" si="65"/>
        <v>1344.5416901441624</v>
      </c>
      <c r="BV10" s="17">
        <f t="shared" si="53"/>
        <v>187.61999999999989</v>
      </c>
      <c r="BW10" s="17">
        <f t="shared" si="54"/>
        <v>0.9750376856174654</v>
      </c>
      <c r="BX10" s="17">
        <f t="shared" si="55"/>
        <v>-321.65999999999985</v>
      </c>
      <c r="BY10" s="17">
        <f t="shared" si="56"/>
        <v>1.0427959601550265</v>
      </c>
      <c r="BZ10" s="17">
        <f t="shared" si="57"/>
        <v>1.2537431991560317</v>
      </c>
      <c r="CA10" s="2">
        <f t="shared" si="58"/>
        <v>0.95608150783564427</v>
      </c>
      <c r="CB10" s="2">
        <f t="shared" si="59"/>
        <v>0.91990486089790302</v>
      </c>
      <c r="CC10" s="14">
        <f t="shared" si="20"/>
        <v>158.80641692803749</v>
      </c>
      <c r="CD10" s="27">
        <v>158.93419392529299</v>
      </c>
      <c r="CE10" s="53">
        <f t="shared" si="21"/>
        <v>0.94207435993164601</v>
      </c>
      <c r="CF10" s="53">
        <f t="shared" si="22"/>
        <v>0.94283236099502876</v>
      </c>
      <c r="CG10" s="26">
        <v>7837.79</v>
      </c>
      <c r="CH10" s="26">
        <v>168.571</v>
      </c>
      <c r="CI10" s="26">
        <v>18923.87</v>
      </c>
      <c r="CJ10" s="26">
        <v>7328.51</v>
      </c>
      <c r="CK10" s="26">
        <v>18207.82</v>
      </c>
    </row>
    <row r="11" spans="1:90" x14ac:dyDescent="0.3">
      <c r="A11" s="1">
        <v>44439</v>
      </c>
      <c r="B11" s="26" t="s">
        <v>5</v>
      </c>
      <c r="C11" s="30">
        <v>276.77999999999997</v>
      </c>
      <c r="D11" s="31">
        <v>1341.14</v>
      </c>
      <c r="E11" s="31">
        <v>716.47</v>
      </c>
      <c r="F11" s="32">
        <f t="shared" si="23"/>
        <v>4.1214429853727221</v>
      </c>
      <c r="G11" s="32">
        <f t="shared" si="24"/>
        <v>3.6900605144326719</v>
      </c>
      <c r="H11" s="33">
        <f t="shared" si="25"/>
        <v>5.1276560761386328E-2</v>
      </c>
      <c r="I11" s="33">
        <f t="shared" si="26"/>
        <v>5.7975215595331758E-3</v>
      </c>
      <c r="J11" s="33">
        <f t="shared" si="27"/>
        <v>3.7344998763689574E-2</v>
      </c>
      <c r="K11" s="33">
        <f t="shared" si="60"/>
        <v>0.11306377560132666</v>
      </c>
      <c r="L11" s="31">
        <f t="shared" si="0"/>
        <v>960886.57580000011</v>
      </c>
      <c r="M11" s="26">
        <f t="shared" si="1"/>
        <v>371200.7292</v>
      </c>
      <c r="N11" s="26">
        <f t="shared" si="2"/>
        <v>355254.57459999999</v>
      </c>
      <c r="O11" s="5">
        <f t="shared" si="28"/>
        <v>38.631066199561737</v>
      </c>
      <c r="P11" s="30">
        <v>4092.22</v>
      </c>
      <c r="Q11" s="31">
        <v>1141.82</v>
      </c>
      <c r="R11" s="31">
        <v>6229.44</v>
      </c>
      <c r="S11" s="32">
        <f t="shared" si="29"/>
        <v>35.834412872556072</v>
      </c>
      <c r="T11" s="32">
        <f t="shared" si="30"/>
        <v>54.557914005244854</v>
      </c>
      <c r="U11" s="33">
        <f t="shared" si="31"/>
        <v>7.1507295413210145E-2</v>
      </c>
      <c r="V11" s="33">
        <f t="shared" si="32"/>
        <v>2.6818442083419991E-3</v>
      </c>
      <c r="W11" s="33">
        <f t="shared" si="33"/>
        <v>-1.5886472065552489E-2</v>
      </c>
      <c r="X11" s="33">
        <f t="shared" si="61"/>
        <v>3.7504483883004744E-2</v>
      </c>
      <c r="Y11" s="31">
        <f t="shared" si="3"/>
        <v>7112899.1807999993</v>
      </c>
      <c r="Z11" s="26">
        <f t="shared" si="4"/>
        <v>4672578.6403999999</v>
      </c>
      <c r="AA11" s="26">
        <f t="shared" si="5"/>
        <v>4443187.0023999996</v>
      </c>
      <c r="AB11" s="5">
        <f t="shared" si="34"/>
        <v>65.691619150357013</v>
      </c>
      <c r="AC11" s="30">
        <v>483.64</v>
      </c>
      <c r="AD11" s="31">
        <v>1519.19</v>
      </c>
      <c r="AE11" s="31">
        <v>2380.19</v>
      </c>
      <c r="AF11" s="32">
        <f t="shared" si="35"/>
        <v>13.691874578634556</v>
      </c>
      <c r="AG11" s="32">
        <f t="shared" si="36"/>
        <v>6.4479401228420317</v>
      </c>
      <c r="AH11" s="33">
        <f t="shared" si="37"/>
        <v>7.4496376230255401E-2</v>
      </c>
      <c r="AI11" s="33">
        <f t="shared" si="38"/>
        <v>-1.2390707996424633E-2</v>
      </c>
      <c r="AJ11" s="33">
        <f t="shared" si="39"/>
        <v>-0.59165829698245032</v>
      </c>
      <c r="AK11" s="33">
        <f t="shared" si="62"/>
        <v>0.16632631845241841</v>
      </c>
      <c r="AL11" s="31">
        <f t="shared" si="6"/>
        <v>3615960.8461000002</v>
      </c>
      <c r="AM11" s="26">
        <f t="shared" si="7"/>
        <v>734741.05160000001</v>
      </c>
      <c r="AN11" s="26">
        <f t="shared" si="8"/>
        <v>509749.01260000007</v>
      </c>
      <c r="AO11" s="5">
        <f t="shared" si="40"/>
        <v>20.319386267482848</v>
      </c>
      <c r="AP11" s="30">
        <v>1659.83</v>
      </c>
      <c r="AQ11" s="31">
        <v>1433.94</v>
      </c>
      <c r="AR11" s="31">
        <v>6354.17</v>
      </c>
      <c r="AS11" s="32">
        <f t="shared" si="41"/>
        <v>36.55191337301742</v>
      </c>
      <c r="AT11" s="32">
        <f t="shared" si="42"/>
        <v>22.129030795833451</v>
      </c>
      <c r="AU11" s="33">
        <f t="shared" si="43"/>
        <v>-2.370550050305268E-2</v>
      </c>
      <c r="AV11" s="33">
        <f t="shared" si="44"/>
        <v>1.4771449501236389E-3</v>
      </c>
      <c r="AW11" s="33">
        <f t="shared" si="45"/>
        <v>0.32987384046398338</v>
      </c>
      <c r="AX11" s="33">
        <f t="shared" si="63"/>
        <v>6.231232915472168E-2</v>
      </c>
      <c r="AY11" s="31">
        <f t="shared" si="9"/>
        <v>9111498.5297999997</v>
      </c>
      <c r="AZ11" s="26">
        <f t="shared" si="10"/>
        <v>2380096.6302</v>
      </c>
      <c r="BA11" s="26">
        <f t="shared" si="11"/>
        <v>2205227.6472000005</v>
      </c>
      <c r="BB11" s="5">
        <f t="shared" si="46"/>
        <v>26.121901050806006</v>
      </c>
      <c r="BC11" s="30">
        <v>988.22</v>
      </c>
      <c r="BD11" s="31">
        <v>1355.691</v>
      </c>
      <c r="BE11" s="31">
        <v>1703.69</v>
      </c>
      <c r="BF11" s="32">
        <f t="shared" si="47"/>
        <v>9.8003561904192118</v>
      </c>
      <c r="BG11" s="32">
        <f t="shared" si="48"/>
        <v>13.175054561646995</v>
      </c>
      <c r="BH11" s="33">
        <f t="shared" si="49"/>
        <v>5.5866031922472005E-2</v>
      </c>
      <c r="BI11" s="33">
        <f t="shared" si="50"/>
        <v>6.5380710659899031E-3</v>
      </c>
      <c r="BJ11" s="33">
        <f t="shared" si="51"/>
        <v>-0.16318952600188111</v>
      </c>
      <c r="BK11" s="33">
        <f t="shared" si="64"/>
        <v>0.11703124136439653</v>
      </c>
      <c r="BL11" s="31">
        <f t="shared" si="12"/>
        <v>2309677.19979</v>
      </c>
      <c r="BM11" s="26">
        <f t="shared" si="13"/>
        <v>1339720.9600200001</v>
      </c>
      <c r="BN11" s="26">
        <f t="shared" si="14"/>
        <v>847252.64736000006</v>
      </c>
      <c r="BO11" s="5">
        <f t="shared" si="52"/>
        <v>58.004683950718736</v>
      </c>
      <c r="BP11" s="60">
        <f t="shared" si="15"/>
        <v>17383.960000000003</v>
      </c>
      <c r="BQ11" s="15">
        <f t="shared" si="16"/>
        <v>7500.69</v>
      </c>
      <c r="BR11" s="15">
        <f t="shared" si="17"/>
        <v>23110922.332290001</v>
      </c>
      <c r="BS11" s="15">
        <f t="shared" si="18"/>
        <v>9498338.0114200003</v>
      </c>
      <c r="BT11" s="15">
        <f t="shared" si="19"/>
        <v>8360670.8841599999</v>
      </c>
      <c r="BU11" s="15">
        <f t="shared" si="65"/>
        <v>1329.439456389108</v>
      </c>
      <c r="BV11" s="17">
        <f t="shared" si="53"/>
        <v>175.21999999999935</v>
      </c>
      <c r="BW11" s="17">
        <f t="shared" si="54"/>
        <v>0.97663948250094335</v>
      </c>
      <c r="BX11" s="17">
        <f t="shared" si="55"/>
        <v>-320.58000000000084</v>
      </c>
      <c r="BY11" s="17">
        <f t="shared" si="56"/>
        <v>1.042740067913752</v>
      </c>
      <c r="BZ11" s="17">
        <f t="shared" si="57"/>
        <v>1.2476085255548075</v>
      </c>
      <c r="CA11" s="2">
        <f t="shared" si="58"/>
        <v>0.956499634654154</v>
      </c>
      <c r="CB11" s="2">
        <f t="shared" si="59"/>
        <v>0.92006274901663587</v>
      </c>
      <c r="CC11" s="14">
        <f t="shared" si="20"/>
        <v>156.36252155492579</v>
      </c>
      <c r="CD11" s="27">
        <v>155.77278193349335</v>
      </c>
      <c r="CE11" s="53">
        <f t="shared" si="21"/>
        <v>0.94272661341914243</v>
      </c>
      <c r="CF11" s="53">
        <f t="shared" si="22"/>
        <v>0.93917100923353969</v>
      </c>
      <c r="CG11" s="26">
        <v>7821.27</v>
      </c>
      <c r="CH11" s="26">
        <v>165.86199999999999</v>
      </c>
      <c r="CI11" s="26">
        <v>18894.32</v>
      </c>
      <c r="CJ11" s="26">
        <v>7325.47</v>
      </c>
      <c r="CK11" s="26">
        <v>18174.560000000001</v>
      </c>
    </row>
    <row r="12" spans="1:90" x14ac:dyDescent="0.3">
      <c r="A12" s="1">
        <v>44408</v>
      </c>
      <c r="B12" s="26" t="s">
        <v>5</v>
      </c>
      <c r="C12" s="30">
        <v>275.18</v>
      </c>
      <c r="D12" s="31">
        <v>1274.0899999999999</v>
      </c>
      <c r="E12" s="31">
        <v>714.34</v>
      </c>
      <c r="F12" s="32">
        <f t="shared" si="23"/>
        <v>4.1149162690519523</v>
      </c>
      <c r="G12" s="32">
        <f t="shared" si="24"/>
        <v>3.676286894126731</v>
      </c>
      <c r="H12" s="33">
        <f t="shared" si="25"/>
        <v>-9.4491015277393592E-2</v>
      </c>
      <c r="I12" s="33">
        <f t="shared" si="26"/>
        <v>5.8313288140535852E-3</v>
      </c>
      <c r="J12" s="33">
        <f t="shared" si="27"/>
        <v>-2.0333957438192451E-2</v>
      </c>
      <c r="K12" s="33">
        <f t="shared" si="60"/>
        <v>6.171305067402208E-2</v>
      </c>
      <c r="L12" s="31">
        <f t="shared" si="0"/>
        <v>910133.45059999998</v>
      </c>
      <c r="M12" s="26">
        <f t="shared" si="1"/>
        <v>350604.08619999996</v>
      </c>
      <c r="N12" s="26">
        <f t="shared" si="2"/>
        <v>337493.70009999996</v>
      </c>
      <c r="O12" s="5">
        <f t="shared" si="28"/>
        <v>38.522272307304647</v>
      </c>
      <c r="P12" s="30">
        <v>4081.26</v>
      </c>
      <c r="Q12" s="31">
        <v>1062.99</v>
      </c>
      <c r="R12" s="31">
        <v>6211.93</v>
      </c>
      <c r="S12" s="32">
        <f t="shared" si="29"/>
        <v>35.783481002340466</v>
      </c>
      <c r="T12" s="32">
        <f t="shared" si="30"/>
        <v>54.523884909963172</v>
      </c>
      <c r="U12" s="33">
        <f t="shared" si="31"/>
        <v>5.6660265743127929E-2</v>
      </c>
      <c r="V12" s="33">
        <f t="shared" si="32"/>
        <v>2.6915126571020859E-3</v>
      </c>
      <c r="W12" s="33">
        <f t="shared" si="33"/>
        <v>-2.0129499910028183E-2</v>
      </c>
      <c r="X12" s="33">
        <f t="shared" si="61"/>
        <v>4.750264796328682E-2</v>
      </c>
      <c r="Y12" s="31">
        <f t="shared" si="3"/>
        <v>6603219.4707000004</v>
      </c>
      <c r="Z12" s="26">
        <f t="shared" si="4"/>
        <v>4338338.5674000001</v>
      </c>
      <c r="AA12" s="26">
        <f t="shared" si="5"/>
        <v>4136434.2468000003</v>
      </c>
      <c r="AB12" s="5">
        <f t="shared" si="34"/>
        <v>65.700353996262024</v>
      </c>
      <c r="AC12" s="30">
        <v>489.67</v>
      </c>
      <c r="AD12" s="31">
        <v>1410.08</v>
      </c>
      <c r="AE12" s="31">
        <v>2386.14</v>
      </c>
      <c r="AF12" s="32">
        <f t="shared" si="35"/>
        <v>13.745228191387326</v>
      </c>
      <c r="AG12" s="32">
        <f t="shared" si="36"/>
        <v>6.5417813919871959</v>
      </c>
      <c r="AH12" s="33">
        <f t="shared" si="37"/>
        <v>-8.0002178597323725E-2</v>
      </c>
      <c r="AI12" s="33">
        <f t="shared" si="38"/>
        <v>-1.2259229941748287E-2</v>
      </c>
      <c r="AJ12" s="33">
        <f t="shared" si="39"/>
        <v>0.54495258333202268</v>
      </c>
      <c r="AK12" s="33">
        <f t="shared" si="62"/>
        <v>0.15323620127212872</v>
      </c>
      <c r="AL12" s="31">
        <f t="shared" si="6"/>
        <v>3364648.2911999999</v>
      </c>
      <c r="AM12" s="26">
        <f t="shared" si="7"/>
        <v>690473.87359999993</v>
      </c>
      <c r="AN12" s="26">
        <f t="shared" si="8"/>
        <v>473138.24320000003</v>
      </c>
      <c r="AO12" s="5">
        <f t="shared" si="40"/>
        <v>20.521427912863455</v>
      </c>
      <c r="AP12" s="30">
        <v>1657.38</v>
      </c>
      <c r="AQ12" s="31">
        <v>1468.34</v>
      </c>
      <c r="AR12" s="31">
        <v>6357.58</v>
      </c>
      <c r="AS12" s="32">
        <f t="shared" si="41"/>
        <v>36.622489814093157</v>
      </c>
      <c r="AT12" s="32">
        <f t="shared" si="42"/>
        <v>22.141886665410869</v>
      </c>
      <c r="AU12" s="33">
        <f t="shared" si="43"/>
        <v>-3.3363468943579548E-2</v>
      </c>
      <c r="AV12" s="33">
        <f t="shared" si="44"/>
        <v>1.485372701748052E-3</v>
      </c>
      <c r="AW12" s="33">
        <f t="shared" si="45"/>
        <v>0.23491125428592891</v>
      </c>
      <c r="AX12" s="33">
        <f t="shared" si="63"/>
        <v>4.4520931089628089E-2</v>
      </c>
      <c r="AY12" s="31">
        <f t="shared" si="9"/>
        <v>9335089.0171999987</v>
      </c>
      <c r="AZ12" s="26">
        <f t="shared" si="10"/>
        <v>2433597.3492000001</v>
      </c>
      <c r="BA12" s="26">
        <f t="shared" si="11"/>
        <v>2258130.7192000002</v>
      </c>
      <c r="BB12" s="5">
        <f t="shared" si="46"/>
        <v>26.069353433224595</v>
      </c>
      <c r="BC12" s="30">
        <v>981.78</v>
      </c>
      <c r="BD12" s="31">
        <v>1282.0119999999999</v>
      </c>
      <c r="BE12" s="31">
        <v>1689.78</v>
      </c>
      <c r="BF12" s="32">
        <f t="shared" si="47"/>
        <v>9.7338847231270904</v>
      </c>
      <c r="BG12" s="32">
        <f t="shared" si="48"/>
        <v>13.116160138512036</v>
      </c>
      <c r="BH12" s="33">
        <f t="shared" si="49"/>
        <v>-1.1428748700926106E-2</v>
      </c>
      <c r="BI12" s="33">
        <f t="shared" si="50"/>
        <v>6.5913515336388159E-3</v>
      </c>
      <c r="BJ12" s="33">
        <f t="shared" si="51"/>
        <v>0.80385139168319175</v>
      </c>
      <c r="BK12" s="33">
        <f t="shared" si="64"/>
        <v>0.57673431327654434</v>
      </c>
      <c r="BL12" s="31">
        <f t="shared" si="12"/>
        <v>2166318.2373599997</v>
      </c>
      <c r="BM12" s="26">
        <f t="shared" si="13"/>
        <v>1258653.7413599999</v>
      </c>
      <c r="BN12" s="26">
        <f t="shared" si="14"/>
        <v>801206.21952000004</v>
      </c>
      <c r="BO12" s="5">
        <f t="shared" si="52"/>
        <v>58.101054575151792</v>
      </c>
      <c r="BP12" s="60">
        <f t="shared" si="15"/>
        <v>17359.77</v>
      </c>
      <c r="BQ12" s="15">
        <f t="shared" si="16"/>
        <v>7485.27</v>
      </c>
      <c r="BR12" s="15">
        <f t="shared" si="17"/>
        <v>22379408.467059996</v>
      </c>
      <c r="BS12" s="15">
        <f t="shared" si="18"/>
        <v>9071667.6177600008</v>
      </c>
      <c r="BT12" s="15">
        <f t="shared" si="19"/>
        <v>8006403.1288200002</v>
      </c>
      <c r="BU12" s="15">
        <f t="shared" si="65"/>
        <v>1289.1535122331686</v>
      </c>
      <c r="BV12" s="17">
        <f t="shared" si="53"/>
        <v>162.85000000000036</v>
      </c>
      <c r="BW12" s="17">
        <f t="shared" si="54"/>
        <v>0.97824393776042806</v>
      </c>
      <c r="BX12" s="17">
        <f t="shared" si="55"/>
        <v>-319.5</v>
      </c>
      <c r="BY12" s="17">
        <f t="shared" si="56"/>
        <v>1.0426838310441708</v>
      </c>
      <c r="BZ12" s="17">
        <f t="shared" si="57"/>
        <v>1.206186839072704</v>
      </c>
      <c r="CA12" s="2">
        <f t="shared" si="58"/>
        <v>0.95691931839541899</v>
      </c>
      <c r="CB12" s="2">
        <f t="shared" si="59"/>
        <v>0.92022117406086912</v>
      </c>
      <c r="CC12" s="14">
        <f t="shared" si="20"/>
        <v>149.73695282987109</v>
      </c>
      <c r="CD12" s="27">
        <v>149.90373117917125</v>
      </c>
      <c r="CE12" s="53">
        <f t="shared" si="21"/>
        <v>0.96296337416956757</v>
      </c>
      <c r="CF12" s="53">
        <f t="shared" si="22"/>
        <v>0.96403593133695553</v>
      </c>
      <c r="CG12" s="26">
        <v>7804.77</v>
      </c>
      <c r="CH12" s="26">
        <v>155.49600000000001</v>
      </c>
      <c r="CI12" s="26">
        <v>18864.78</v>
      </c>
      <c r="CJ12" s="26">
        <v>7322.42</v>
      </c>
      <c r="CK12" s="26">
        <v>18141.310000000001</v>
      </c>
    </row>
    <row r="13" spans="1:90" x14ac:dyDescent="0.3">
      <c r="A13" s="1">
        <v>44377</v>
      </c>
      <c r="B13" s="26" t="s">
        <v>5</v>
      </c>
      <c r="C13" s="30">
        <v>273.58</v>
      </c>
      <c r="D13" s="31">
        <v>1400.45</v>
      </c>
      <c r="E13" s="31">
        <v>712.21</v>
      </c>
      <c r="F13" s="32">
        <f t="shared" si="23"/>
        <v>4.1083689681170359</v>
      </c>
      <c r="G13" s="32">
        <f t="shared" si="24"/>
        <v>3.6624662140905482</v>
      </c>
      <c r="H13" s="33">
        <f t="shared" si="25"/>
        <v>-8.8742557873726924E-2</v>
      </c>
      <c r="I13" s="33">
        <f t="shared" si="26"/>
        <v>5.8287662444781608E-3</v>
      </c>
      <c r="J13" s="33">
        <f t="shared" si="27"/>
        <v>-2.1677116758353657E-2</v>
      </c>
      <c r="K13" s="33">
        <f t="shared" si="60"/>
        <v>6.5681747113622721E-2</v>
      </c>
      <c r="L13" s="31">
        <f t="shared" si="0"/>
        <v>997414.49450000003</v>
      </c>
      <c r="M13" s="26">
        <f t="shared" si="1"/>
        <v>383135.11099999998</v>
      </c>
      <c r="N13" s="26">
        <f t="shared" si="2"/>
        <v>370965.20049999998</v>
      </c>
      <c r="O13" s="5">
        <f t="shared" si="28"/>
        <v>38.412827677230027</v>
      </c>
      <c r="P13" s="30">
        <v>4070.29</v>
      </c>
      <c r="Q13" s="31">
        <v>1004.42</v>
      </c>
      <c r="R13" s="31">
        <v>6194.42</v>
      </c>
      <c r="S13" s="32">
        <f t="shared" si="29"/>
        <v>35.732386379696344</v>
      </c>
      <c r="T13" s="32">
        <f t="shared" si="30"/>
        <v>54.489727343192548</v>
      </c>
      <c r="U13" s="33">
        <f t="shared" si="31"/>
        <v>-0.12335114532341847</v>
      </c>
      <c r="V13" s="33">
        <f t="shared" si="32"/>
        <v>2.6963129887989934E-3</v>
      </c>
      <c r="W13" s="33">
        <f t="shared" si="33"/>
        <v>9.2745025456675394E-3</v>
      </c>
      <c r="X13" s="33">
        <f t="shared" si="61"/>
        <v>2.1858840319069928E-2</v>
      </c>
      <c r="Y13" s="31">
        <f t="shared" si="3"/>
        <v>6221799.3363999994</v>
      </c>
      <c r="Z13" s="26">
        <f t="shared" si="4"/>
        <v>4088280.6817999999</v>
      </c>
      <c r="AA13" s="26">
        <f t="shared" si="5"/>
        <v>3908519.6343999999</v>
      </c>
      <c r="AB13" s="5">
        <f t="shared" si="34"/>
        <v>65.708976788787325</v>
      </c>
      <c r="AC13" s="30">
        <v>495.71</v>
      </c>
      <c r="AD13" s="31">
        <v>1527.59</v>
      </c>
      <c r="AE13" s="31">
        <v>2392.08</v>
      </c>
      <c r="AF13" s="32">
        <f t="shared" si="35"/>
        <v>13.798665058414514</v>
      </c>
      <c r="AG13" s="32">
        <f t="shared" si="36"/>
        <v>6.6361617332656833</v>
      </c>
      <c r="AH13" s="33">
        <f t="shared" si="37"/>
        <v>-2.4779582669984934E-3</v>
      </c>
      <c r="AI13" s="33">
        <f t="shared" si="38"/>
        <v>-1.2090831620632672E-2</v>
      </c>
      <c r="AJ13" s="33">
        <f t="shared" si="39"/>
        <v>17.356900333315956</v>
      </c>
      <c r="AK13" s="33">
        <f t="shared" si="62"/>
        <v>4.8793524013937812</v>
      </c>
      <c r="AL13" s="31">
        <f t="shared" si="6"/>
        <v>3654117.4871999999</v>
      </c>
      <c r="AM13" s="26">
        <f t="shared" si="7"/>
        <v>757241.6388999999</v>
      </c>
      <c r="AN13" s="26">
        <f t="shared" si="8"/>
        <v>512567.54859999998</v>
      </c>
      <c r="AO13" s="5">
        <f t="shared" si="40"/>
        <v>20.722969131467174</v>
      </c>
      <c r="AP13" s="30">
        <v>1654.92</v>
      </c>
      <c r="AQ13" s="31">
        <v>1518.16</v>
      </c>
      <c r="AR13" s="31">
        <v>6361</v>
      </c>
      <c r="AS13" s="32">
        <f t="shared" si="41"/>
        <v>36.693299737707228</v>
      </c>
      <c r="AT13" s="32">
        <f t="shared" si="42"/>
        <v>22.154721057908951</v>
      </c>
      <c r="AU13" s="33">
        <f t="shared" si="43"/>
        <v>-3.6542583976487547E-2</v>
      </c>
      <c r="AV13" s="33">
        <f t="shared" si="44"/>
        <v>1.4875823159117103E-3</v>
      </c>
      <c r="AW13" s="33">
        <f t="shared" si="45"/>
        <v>0.2144626399493659</v>
      </c>
      <c r="AX13" s="33">
        <f t="shared" si="63"/>
        <v>4.0708186286685683E-2</v>
      </c>
      <c r="AY13" s="31">
        <f t="shared" si="9"/>
        <v>9657015.7599999998</v>
      </c>
      <c r="AZ13" s="26">
        <f t="shared" si="10"/>
        <v>2512433.3472000002</v>
      </c>
      <c r="BA13" s="26">
        <f t="shared" si="11"/>
        <v>2334747.9008000004</v>
      </c>
      <c r="BB13" s="5">
        <f t="shared" si="46"/>
        <v>26.016664046533567</v>
      </c>
      <c r="BC13" s="30">
        <v>975.33</v>
      </c>
      <c r="BD13" s="31">
        <v>1296.748</v>
      </c>
      <c r="BE13" s="31">
        <v>1675.88</v>
      </c>
      <c r="BF13" s="32">
        <f t="shared" si="47"/>
        <v>9.667279856064896</v>
      </c>
      <c r="BG13" s="32">
        <f t="shared" si="48"/>
        <v>13.05692365154227</v>
      </c>
      <c r="BH13" s="33">
        <f t="shared" si="49"/>
        <v>-0.19979558086789626</v>
      </c>
      <c r="BI13" s="33">
        <f t="shared" si="50"/>
        <v>6.6247646871239411E-3</v>
      </c>
      <c r="BJ13" s="33">
        <f t="shared" si="51"/>
        <v>4.6235445627822523E-2</v>
      </c>
      <c r="BK13" s="33">
        <f t="shared" si="64"/>
        <v>3.315771379099821E-2</v>
      </c>
      <c r="BL13" s="31">
        <f t="shared" si="12"/>
        <v>2173194.0382400001</v>
      </c>
      <c r="BM13" s="26">
        <f t="shared" si="13"/>
        <v>1264757.2268400001</v>
      </c>
      <c r="BN13" s="26">
        <f t="shared" si="14"/>
        <v>810415.63008000003</v>
      </c>
      <c r="BO13" s="5">
        <f t="shared" si="52"/>
        <v>58.19808100818674</v>
      </c>
      <c r="BP13" s="60">
        <f t="shared" si="15"/>
        <v>17335.589999999997</v>
      </c>
      <c r="BQ13" s="15">
        <f t="shared" si="16"/>
        <v>7469.83</v>
      </c>
      <c r="BR13" s="15">
        <f t="shared" si="17"/>
        <v>22703541.11634</v>
      </c>
      <c r="BS13" s="15">
        <f t="shared" si="18"/>
        <v>9005848.0057399999</v>
      </c>
      <c r="BT13" s="15">
        <f t="shared" si="19"/>
        <v>7937215.9143800009</v>
      </c>
      <c r="BU13" s="15">
        <f t="shared" si="65"/>
        <v>1309.6491735406757</v>
      </c>
      <c r="BV13" s="17">
        <f t="shared" si="53"/>
        <v>150.44999999999982</v>
      </c>
      <c r="BW13" s="17">
        <f t="shared" si="54"/>
        <v>0.97985897938775046</v>
      </c>
      <c r="BX13" s="17">
        <f t="shared" si="55"/>
        <v>-318.42000000000007</v>
      </c>
      <c r="BY13" s="17">
        <f t="shared" si="56"/>
        <v>1.0426274761273013</v>
      </c>
      <c r="BZ13" s="17">
        <f t="shared" si="57"/>
        <v>1.203994193144907</v>
      </c>
      <c r="CA13" s="2">
        <f t="shared" si="58"/>
        <v>0.95734109562261194</v>
      </c>
      <c r="CB13" s="2">
        <f t="shared" si="59"/>
        <v>0.92037964965707919</v>
      </c>
      <c r="CC13" s="14">
        <f t="shared" si="20"/>
        <v>148.44300316254285</v>
      </c>
      <c r="CD13" s="27">
        <v>148.61132670572388</v>
      </c>
      <c r="CE13" s="53">
        <f t="shared" si="21"/>
        <v>0.94141337994141872</v>
      </c>
      <c r="CF13" s="53">
        <f t="shared" si="22"/>
        <v>0.94248087407946346</v>
      </c>
      <c r="CG13" s="26">
        <v>7788.25</v>
      </c>
      <c r="CH13" s="26">
        <v>157.68100000000001</v>
      </c>
      <c r="CI13" s="26">
        <v>18835.259999999998</v>
      </c>
      <c r="CJ13" s="26">
        <v>7319.38</v>
      </c>
      <c r="CK13" s="26">
        <v>18108.060000000001</v>
      </c>
    </row>
    <row r="14" spans="1:90" x14ac:dyDescent="0.3">
      <c r="A14" s="1">
        <v>44347</v>
      </c>
      <c r="B14" s="26" t="s">
        <v>5</v>
      </c>
      <c r="C14" s="30">
        <v>271.99</v>
      </c>
      <c r="D14" s="31">
        <v>1530.5</v>
      </c>
      <c r="E14" s="31">
        <v>710.08</v>
      </c>
      <c r="F14" s="32">
        <f t="shared" si="23"/>
        <v>4.1018057465023041</v>
      </c>
      <c r="G14" s="32">
        <f t="shared" si="24"/>
        <v>3.6487126412418962</v>
      </c>
      <c r="H14" s="33">
        <f t="shared" si="25"/>
        <v>2.8737689055023063E-2</v>
      </c>
      <c r="I14" s="33">
        <f t="shared" si="26"/>
        <v>5.8999225635164377E-3</v>
      </c>
      <c r="J14" s="33">
        <f t="shared" si="27"/>
        <v>6.7116929506694026E-2</v>
      </c>
      <c r="K14" s="33">
        <f t="shared" si="60"/>
        <v>0.20530260983129364</v>
      </c>
      <c r="L14" s="31">
        <f t="shared" si="0"/>
        <v>1086777.4400000002</v>
      </c>
      <c r="M14" s="26">
        <f t="shared" si="1"/>
        <v>416280.69500000001</v>
      </c>
      <c r="N14" s="26">
        <f t="shared" si="2"/>
        <v>405414.14499999996</v>
      </c>
      <c r="O14" s="5">
        <f t="shared" si="28"/>
        <v>38.3041347453808</v>
      </c>
      <c r="P14" s="30">
        <v>4059.33</v>
      </c>
      <c r="Q14" s="31">
        <v>1136.46</v>
      </c>
      <c r="R14" s="31">
        <v>6176.9</v>
      </c>
      <c r="S14" s="32">
        <f t="shared" si="29"/>
        <v>35.681111868479725</v>
      </c>
      <c r="T14" s="32">
        <f t="shared" si="30"/>
        <v>54.455416324028327</v>
      </c>
      <c r="U14" s="33">
        <f t="shared" si="31"/>
        <v>5.2752076080035834E-2</v>
      </c>
      <c r="V14" s="33">
        <f t="shared" si="32"/>
        <v>2.7060728764912814E-3</v>
      </c>
      <c r="W14" s="33">
        <f t="shared" si="33"/>
        <v>-2.1809319932475979E-2</v>
      </c>
      <c r="X14" s="33">
        <f t="shared" si="61"/>
        <v>5.1297940812520967E-2</v>
      </c>
      <c r="Y14" s="31">
        <f t="shared" si="3"/>
        <v>7019799.7740000002</v>
      </c>
      <c r="Z14" s="26">
        <f t="shared" si="4"/>
        <v>4613266.1717999997</v>
      </c>
      <c r="AA14" s="26">
        <f t="shared" si="5"/>
        <v>4422329.5272000004</v>
      </c>
      <c r="AB14" s="5">
        <f t="shared" si="34"/>
        <v>65.717916754358981</v>
      </c>
      <c r="AC14" s="30">
        <v>501.74</v>
      </c>
      <c r="AD14" s="31">
        <v>1531.38</v>
      </c>
      <c r="AE14" s="31">
        <v>2398.0300000000002</v>
      </c>
      <c r="AF14" s="32">
        <f t="shared" si="35"/>
        <v>13.852316970320135</v>
      </c>
      <c r="AG14" s="32">
        <f t="shared" si="36"/>
        <v>6.7307808397981868</v>
      </c>
      <c r="AH14" s="33">
        <f t="shared" si="37"/>
        <v>0.1540593098452375</v>
      </c>
      <c r="AI14" s="33">
        <f t="shared" si="38"/>
        <v>-1.1966082890878761E-2</v>
      </c>
      <c r="AJ14" s="33">
        <f t="shared" si="39"/>
        <v>-0.27622399196987169</v>
      </c>
      <c r="AK14" s="33">
        <f t="shared" si="62"/>
        <v>7.7671923254099107E-2</v>
      </c>
      <c r="AL14" s="31">
        <f t="shared" si="6"/>
        <v>3672295.1814000006</v>
      </c>
      <c r="AM14" s="26">
        <f t="shared" si="7"/>
        <v>768354.60120000003</v>
      </c>
      <c r="AN14" s="26">
        <f t="shared" si="8"/>
        <v>513839.24520000006</v>
      </c>
      <c r="AO14" s="5">
        <f t="shared" si="40"/>
        <v>20.923007635434086</v>
      </c>
      <c r="AP14" s="30">
        <v>1652.46</v>
      </c>
      <c r="AQ14" s="31">
        <v>1574.67</v>
      </c>
      <c r="AR14" s="31">
        <v>6364.42</v>
      </c>
      <c r="AS14" s="32">
        <f t="shared" si="41"/>
        <v>36.764328708250055</v>
      </c>
      <c r="AT14" s="32">
        <f t="shared" si="42"/>
        <v>22.167549142051485</v>
      </c>
      <c r="AU14" s="33">
        <f t="shared" si="43"/>
        <v>0.12719941101377238</v>
      </c>
      <c r="AV14" s="33">
        <f t="shared" si="44"/>
        <v>1.4897985138351631E-3</v>
      </c>
      <c r="AW14" s="33">
        <f t="shared" si="45"/>
        <v>-6.1799081692767148E-2</v>
      </c>
      <c r="AX14" s="33">
        <f t="shared" si="63"/>
        <v>1.1712306699862444E-2</v>
      </c>
      <c r="AY14" s="31">
        <f t="shared" si="9"/>
        <v>10021861.2414</v>
      </c>
      <c r="AZ14" s="26">
        <f t="shared" si="10"/>
        <v>2602079.1882000002</v>
      </c>
      <c r="BA14" s="26">
        <f t="shared" si="11"/>
        <v>2421653.4996000002</v>
      </c>
      <c r="BB14" s="5">
        <f t="shared" si="46"/>
        <v>25.964031286433016</v>
      </c>
      <c r="BC14" s="30">
        <v>968.89</v>
      </c>
      <c r="BD14" s="31">
        <v>1584.587</v>
      </c>
      <c r="BE14" s="31">
        <v>1661.97</v>
      </c>
      <c r="BF14" s="32">
        <f t="shared" si="47"/>
        <v>9.6004367064477734</v>
      </c>
      <c r="BG14" s="32">
        <f t="shared" si="48"/>
        <v>12.997541052880107</v>
      </c>
      <c r="BH14" s="33">
        <f t="shared" si="49"/>
        <v>7.4675720572562332E-3</v>
      </c>
      <c r="BI14" s="33">
        <f t="shared" si="50"/>
        <v>6.6793349660595877E-3</v>
      </c>
      <c r="BJ14" s="33">
        <f t="shared" si="51"/>
        <v>-1.2466765166448608</v>
      </c>
      <c r="BK14" s="33">
        <f t="shared" si="64"/>
        <v>0.89444533174196605</v>
      </c>
      <c r="BL14" s="31">
        <f t="shared" si="12"/>
        <v>2633536.05639</v>
      </c>
      <c r="BM14" s="26">
        <f t="shared" si="13"/>
        <v>1535290.4984299999</v>
      </c>
      <c r="BN14" s="26">
        <f t="shared" si="14"/>
        <v>990303.49152000004</v>
      </c>
      <c r="BO14" s="5">
        <f t="shared" si="52"/>
        <v>58.297682870328579</v>
      </c>
      <c r="BP14" s="60">
        <f t="shared" si="15"/>
        <v>17311.400000000001</v>
      </c>
      <c r="BQ14" s="15">
        <f t="shared" si="16"/>
        <v>7454.41</v>
      </c>
      <c r="BR14" s="15">
        <f t="shared" si="17"/>
        <v>24434269.693190005</v>
      </c>
      <c r="BS14" s="15">
        <f t="shared" si="18"/>
        <v>9935271.1546300016</v>
      </c>
      <c r="BT14" s="15">
        <f t="shared" si="19"/>
        <v>8753539.9085200001</v>
      </c>
      <c r="BU14" s="15">
        <f t="shared" si="65"/>
        <v>1411.4554393746319</v>
      </c>
      <c r="BV14" s="17">
        <f t="shared" si="53"/>
        <v>138.07999999999993</v>
      </c>
      <c r="BW14" s="17">
        <f t="shared" si="54"/>
        <v>0.98147673658948198</v>
      </c>
      <c r="BX14" s="17">
        <f t="shared" si="55"/>
        <v>-317.32999999999993</v>
      </c>
      <c r="BY14" s="17">
        <f t="shared" si="56"/>
        <v>1.0425694320543142</v>
      </c>
      <c r="BZ14" s="17">
        <f t="shared" si="57"/>
        <v>1.2389764148521871</v>
      </c>
      <c r="CA14" s="2">
        <f t="shared" si="58"/>
        <v>0.95776440126585094</v>
      </c>
      <c r="CB14" s="2">
        <f t="shared" si="59"/>
        <v>0.92053955952739897</v>
      </c>
      <c r="CC14" s="14">
        <f t="shared" si="20"/>
        <v>163.7100170060549</v>
      </c>
      <c r="CD14" s="27">
        <v>161.4641346785933</v>
      </c>
      <c r="CE14" s="53">
        <f t="shared" si="21"/>
        <v>0.93614913999665417</v>
      </c>
      <c r="CF14" s="53">
        <f t="shared" si="22"/>
        <v>0.92330642671717844</v>
      </c>
      <c r="CG14" s="26">
        <v>7771.74</v>
      </c>
      <c r="CH14" s="26">
        <v>174.876</v>
      </c>
      <c r="CI14" s="26">
        <v>18805.71</v>
      </c>
      <c r="CJ14" s="26">
        <v>7316.33</v>
      </c>
      <c r="CK14" s="26">
        <v>18074.8</v>
      </c>
    </row>
    <row r="15" spans="1:90" x14ac:dyDescent="0.3">
      <c r="A15" s="1">
        <v>44316</v>
      </c>
      <c r="B15" s="26" t="s">
        <v>5</v>
      </c>
      <c r="C15" s="30">
        <v>270.39</v>
      </c>
      <c r="D15" s="31">
        <v>1487.14</v>
      </c>
      <c r="E15" s="31">
        <v>707.94</v>
      </c>
      <c r="F15" s="32">
        <f t="shared" si="23"/>
        <v>4.0951710486203954</v>
      </c>
      <c r="G15" s="32">
        <f t="shared" si="24"/>
        <v>3.634777395257677</v>
      </c>
      <c r="H15" s="33">
        <f t="shared" si="25"/>
        <v>5.7658654024474124E-3</v>
      </c>
      <c r="I15" s="33">
        <f t="shared" si="26"/>
        <v>5.9349382395488173E-3</v>
      </c>
      <c r="J15" s="33">
        <f t="shared" si="27"/>
        <v>0.33492200143940448</v>
      </c>
      <c r="K15" s="33">
        <f t="shared" si="60"/>
        <v>1.0293230634606281</v>
      </c>
      <c r="L15" s="31">
        <f t="shared" si="0"/>
        <v>1052805.8916000002</v>
      </c>
      <c r="M15" s="26">
        <f t="shared" si="1"/>
        <v>402107.78460000001</v>
      </c>
      <c r="N15" s="26">
        <f t="shared" si="2"/>
        <v>393928.51459999999</v>
      </c>
      <c r="O15" s="5">
        <f t="shared" si="28"/>
        <v>38.19391473853716</v>
      </c>
      <c r="P15" s="30">
        <v>4048.36</v>
      </c>
      <c r="Q15" s="31">
        <v>1078.05</v>
      </c>
      <c r="R15" s="31">
        <v>6159.39</v>
      </c>
      <c r="S15" s="32">
        <f t="shared" si="29"/>
        <v>35.629792927595524</v>
      </c>
      <c r="T15" s="32">
        <f t="shared" si="30"/>
        <v>54.420974946800428</v>
      </c>
      <c r="U15" s="33">
        <f t="shared" si="31"/>
        <v>4.5121482739159453E-2</v>
      </c>
      <c r="V15" s="33">
        <f t="shared" si="32"/>
        <v>2.7109387367421334E-3</v>
      </c>
      <c r="W15" s="33">
        <f t="shared" si="33"/>
        <v>-2.5518414918041483E-2</v>
      </c>
      <c r="X15" s="33">
        <f t="shared" si="61"/>
        <v>6.0080887687438488E-2</v>
      </c>
      <c r="Y15" s="31">
        <f t="shared" si="3"/>
        <v>6640130.3895000005</v>
      </c>
      <c r="Z15" s="26">
        <f t="shared" si="4"/>
        <v>4364334.4979999997</v>
      </c>
      <c r="AA15" s="26">
        <f t="shared" si="5"/>
        <v>4195037.5259999996</v>
      </c>
      <c r="AB15" s="5">
        <f t="shared" si="34"/>
        <v>65.726638514528219</v>
      </c>
      <c r="AC15" s="30">
        <v>507.78</v>
      </c>
      <c r="AD15" s="31">
        <v>1312.33</v>
      </c>
      <c r="AE15" s="31">
        <v>2403.9699999999998</v>
      </c>
      <c r="AF15" s="32">
        <f t="shared" si="35"/>
        <v>13.90607727455995</v>
      </c>
      <c r="AG15" s="32">
        <f t="shared" si="36"/>
        <v>6.8259449896961533</v>
      </c>
      <c r="AH15" s="33">
        <f t="shared" si="37"/>
        <v>-7.2507506994508274E-3</v>
      </c>
      <c r="AI15" s="33">
        <f t="shared" si="38"/>
        <v>-1.1805127301559281E-2</v>
      </c>
      <c r="AJ15" s="33">
        <f t="shared" si="39"/>
        <v>5.7942883921477106</v>
      </c>
      <c r="AK15" s="33">
        <f t="shared" si="62"/>
        <v>1.628124837122507</v>
      </c>
      <c r="AL15" s="31">
        <f t="shared" si="6"/>
        <v>3154801.9500999996</v>
      </c>
      <c r="AM15" s="26">
        <f t="shared" si="7"/>
        <v>666374.92739999993</v>
      </c>
      <c r="AN15" s="26">
        <f t="shared" si="8"/>
        <v>440339.20819999999</v>
      </c>
      <c r="AO15" s="5">
        <f t="shared" si="40"/>
        <v>21.122559765720872</v>
      </c>
      <c r="AP15" s="30">
        <v>1650</v>
      </c>
      <c r="AQ15" s="31">
        <v>1386.35</v>
      </c>
      <c r="AR15" s="31">
        <v>6367.83</v>
      </c>
      <c r="AS15" s="32">
        <f t="shared" si="41"/>
        <v>36.83554123024043</v>
      </c>
      <c r="AT15" s="32">
        <f t="shared" si="42"/>
        <v>22.18049004095997</v>
      </c>
      <c r="AU15" s="33">
        <f t="shared" si="43"/>
        <v>7.6026894682460031E-2</v>
      </c>
      <c r="AV15" s="33">
        <f t="shared" si="44"/>
        <v>1.4920213249877401E-3</v>
      </c>
      <c r="AW15" s="33">
        <f t="shared" si="45"/>
        <v>-0.10346957072752762</v>
      </c>
      <c r="AX15" s="33">
        <f t="shared" si="63"/>
        <v>1.9624914725498589E-2</v>
      </c>
      <c r="AY15" s="31">
        <f t="shared" si="9"/>
        <v>8828041.1205000002</v>
      </c>
      <c r="AZ15" s="26">
        <f t="shared" si="10"/>
        <v>2287477.5</v>
      </c>
      <c r="BA15" s="26">
        <f t="shared" si="11"/>
        <v>2132039.9380000001</v>
      </c>
      <c r="BB15" s="5">
        <f t="shared" si="46"/>
        <v>25.911495752870291</v>
      </c>
      <c r="BC15" s="30">
        <v>962.44</v>
      </c>
      <c r="BD15" s="31">
        <v>1572.798</v>
      </c>
      <c r="BE15" s="31">
        <v>1648.06</v>
      </c>
      <c r="BF15" s="32">
        <f t="shared" si="47"/>
        <v>9.5334175189837094</v>
      </c>
      <c r="BG15" s="32">
        <f t="shared" si="48"/>
        <v>12.937812627285766</v>
      </c>
      <c r="BH15" s="33">
        <f t="shared" si="49"/>
        <v>-2.4066642608190185E-2</v>
      </c>
      <c r="BI15" s="33">
        <f t="shared" si="50"/>
        <v>6.7137882863160222E-3</v>
      </c>
      <c r="BJ15" s="33">
        <f t="shared" si="51"/>
        <v>0.38942690914511507</v>
      </c>
      <c r="BK15" s="33">
        <f t="shared" si="64"/>
        <v>0.27896655115621466</v>
      </c>
      <c r="BL15" s="31">
        <f t="shared" si="12"/>
        <v>2592065.4718800001</v>
      </c>
      <c r="BM15" s="26">
        <f t="shared" si="13"/>
        <v>1513723.7071200002</v>
      </c>
      <c r="BN15" s="26">
        <f t="shared" si="14"/>
        <v>982935.83808000002</v>
      </c>
      <c r="BO15" s="5">
        <f t="shared" si="52"/>
        <v>58.398359283035816</v>
      </c>
      <c r="BP15" s="60">
        <f t="shared" si="15"/>
        <v>17287.189999999999</v>
      </c>
      <c r="BQ15" s="15">
        <f t="shared" si="16"/>
        <v>7438.97</v>
      </c>
      <c r="BR15" s="15">
        <f t="shared" si="17"/>
        <v>22267844.823580001</v>
      </c>
      <c r="BS15" s="15">
        <f t="shared" si="18"/>
        <v>9234018.4171200003</v>
      </c>
      <c r="BT15" s="15">
        <f t="shared" si="19"/>
        <v>8144281.0248800004</v>
      </c>
      <c r="BU15" s="15">
        <f t="shared" si="65"/>
        <v>1288.1124592012932</v>
      </c>
      <c r="BV15" s="17">
        <f t="shared" si="53"/>
        <v>125.68000000000029</v>
      </c>
      <c r="BW15" s="17">
        <f t="shared" si="54"/>
        <v>0.98310518794940693</v>
      </c>
      <c r="BX15" s="17">
        <f t="shared" si="55"/>
        <v>-316.25</v>
      </c>
      <c r="BY15" s="17">
        <f t="shared" si="56"/>
        <v>1.0425126059118399</v>
      </c>
      <c r="BZ15" s="17">
        <f t="shared" si="57"/>
        <v>1.259136955328948</v>
      </c>
      <c r="CA15" s="2">
        <f t="shared" si="58"/>
        <v>0.95818762800313717</v>
      </c>
      <c r="CB15" s="2">
        <f t="shared" si="59"/>
        <v>0.92069890755085171</v>
      </c>
      <c r="CC15" s="14">
        <f t="shared" si="20"/>
        <v>152.31556593321363</v>
      </c>
      <c r="CD15" s="27">
        <v>149.2411862872255</v>
      </c>
      <c r="CE15" s="53">
        <f t="shared" si="21"/>
        <v>0.93911231778097204</v>
      </c>
      <c r="CF15" s="53">
        <f t="shared" si="22"/>
        <v>0.92015701418220186</v>
      </c>
      <c r="CG15" s="26">
        <v>7755.22</v>
      </c>
      <c r="CH15" s="26">
        <v>162.191</v>
      </c>
      <c r="CI15" s="26">
        <v>18776.16</v>
      </c>
      <c r="CJ15" s="26">
        <v>7313.29</v>
      </c>
      <c r="CK15" s="26">
        <v>18041.55</v>
      </c>
    </row>
    <row r="16" spans="1:90" x14ac:dyDescent="0.3">
      <c r="A16" s="1">
        <v>44286</v>
      </c>
      <c r="B16" s="26" t="s">
        <v>5</v>
      </c>
      <c r="C16" s="30">
        <v>268.79000000000002</v>
      </c>
      <c r="D16" s="31">
        <v>1478.59</v>
      </c>
      <c r="E16" s="31">
        <v>705.81</v>
      </c>
      <c r="F16" s="32">
        <f t="shared" si="23"/>
        <v>4.0885685636514131</v>
      </c>
      <c r="G16" s="32">
        <f t="shared" si="24"/>
        <v>3.6207793047521806</v>
      </c>
      <c r="H16" s="33">
        <f t="shared" si="25"/>
        <v>8.3922638112251494E-2</v>
      </c>
      <c r="I16" s="33">
        <f t="shared" si="26"/>
        <v>5.9703720288071293E-3</v>
      </c>
      <c r="J16" s="33">
        <f t="shared" si="27"/>
        <v>2.3055180883740024E-2</v>
      </c>
      <c r="K16" s="33">
        <f t="shared" si="60"/>
        <v>7.1141376905018205E-2</v>
      </c>
      <c r="L16" s="31">
        <f t="shared" si="0"/>
        <v>1043603.6078999998</v>
      </c>
      <c r="M16" s="26">
        <f t="shared" si="1"/>
        <v>397430.20610000001</v>
      </c>
      <c r="N16" s="26">
        <f t="shared" si="2"/>
        <v>391663.70509999996</v>
      </c>
      <c r="O16" s="5">
        <f t="shared" si="28"/>
        <v>38.082486788229133</v>
      </c>
      <c r="P16" s="30">
        <v>4037.4</v>
      </c>
      <c r="Q16" s="31">
        <v>1030.48</v>
      </c>
      <c r="R16" s="31">
        <v>6141.88</v>
      </c>
      <c r="S16" s="32">
        <f t="shared" si="29"/>
        <v>35.578268216261236</v>
      </c>
      <c r="T16" s="32">
        <f t="shared" si="30"/>
        <v>54.386451746740775</v>
      </c>
      <c r="U16" s="33">
        <f t="shared" si="31"/>
        <v>1.0359257489001827E-2</v>
      </c>
      <c r="V16" s="33">
        <f t="shared" si="32"/>
        <v>2.7207914849396017E-3</v>
      </c>
      <c r="W16" s="33">
        <f t="shared" si="33"/>
        <v>-0.11100402837721815</v>
      </c>
      <c r="X16" s="33">
        <f t="shared" si="61"/>
        <v>0.26264348461539838</v>
      </c>
      <c r="Y16" s="31">
        <f t="shared" si="3"/>
        <v>6329084.5024000006</v>
      </c>
      <c r="Z16" s="26">
        <f t="shared" si="4"/>
        <v>4160459.952</v>
      </c>
      <c r="AA16" s="26">
        <f t="shared" si="5"/>
        <v>4009927.4336000001</v>
      </c>
      <c r="AB16" s="5">
        <f t="shared" si="34"/>
        <v>65.735572821351113</v>
      </c>
      <c r="AC16" s="30">
        <v>513.80999999999995</v>
      </c>
      <c r="AD16" s="31">
        <v>1321.88</v>
      </c>
      <c r="AE16" s="31">
        <v>2409.92</v>
      </c>
      <c r="AF16" s="32">
        <f t="shared" si="35"/>
        <v>13.960022035554633</v>
      </c>
      <c r="AG16" s="32">
        <f t="shared" si="36"/>
        <v>6.9213609679479049</v>
      </c>
      <c r="AH16" s="33">
        <f t="shared" si="37"/>
        <v>3.8357600780259134E-2</v>
      </c>
      <c r="AI16" s="33">
        <f t="shared" si="38"/>
        <v>-1.1686628098214264E-2</v>
      </c>
      <c r="AJ16" s="33">
        <f t="shared" si="39"/>
        <v>-1.0830110675662366</v>
      </c>
      <c r="AK16" s="33">
        <f t="shared" si="62"/>
        <v>0.30467567993013855</v>
      </c>
      <c r="AL16" s="31">
        <f t="shared" si="6"/>
        <v>3185625.0496000005</v>
      </c>
      <c r="AM16" s="26">
        <f t="shared" si="7"/>
        <v>679195.16279999993</v>
      </c>
      <c r="AN16" s="26">
        <f t="shared" si="8"/>
        <v>443543.61520000006</v>
      </c>
      <c r="AO16" s="5">
        <f t="shared" si="40"/>
        <v>21.320624751029076</v>
      </c>
      <c r="AP16" s="30">
        <v>1647.54</v>
      </c>
      <c r="AQ16" s="31">
        <v>1284.81</v>
      </c>
      <c r="AR16" s="31">
        <v>6371.25</v>
      </c>
      <c r="AS16" s="32">
        <f t="shared" si="41"/>
        <v>36.906947282078846</v>
      </c>
      <c r="AT16" s="32">
        <f t="shared" si="42"/>
        <v>22.193454874628546</v>
      </c>
      <c r="AU16" s="33">
        <f t="shared" si="43"/>
        <v>0.13396115948528217</v>
      </c>
      <c r="AV16" s="33">
        <f t="shared" si="44"/>
        <v>1.49425077901491E-3</v>
      </c>
      <c r="AW16" s="33">
        <f t="shared" si="45"/>
        <v>-5.8809767442824734E-2</v>
      </c>
      <c r="AX16" s="33">
        <f t="shared" si="63"/>
        <v>1.1154358358469403E-2</v>
      </c>
      <c r="AY16" s="31">
        <f t="shared" si="9"/>
        <v>8185845.7124999994</v>
      </c>
      <c r="AZ16" s="26">
        <f t="shared" si="10"/>
        <v>2116775.8673999999</v>
      </c>
      <c r="BA16" s="26">
        <f t="shared" si="11"/>
        <v>1975883.6028</v>
      </c>
      <c r="BB16" s="5">
        <f t="shared" si="46"/>
        <v>25.858975868157742</v>
      </c>
      <c r="BC16" s="30">
        <v>956</v>
      </c>
      <c r="BD16" s="31">
        <v>1611.1110000000001</v>
      </c>
      <c r="BE16" s="31">
        <v>1634.15</v>
      </c>
      <c r="BF16" s="32">
        <f t="shared" si="47"/>
        <v>9.4661939024538597</v>
      </c>
      <c r="BG16" s="32">
        <f t="shared" si="48"/>
        <v>12.877953105930596</v>
      </c>
      <c r="BH16" s="33">
        <f t="shared" si="49"/>
        <v>0.16716195662006567</v>
      </c>
      <c r="BI16" s="33">
        <f t="shared" si="50"/>
        <v>6.7591679086463343E-3</v>
      </c>
      <c r="BJ16" s="33">
        <f t="shared" si="51"/>
        <v>-5.6445537589993058E-2</v>
      </c>
      <c r="BK16" s="33">
        <f t="shared" si="64"/>
        <v>4.0434845615075689E-2</v>
      </c>
      <c r="BL16" s="31">
        <f t="shared" si="12"/>
        <v>2632797.0406500003</v>
      </c>
      <c r="BM16" s="26">
        <f t="shared" si="13"/>
        <v>1540222.1160000002</v>
      </c>
      <c r="BN16" s="26">
        <f t="shared" si="14"/>
        <v>1006879.9305600001</v>
      </c>
      <c r="BO16" s="5">
        <f t="shared" si="52"/>
        <v>58.501361564115896</v>
      </c>
      <c r="BP16" s="60">
        <f t="shared" si="15"/>
        <v>17263.010000000002</v>
      </c>
      <c r="BQ16" s="15">
        <f t="shared" si="16"/>
        <v>7423.54</v>
      </c>
      <c r="BR16" s="15">
        <f t="shared" si="17"/>
        <v>21376955.91305</v>
      </c>
      <c r="BS16" s="15">
        <f t="shared" si="18"/>
        <v>8894083.3043000009</v>
      </c>
      <c r="BT16" s="15">
        <f t="shared" si="19"/>
        <v>7827898.2872599997</v>
      </c>
      <c r="BU16" s="15">
        <f t="shared" si="65"/>
        <v>1238.3098841424523</v>
      </c>
      <c r="BV16" s="17">
        <f t="shared" si="53"/>
        <v>113.30000000000018</v>
      </c>
      <c r="BW16" s="17">
        <f t="shared" si="54"/>
        <v>0.98473773967675793</v>
      </c>
      <c r="BX16" s="17">
        <f t="shared" si="55"/>
        <v>-315.17000000000007</v>
      </c>
      <c r="BY16" s="17">
        <f t="shared" si="56"/>
        <v>1.0424554861966124</v>
      </c>
      <c r="BZ16" s="17">
        <f t="shared" si="57"/>
        <v>1.2864469713113771</v>
      </c>
      <c r="CA16" s="2">
        <f t="shared" si="58"/>
        <v>0.95861461582415664</v>
      </c>
      <c r="CB16" s="2">
        <f t="shared" si="59"/>
        <v>0.92085937579180899</v>
      </c>
      <c r="CC16" s="14">
        <f t="shared" si="20"/>
        <v>146.39852849493346</v>
      </c>
      <c r="CD16" s="27">
        <v>142.05386518366876</v>
      </c>
      <c r="CE16" s="53">
        <f t="shared" si="21"/>
        <v>0.918999940333037</v>
      </c>
      <c r="CF16" s="53">
        <f t="shared" si="22"/>
        <v>0.89172681563112055</v>
      </c>
      <c r="CG16" s="26">
        <v>7738.71</v>
      </c>
      <c r="CH16" s="26">
        <v>159.30199999999999</v>
      </c>
      <c r="CI16" s="26">
        <v>18746.63</v>
      </c>
      <c r="CJ16" s="26">
        <v>7310.24</v>
      </c>
      <c r="CK16" s="26">
        <v>18008.29</v>
      </c>
    </row>
    <row r="17" spans="1:89" x14ac:dyDescent="0.3">
      <c r="A17" s="1">
        <v>44255</v>
      </c>
      <c r="B17" s="26" t="s">
        <v>5</v>
      </c>
      <c r="C17" s="30">
        <v>267.19</v>
      </c>
      <c r="D17" s="31">
        <v>1359.5</v>
      </c>
      <c r="E17" s="31">
        <v>703.68</v>
      </c>
      <c r="F17" s="32">
        <f t="shared" si="23"/>
        <v>4.081952292530632</v>
      </c>
      <c r="G17" s="32">
        <f t="shared" si="24"/>
        <v>3.6067229023327139</v>
      </c>
      <c r="H17" s="33">
        <f t="shared" si="25"/>
        <v>-6.4593941660159217E-3</v>
      </c>
      <c r="I17" s="33">
        <f t="shared" si="26"/>
        <v>5.9685804913754952E-3</v>
      </c>
      <c r="J17" s="33">
        <f t="shared" si="27"/>
        <v>-0.30033863193538696</v>
      </c>
      <c r="K17" s="33">
        <f t="shared" si="60"/>
        <v>0.92401552498178718</v>
      </c>
      <c r="L17" s="31">
        <f t="shared" si="0"/>
        <v>956652.96</v>
      </c>
      <c r="M17" s="26">
        <f t="shared" si="1"/>
        <v>363244.80499999999</v>
      </c>
      <c r="N17" s="26">
        <f t="shared" si="2"/>
        <v>360117.95499999996</v>
      </c>
      <c r="O17" s="5">
        <f t="shared" si="28"/>
        <v>37.970384265575262</v>
      </c>
      <c r="P17" s="30">
        <v>4026.43</v>
      </c>
      <c r="Q17" s="31">
        <v>1019.86</v>
      </c>
      <c r="R17" s="31">
        <v>6124.36</v>
      </c>
      <c r="S17" s="32">
        <f t="shared" si="29"/>
        <v>35.526582171275159</v>
      </c>
      <c r="T17" s="32">
        <f t="shared" si="30"/>
        <v>54.351649746021593</v>
      </c>
      <c r="U17" s="33">
        <f t="shared" si="31"/>
        <v>2.9440881933009339E-2</v>
      </c>
      <c r="V17" s="33">
        <f t="shared" si="32"/>
        <v>2.7257240204429391E-3</v>
      </c>
      <c r="W17" s="33">
        <f t="shared" si="33"/>
        <v>-3.9153750868605591E-2</v>
      </c>
      <c r="X17" s="33">
        <f t="shared" si="61"/>
        <v>9.2582960885653251E-2</v>
      </c>
      <c r="Y17" s="31">
        <f t="shared" si="3"/>
        <v>6245989.7895999998</v>
      </c>
      <c r="Z17" s="26">
        <f t="shared" si="4"/>
        <v>4106394.8997999998</v>
      </c>
      <c r="AA17" s="26">
        <f t="shared" si="5"/>
        <v>3968601.6152000003</v>
      </c>
      <c r="AB17" s="5">
        <f t="shared" si="34"/>
        <v>65.744502282687506</v>
      </c>
      <c r="AC17" s="30">
        <v>519.85</v>
      </c>
      <c r="AD17" s="31">
        <v>1272.1300000000001</v>
      </c>
      <c r="AE17" s="31">
        <v>2415.86</v>
      </c>
      <c r="AF17" s="32">
        <f t="shared" si="35"/>
        <v>14.0140763776618</v>
      </c>
      <c r="AG17" s="32">
        <f t="shared" si="36"/>
        <v>7.0173094082026317</v>
      </c>
      <c r="AH17" s="33">
        <f t="shared" si="37"/>
        <v>0.10847072765469042</v>
      </c>
      <c r="AI17" s="33">
        <f t="shared" si="38"/>
        <v>-1.1532613580943403E-2</v>
      </c>
      <c r="AJ17" s="33">
        <f t="shared" si="39"/>
        <v>-0.37837949432558982</v>
      </c>
      <c r="AK17" s="33">
        <f t="shared" si="62"/>
        <v>0.10632005362457544</v>
      </c>
      <c r="AL17" s="31">
        <f t="shared" si="6"/>
        <v>3073287.9818000006</v>
      </c>
      <c r="AM17" s="26">
        <f t="shared" si="7"/>
        <v>661316.78050000011</v>
      </c>
      <c r="AN17" s="26">
        <f t="shared" si="8"/>
        <v>426850.50020000007</v>
      </c>
      <c r="AO17" s="5">
        <f t="shared" si="40"/>
        <v>21.518217115230186</v>
      </c>
      <c r="AP17" s="30">
        <v>1645.08</v>
      </c>
      <c r="AQ17" s="31">
        <v>1123.5</v>
      </c>
      <c r="AR17" s="31">
        <v>6374.67</v>
      </c>
      <c r="AS17" s="32">
        <f t="shared" si="41"/>
        <v>36.978596550457951</v>
      </c>
      <c r="AT17" s="32">
        <f t="shared" si="42"/>
        <v>22.206473715968038</v>
      </c>
      <c r="AU17" s="33">
        <f t="shared" si="43"/>
        <v>2.2347525166841353E-2</v>
      </c>
      <c r="AV17" s="33">
        <f t="shared" si="44"/>
        <v>1.496486905739597E-3</v>
      </c>
      <c r="AW17" s="33">
        <f t="shared" si="45"/>
        <v>-0.35305986845535969</v>
      </c>
      <c r="AX17" s="33">
        <f t="shared" si="63"/>
        <v>6.6964323546664734E-2</v>
      </c>
      <c r="AY17" s="31">
        <f t="shared" si="9"/>
        <v>7161941.7450000001</v>
      </c>
      <c r="AZ17" s="26">
        <f t="shared" si="10"/>
        <v>1848247.38</v>
      </c>
      <c r="BA17" s="26">
        <f t="shared" si="11"/>
        <v>1727808.1800000002</v>
      </c>
      <c r="BB17" s="5">
        <f t="shared" si="46"/>
        <v>25.806512337109211</v>
      </c>
      <c r="BC17" s="30">
        <v>949.56</v>
      </c>
      <c r="BD17" s="31">
        <v>1362.568</v>
      </c>
      <c r="BE17" s="31">
        <v>1620.24</v>
      </c>
      <c r="BF17" s="32">
        <f t="shared" si="47"/>
        <v>9.398792608074455</v>
      </c>
      <c r="BG17" s="32">
        <f t="shared" si="48"/>
        <v>12.817844227475023</v>
      </c>
      <c r="BH17" s="33">
        <f t="shared" si="49"/>
        <v>6.5525037840804143E-2</v>
      </c>
      <c r="BI17" s="33">
        <f t="shared" si="50"/>
        <v>6.8157682004786162E-3</v>
      </c>
      <c r="BJ17" s="33">
        <f t="shared" si="51"/>
        <v>-0.14481853625657479</v>
      </c>
      <c r="BK17" s="33">
        <f t="shared" si="64"/>
        <v>0.10401776824666342</v>
      </c>
      <c r="BL17" s="31">
        <f t="shared" si="12"/>
        <v>2207687.1763200001</v>
      </c>
      <c r="BM17" s="26">
        <f t="shared" si="13"/>
        <v>1293840.07008</v>
      </c>
      <c r="BN17" s="26">
        <f t="shared" si="14"/>
        <v>851550.49728000001</v>
      </c>
      <c r="BO17" s="5">
        <f t="shared" si="52"/>
        <v>58.606132424825951</v>
      </c>
      <c r="BP17" s="60">
        <f t="shared" si="15"/>
        <v>17238.810000000001</v>
      </c>
      <c r="BQ17" s="15">
        <f t="shared" si="16"/>
        <v>7408.11</v>
      </c>
      <c r="BR17" s="15">
        <f t="shared" si="17"/>
        <v>19645559.652720004</v>
      </c>
      <c r="BS17" s="15">
        <f t="shared" si="18"/>
        <v>8273043.9353799997</v>
      </c>
      <c r="BT17" s="15">
        <f t="shared" si="19"/>
        <v>7334928.747680001</v>
      </c>
      <c r="BU17" s="15">
        <f t="shared" si="65"/>
        <v>1139.612284880453</v>
      </c>
      <c r="BV17" s="17">
        <f t="shared" si="53"/>
        <v>100.90999999999985</v>
      </c>
      <c r="BW17" s="17">
        <f t="shared" si="54"/>
        <v>0.98637844200477587</v>
      </c>
      <c r="BX17" s="17">
        <f t="shared" si="55"/>
        <v>-314.07999999999993</v>
      </c>
      <c r="BY17" s="17">
        <f t="shared" si="56"/>
        <v>1.0423967786655435</v>
      </c>
      <c r="BZ17" s="17">
        <f t="shared" si="57"/>
        <v>1.2939663950311748</v>
      </c>
      <c r="CA17" s="2">
        <f t="shared" si="58"/>
        <v>0.95904153759880373</v>
      </c>
      <c r="CB17" s="2">
        <f t="shared" si="59"/>
        <v>0.92102026598165954</v>
      </c>
      <c r="CC17" s="14">
        <f t="shared" si="20"/>
        <v>137.17893818615363</v>
      </c>
      <c r="CD17" s="27">
        <v>134.99457442810936</v>
      </c>
      <c r="CE17" s="53">
        <f t="shared" si="21"/>
        <v>0.93026636140940477</v>
      </c>
      <c r="CF17" s="53">
        <f t="shared" si="22"/>
        <v>0.91545329934565767</v>
      </c>
      <c r="CG17" s="26">
        <v>7722.19</v>
      </c>
      <c r="CH17" s="26">
        <v>147.46199999999999</v>
      </c>
      <c r="CI17" s="26">
        <v>18717.080000000002</v>
      </c>
      <c r="CJ17" s="26">
        <v>7307.2</v>
      </c>
      <c r="CK17" s="26">
        <v>17975.04</v>
      </c>
    </row>
    <row r="18" spans="1:89" x14ac:dyDescent="0.3">
      <c r="A18" s="1">
        <v>44227</v>
      </c>
      <c r="B18" s="26" t="s">
        <v>5</v>
      </c>
      <c r="C18" s="30">
        <v>265.60000000000002</v>
      </c>
      <c r="D18" s="31">
        <v>1368.31</v>
      </c>
      <c r="E18" s="31">
        <v>701.55</v>
      </c>
      <c r="F18" s="32">
        <f t="shared" si="23"/>
        <v>4.0753150519732646</v>
      </c>
      <c r="G18" s="32">
        <f t="shared" si="24"/>
        <v>3.5927430918151466</v>
      </c>
      <c r="H18" s="33">
        <f t="shared" si="25"/>
        <v>0.11063027682634977</v>
      </c>
      <c r="I18" s="33">
        <f t="shared" si="26"/>
        <v>6.0422960725076387E-3</v>
      </c>
      <c r="J18" s="33">
        <f t="shared" si="27"/>
        <v>1.7544608477648063E-2</v>
      </c>
      <c r="K18" s="33">
        <f t="shared" si="60"/>
        <v>5.4617020275488391E-2</v>
      </c>
      <c r="L18" s="31">
        <f t="shared" si="0"/>
        <v>959937.88049999985</v>
      </c>
      <c r="M18" s="26">
        <f t="shared" si="1"/>
        <v>363423.136</v>
      </c>
      <c r="N18" s="26">
        <f t="shared" si="2"/>
        <v>362451.63589999999</v>
      </c>
      <c r="O18" s="5">
        <f t="shared" si="28"/>
        <v>37.859026441451078</v>
      </c>
      <c r="P18" s="30">
        <v>4015.47</v>
      </c>
      <c r="Q18" s="31">
        <v>990.27</v>
      </c>
      <c r="R18" s="31">
        <v>6106.85</v>
      </c>
      <c r="S18" s="32">
        <f t="shared" si="29"/>
        <v>35.47478829041826</v>
      </c>
      <c r="T18" s="32">
        <f t="shared" si="30"/>
        <v>54.31683773678828</v>
      </c>
      <c r="U18" s="33">
        <f t="shared" si="31"/>
        <v>-2.6017569633676966E-2</v>
      </c>
      <c r="V18" s="33">
        <f t="shared" si="32"/>
        <v>2.7356710810638447E-3</v>
      </c>
      <c r="W18" s="33">
        <f t="shared" si="33"/>
        <v>4.4139499721316269E-2</v>
      </c>
      <c r="X18" s="33">
        <f t="shared" si="61"/>
        <v>0.10514706483278941</v>
      </c>
      <c r="Y18" s="31">
        <f t="shared" si="3"/>
        <v>6047430.3495000005</v>
      </c>
      <c r="Z18" s="26">
        <f t="shared" si="4"/>
        <v>3976399.4768999997</v>
      </c>
      <c r="AA18" s="26">
        <f t="shared" si="5"/>
        <v>3853457.4564</v>
      </c>
      <c r="AB18" s="5">
        <f t="shared" si="34"/>
        <v>65.753539058598122</v>
      </c>
      <c r="AC18" s="30">
        <v>525.88</v>
      </c>
      <c r="AD18" s="31">
        <v>1141.24</v>
      </c>
      <c r="AE18" s="31">
        <v>2421.81</v>
      </c>
      <c r="AF18" s="32">
        <f t="shared" si="35"/>
        <v>14.068332614951709</v>
      </c>
      <c r="AG18" s="32">
        <f t="shared" si="36"/>
        <v>7.1135231066406224</v>
      </c>
      <c r="AH18" s="33">
        <f t="shared" si="37"/>
        <v>3.896079533120788E-2</v>
      </c>
      <c r="AI18" s="33">
        <f t="shared" si="38"/>
        <v>-1.1419928152769831E-2</v>
      </c>
      <c r="AJ18" s="33">
        <f t="shared" si="39"/>
        <v>-1.0414258101220291</v>
      </c>
      <c r="AK18" s="33">
        <f t="shared" si="62"/>
        <v>0.29311332214058744</v>
      </c>
      <c r="AL18" s="31">
        <f t="shared" si="6"/>
        <v>2763866.4443999999</v>
      </c>
      <c r="AM18" s="26">
        <f t="shared" si="7"/>
        <v>600155.29119999998</v>
      </c>
      <c r="AN18" s="26">
        <f t="shared" si="8"/>
        <v>382931.66960000002</v>
      </c>
      <c r="AO18" s="5">
        <f t="shared" si="40"/>
        <v>21.714337623512993</v>
      </c>
      <c r="AP18" s="30">
        <v>1642.62</v>
      </c>
      <c r="AQ18" s="31">
        <v>1098.67</v>
      </c>
      <c r="AR18" s="31">
        <v>6378.08</v>
      </c>
      <c r="AS18" s="32">
        <f t="shared" si="41"/>
        <v>37.050367652611563</v>
      </c>
      <c r="AT18" s="32">
        <f t="shared" si="42"/>
        <v>22.219546903152846</v>
      </c>
      <c r="AU18" s="33">
        <f t="shared" si="43"/>
        <v>6.8215125094947315E-2</v>
      </c>
      <c r="AV18" s="33">
        <f t="shared" si="44"/>
        <v>1.4926327910099752E-3</v>
      </c>
      <c r="AW18" s="33">
        <f t="shared" si="45"/>
        <v>-0.11583670356459805</v>
      </c>
      <c r="AX18" s="33">
        <f t="shared" si="63"/>
        <v>2.1881258576194187E-2</v>
      </c>
      <c r="AY18" s="31">
        <f t="shared" si="9"/>
        <v>7007405.1536000008</v>
      </c>
      <c r="AZ18" s="26">
        <f t="shared" si="10"/>
        <v>1804697.3154</v>
      </c>
      <c r="BA18" s="26">
        <f t="shared" si="11"/>
        <v>1689622.6196000003</v>
      </c>
      <c r="BB18" s="5">
        <f t="shared" si="46"/>
        <v>25.754145448159949</v>
      </c>
      <c r="BC18" s="30">
        <v>943.11</v>
      </c>
      <c r="BD18" s="31">
        <v>1276.1179999999999</v>
      </c>
      <c r="BE18" s="31">
        <v>1606.33</v>
      </c>
      <c r="BF18" s="32">
        <f t="shared" si="47"/>
        <v>9.3311963900452053</v>
      </c>
      <c r="BG18" s="32">
        <f t="shared" si="48"/>
        <v>12.757349161603099</v>
      </c>
      <c r="BH18" s="33">
        <f t="shared" si="49"/>
        <v>8.6747354401100804E-2</v>
      </c>
      <c r="BI18" s="33">
        <f t="shared" si="50"/>
        <v>6.8518656438519981E-3</v>
      </c>
      <c r="BJ18" s="33">
        <f t="shared" si="51"/>
        <v>-0.11013949200900504</v>
      </c>
      <c r="BK18" s="33">
        <f t="shared" si="64"/>
        <v>7.8986450839416605E-2</v>
      </c>
      <c r="BL18" s="31">
        <f t="shared" si="12"/>
        <v>2049866.6269399999</v>
      </c>
      <c r="BM18" s="26">
        <f t="shared" si="13"/>
        <v>1203519.64698</v>
      </c>
      <c r="BN18" s="26">
        <f t="shared" si="14"/>
        <v>797522.70527999999</v>
      </c>
      <c r="BO18" s="5">
        <f t="shared" si="52"/>
        <v>58.712095273075896</v>
      </c>
      <c r="BP18" s="60">
        <f t="shared" si="15"/>
        <v>17214.62</v>
      </c>
      <c r="BQ18" s="15">
        <f t="shared" si="16"/>
        <v>7392.68</v>
      </c>
      <c r="BR18" s="15">
        <f t="shared" si="17"/>
        <v>18828506.454940002</v>
      </c>
      <c r="BS18" s="15">
        <f t="shared" si="18"/>
        <v>7948194.8664799994</v>
      </c>
      <c r="BT18" s="15">
        <f t="shared" si="19"/>
        <v>7085986.0867800005</v>
      </c>
      <c r="BU18" s="15">
        <f t="shared" si="65"/>
        <v>1093.7509195637199</v>
      </c>
      <c r="BV18" s="17">
        <f t="shared" si="53"/>
        <v>88.530000000000655</v>
      </c>
      <c r="BW18" s="17">
        <f t="shared" si="54"/>
        <v>0.98802464059042183</v>
      </c>
      <c r="BX18" s="17">
        <f t="shared" si="55"/>
        <v>-313</v>
      </c>
      <c r="BY18" s="17">
        <f t="shared" si="56"/>
        <v>1.042339178755201</v>
      </c>
      <c r="BZ18" s="17">
        <f t="shared" si="57"/>
        <v>1.2697132182105508</v>
      </c>
      <c r="CA18" s="2">
        <f t="shared" si="58"/>
        <v>0.95947113385628402</v>
      </c>
      <c r="CB18" s="2">
        <f t="shared" si="59"/>
        <v>0.92118072129266726</v>
      </c>
      <c r="CC18" s="14">
        <f t="shared" si="20"/>
        <v>132.52317518337065</v>
      </c>
      <c r="CD18" s="27">
        <v>131.15944547521795</v>
      </c>
      <c r="CE18" s="53">
        <f t="shared" si="21"/>
        <v>0.95426228754902365</v>
      </c>
      <c r="CF18" s="53">
        <f t="shared" si="22"/>
        <v>0.9444424516667359</v>
      </c>
      <c r="CG18" s="26">
        <v>7705.68</v>
      </c>
      <c r="CH18" s="26">
        <v>138.875</v>
      </c>
      <c r="CI18" s="26">
        <v>18687.560000000001</v>
      </c>
      <c r="CJ18" s="26">
        <v>7304.15</v>
      </c>
      <c r="CK18" s="26">
        <v>17941.78</v>
      </c>
    </row>
    <row r="19" spans="1:89" s="15" customFormat="1" ht="21" x14ac:dyDescent="0.4">
      <c r="A19" s="18">
        <v>44196</v>
      </c>
      <c r="B19" s="19" t="s">
        <v>5</v>
      </c>
      <c r="C19" s="34">
        <v>264</v>
      </c>
      <c r="D19" s="35">
        <v>1224.8679999999999</v>
      </c>
      <c r="E19" s="36">
        <v>699.42</v>
      </c>
      <c r="F19" s="37">
        <f t="shared" si="23"/>
        <v>4.0686614986719345</v>
      </c>
      <c r="G19" s="38">
        <f t="shared" si="24"/>
        <v>3.5785643992485019</v>
      </c>
      <c r="H19" s="39">
        <f t="shared" si="25"/>
        <v>0.13173636020306753</v>
      </c>
      <c r="I19" s="39">
        <f t="shared" si="26"/>
        <v>-3.2145220762031679E-3</v>
      </c>
      <c r="J19" s="39">
        <f t="shared" si="27"/>
        <v>-1.5031923280798675E-2</v>
      </c>
      <c r="K19" s="39">
        <f t="shared" si="60"/>
        <v>2.4401175736509507E-2</v>
      </c>
      <c r="L19" s="36">
        <f t="shared" si="0"/>
        <v>856697.17655999993</v>
      </c>
      <c r="M19" s="26">
        <f t="shared" si="1"/>
        <v>323365.152</v>
      </c>
      <c r="N19" s="26">
        <f t="shared" si="2"/>
        <v>324455.28451999999</v>
      </c>
      <c r="O19" s="20">
        <f t="shared" si="28"/>
        <v>37.745560607360382</v>
      </c>
      <c r="P19" s="34">
        <v>4004.5</v>
      </c>
      <c r="Q19" s="35">
        <v>1016.374</v>
      </c>
      <c r="R19" s="36">
        <v>6089.33</v>
      </c>
      <c r="S19" s="37">
        <f t="shared" si="29"/>
        <v>35.422811077332611</v>
      </c>
      <c r="T19" s="38">
        <f t="shared" si="30"/>
        <v>54.281670972691757</v>
      </c>
      <c r="U19" s="39">
        <f t="shared" si="31"/>
        <v>0.10191791473820493</v>
      </c>
      <c r="V19" s="39">
        <f t="shared" si="32"/>
        <v>-6.7900525729800841E-4</v>
      </c>
      <c r="W19" s="39">
        <f t="shared" si="33"/>
        <v>3.0932965251788565E-2</v>
      </c>
      <c r="X19" s="39">
        <f t="shared" si="61"/>
        <v>6.6622758034459335E-3</v>
      </c>
      <c r="Y19" s="36">
        <f t="shared" si="3"/>
        <v>6189036.6894199997</v>
      </c>
      <c r="Z19" s="26">
        <f t="shared" si="4"/>
        <v>4070069.6830000002</v>
      </c>
      <c r="AA19" s="26">
        <f t="shared" si="5"/>
        <v>3955036.4736800003</v>
      </c>
      <c r="AB19" s="20">
        <f t="shared" si="34"/>
        <v>65.762571580124586</v>
      </c>
      <c r="AC19" s="34">
        <v>531.91999999999996</v>
      </c>
      <c r="AD19" s="35">
        <v>1097.626</v>
      </c>
      <c r="AE19" s="36">
        <v>2427.75</v>
      </c>
      <c r="AF19" s="37">
        <f t="shared" si="35"/>
        <v>14.122691592177505</v>
      </c>
      <c r="AG19" s="38">
        <f t="shared" si="36"/>
        <v>7.210265057758571</v>
      </c>
      <c r="AH19" s="39">
        <f t="shared" si="37"/>
        <v>4.6467661598783641E-2</v>
      </c>
      <c r="AI19" s="39">
        <f t="shared" si="38"/>
        <v>6.6962812060850424E-3</v>
      </c>
      <c r="AJ19" s="39">
        <f t="shared" si="39"/>
        <v>0.75097631614841864</v>
      </c>
      <c r="AK19" s="39">
        <f t="shared" si="62"/>
        <v>0.14410626607172175</v>
      </c>
      <c r="AL19" s="36">
        <f t="shared" si="6"/>
        <v>2664761.5214999998</v>
      </c>
      <c r="AM19" s="26">
        <f t="shared" si="7"/>
        <v>583849.22191999992</v>
      </c>
      <c r="AN19" s="26">
        <f t="shared" si="8"/>
        <v>368297.42804000003</v>
      </c>
      <c r="AO19" s="20">
        <f t="shared" si="40"/>
        <v>21.909998970239933</v>
      </c>
      <c r="AP19" s="34">
        <v>1640.17</v>
      </c>
      <c r="AQ19" s="35">
        <v>1026.1959999999999</v>
      </c>
      <c r="AR19" s="36">
        <v>6381.5</v>
      </c>
      <c r="AS19" s="37">
        <f t="shared" si="41"/>
        <v>37.122420510959017</v>
      </c>
      <c r="AT19" s="38">
        <f t="shared" si="42"/>
        <v>22.232780192103842</v>
      </c>
      <c r="AU19" s="39">
        <f t="shared" si="43"/>
        <v>5.2314012067541348E-2</v>
      </c>
      <c r="AV19" s="39">
        <f t="shared" si="44"/>
        <v>3.4758534897274119E-4</v>
      </c>
      <c r="AW19" s="39">
        <f t="shared" si="45"/>
        <v>0.18090905093577642</v>
      </c>
      <c r="AX19" s="39">
        <f t="shared" si="63"/>
        <v>6.6442112779264992E-3</v>
      </c>
      <c r="AY19" s="36">
        <f t="shared" si="9"/>
        <v>6548669.7739999993</v>
      </c>
      <c r="AZ19" s="26">
        <f t="shared" si="10"/>
        <v>1683135.89332</v>
      </c>
      <c r="BA19" s="26">
        <f t="shared" si="11"/>
        <v>1578166.3044799999</v>
      </c>
      <c r="BB19" s="20">
        <f t="shared" si="46"/>
        <v>25.701950951970542</v>
      </c>
      <c r="BC19" s="34">
        <v>936.67</v>
      </c>
      <c r="BD19" s="35">
        <v>1170.02</v>
      </c>
      <c r="BE19" s="36">
        <v>1592.42</v>
      </c>
      <c r="BF19" s="37">
        <f t="shared" si="47"/>
        <v>9.2634153208589449</v>
      </c>
      <c r="BG19" s="38">
        <f t="shared" si="48"/>
        <v>12.696719378197324</v>
      </c>
      <c r="BH19" s="39">
        <f t="shared" si="49"/>
        <v>5.3448418081971469E-2</v>
      </c>
      <c r="BI19" s="39">
        <f t="shared" si="50"/>
        <v>-1.6412189491963321E-2</v>
      </c>
      <c r="BJ19" s="39">
        <f t="shared" si="51"/>
        <v>-1.0895888692870148E-2</v>
      </c>
      <c r="BK19" s="39">
        <f t="shared" si="64"/>
        <v>0.30706595407169346</v>
      </c>
      <c r="BL19" s="57">
        <f t="shared" si="12"/>
        <v>1863163.2484000002</v>
      </c>
      <c r="BM19" s="26">
        <f t="shared" si="13"/>
        <v>1095922.6333999999</v>
      </c>
      <c r="BN19" s="26">
        <f t="shared" si="14"/>
        <v>731215.69920000003</v>
      </c>
      <c r="BO19" s="16">
        <f t="shared" si="52"/>
        <v>58.820537295437127</v>
      </c>
      <c r="BP19" s="60">
        <f t="shared" si="15"/>
        <v>17190.419999999998</v>
      </c>
      <c r="BQ19" s="21">
        <f t="shared" si="16"/>
        <v>7377.26</v>
      </c>
      <c r="BR19" s="15">
        <f t="shared" si="17"/>
        <v>18122328.409879997</v>
      </c>
      <c r="BS19" s="15">
        <f t="shared" si="18"/>
        <v>7756342.5836399999</v>
      </c>
      <c r="BT19" s="15">
        <f t="shared" si="19"/>
        <v>6957171.1899200007</v>
      </c>
      <c r="BU19" s="15">
        <f t="shared" si="65"/>
        <v>1054.2109157239904</v>
      </c>
      <c r="BV19" s="17">
        <f t="shared" si="53"/>
        <v>76.150000000000546</v>
      </c>
      <c r="BW19" s="17">
        <f t="shared" si="54"/>
        <v>0.98967773943171311</v>
      </c>
      <c r="BX19" s="17">
        <f t="shared" si="55"/>
        <v>-311.90999999999985</v>
      </c>
      <c r="BY19" s="17">
        <f t="shared" si="56"/>
        <v>1.0422799250670303</v>
      </c>
      <c r="BZ19" s="17">
        <f t="shared" si="57"/>
        <v>1.244523254721734</v>
      </c>
      <c r="CA19" s="2">
        <f t="shared" si="58"/>
        <v>0.95990123142435468</v>
      </c>
      <c r="CB19" s="2">
        <f t="shared" si="59"/>
        <v>0.92134312359309667</v>
      </c>
      <c r="CC19" s="14">
        <f t="shared" si="20"/>
        <v>130.11405965114372</v>
      </c>
      <c r="CD19" s="27">
        <v>129.91207126148092</v>
      </c>
      <c r="CE19" s="53">
        <f t="shared" si="21"/>
        <v>0.9917305745557794</v>
      </c>
      <c r="CF19" s="53">
        <f t="shared" si="22"/>
        <v>0.9901910171684305</v>
      </c>
      <c r="CG19" s="21">
        <v>7689.17</v>
      </c>
      <c r="CH19" s="15">
        <v>131.19900000000001</v>
      </c>
      <c r="CI19" s="15">
        <v>18658</v>
      </c>
      <c r="CJ19" s="21">
        <v>7301.11</v>
      </c>
      <c r="CK19" s="15">
        <v>17908.53</v>
      </c>
    </row>
    <row r="20" spans="1:89" x14ac:dyDescent="0.3">
      <c r="A20" s="1">
        <v>44165</v>
      </c>
      <c r="B20" s="26" t="s">
        <v>5</v>
      </c>
      <c r="C20" s="30">
        <v>264.85000000000002</v>
      </c>
      <c r="D20" s="31">
        <v>1073.48</v>
      </c>
      <c r="E20" s="31">
        <v>700.35</v>
      </c>
      <c r="F20" s="32">
        <f t="shared" si="23"/>
        <v>4.0751216543242501</v>
      </c>
      <c r="G20" s="32">
        <f t="shared" si="24"/>
        <v>3.5828257043563432</v>
      </c>
      <c r="H20" s="33">
        <f t="shared" si="25"/>
        <v>0.28474132564289484</v>
      </c>
      <c r="I20" s="33">
        <f t="shared" si="26"/>
        <v>-3.2418576598309593E-3</v>
      </c>
      <c r="J20" s="33">
        <f t="shared" si="27"/>
        <v>-6.9358985332581505E-3</v>
      </c>
      <c r="K20" s="33">
        <f t="shared" si="60"/>
        <v>1.1385272764715224E-2</v>
      </c>
      <c r="L20" s="31">
        <f t="shared" si="0"/>
        <v>751811.71799999999</v>
      </c>
      <c r="M20" s="26">
        <f t="shared" si="1"/>
        <v>284311.17800000001</v>
      </c>
      <c r="N20" s="26">
        <f t="shared" si="2"/>
        <v>284354.11719999998</v>
      </c>
      <c r="O20" s="5">
        <f t="shared" si="28"/>
        <v>37.816805882772904</v>
      </c>
      <c r="P20" s="30">
        <v>4007.22</v>
      </c>
      <c r="Q20" s="31">
        <v>917.81</v>
      </c>
      <c r="R20" s="31">
        <v>6088.8</v>
      </c>
      <c r="S20" s="32">
        <f t="shared" si="29"/>
        <v>35.428858040764602</v>
      </c>
      <c r="T20" s="32">
        <f t="shared" si="30"/>
        <v>54.208687253203038</v>
      </c>
      <c r="U20" s="33">
        <f t="shared" si="31"/>
        <v>0.11345476316577241</v>
      </c>
      <c r="V20" s="33">
        <f t="shared" si="32"/>
        <v>-6.7605071627699028E-4</v>
      </c>
      <c r="W20" s="33">
        <f t="shared" si="33"/>
        <v>2.7702457353063526E-2</v>
      </c>
      <c r="X20" s="33">
        <f t="shared" si="61"/>
        <v>5.9587689173454163E-3</v>
      </c>
      <c r="Y20" s="31">
        <f t="shared" si="3"/>
        <v>5588361.5279999999</v>
      </c>
      <c r="Z20" s="26">
        <f t="shared" si="4"/>
        <v>3677866.5881999996</v>
      </c>
      <c r="AA20" s="26">
        <f t="shared" si="5"/>
        <v>3571492.4092000001</v>
      </c>
      <c r="AB20" s="5">
        <f t="shared" si="34"/>
        <v>65.812968072526601</v>
      </c>
      <c r="AC20" s="30">
        <v>528.37</v>
      </c>
      <c r="AD20" s="31">
        <v>1047.78</v>
      </c>
      <c r="AE20" s="31">
        <v>2420.5100000000002</v>
      </c>
      <c r="AF20" s="32">
        <f t="shared" si="35"/>
        <v>14.084204634123495</v>
      </c>
      <c r="AG20" s="32">
        <f t="shared" si="36"/>
        <v>7.1476594956041568</v>
      </c>
      <c r="AH20" s="33">
        <f t="shared" si="37"/>
        <v>0.12155971429873089</v>
      </c>
      <c r="AI20" s="33">
        <f t="shared" si="38"/>
        <v>6.741423674740463E-3</v>
      </c>
      <c r="AJ20" s="33">
        <f t="shared" si="39"/>
        <v>0.28900498010133113</v>
      </c>
      <c r="AK20" s="33">
        <f t="shared" si="62"/>
        <v>5.5457712397822288E-2</v>
      </c>
      <c r="AL20" s="31">
        <f t="shared" si="6"/>
        <v>2536161.9678000002</v>
      </c>
      <c r="AM20" s="26">
        <f t="shared" si="7"/>
        <v>553615.51859999995</v>
      </c>
      <c r="AN20" s="26">
        <f t="shared" si="8"/>
        <v>351572.10120000003</v>
      </c>
      <c r="AO20" s="5">
        <f t="shared" si="40"/>
        <v>21.828870775167214</v>
      </c>
      <c r="AP20" s="30">
        <v>1639.6</v>
      </c>
      <c r="AQ20" s="31">
        <v>973.88</v>
      </c>
      <c r="AR20" s="31">
        <v>6369.82</v>
      </c>
      <c r="AS20" s="32">
        <f t="shared" si="41"/>
        <v>37.064027152349091</v>
      </c>
      <c r="AT20" s="32">
        <f t="shared" si="42"/>
        <v>22.180105814093483</v>
      </c>
      <c r="AU20" s="33">
        <f t="shared" si="43"/>
        <v>6.2594975246869466E-2</v>
      </c>
      <c r="AV20" s="33">
        <f t="shared" si="44"/>
        <v>3.4770620655574818E-4</v>
      </c>
      <c r="AW20" s="33">
        <f t="shared" si="45"/>
        <v>0.15124806672097396</v>
      </c>
      <c r="AX20" s="33">
        <f t="shared" si="63"/>
        <v>5.554858120550784E-3</v>
      </c>
      <c r="AY20" s="31">
        <f t="shared" si="9"/>
        <v>6203440.3015999999</v>
      </c>
      <c r="AZ20" s="26">
        <f t="shared" si="10"/>
        <v>1596773.6479999998</v>
      </c>
      <c r="BA20" s="26">
        <f t="shared" si="11"/>
        <v>1497710.5744</v>
      </c>
      <c r="BB20" s="5">
        <f t="shared" si="46"/>
        <v>25.740130804324142</v>
      </c>
      <c r="BC20" s="30">
        <v>952.17</v>
      </c>
      <c r="BD20" s="31">
        <v>1109.1120000000001</v>
      </c>
      <c r="BE20" s="31">
        <v>1606.51</v>
      </c>
      <c r="BF20" s="32">
        <f t="shared" si="47"/>
        <v>9.3477885184385663</v>
      </c>
      <c r="BG20" s="32">
        <f t="shared" si="48"/>
        <v>12.88072173274298</v>
      </c>
      <c r="BH20" s="33">
        <f t="shared" si="49"/>
        <v>0.12218047810251453</v>
      </c>
      <c r="BI20" s="33">
        <f t="shared" si="50"/>
        <v>-1.6147178931577633E-2</v>
      </c>
      <c r="BJ20" s="33">
        <f t="shared" si="51"/>
        <v>-4.689492319882642E-3</v>
      </c>
      <c r="BK20" s="33">
        <f t="shared" si="64"/>
        <v>0.13215841992392169</v>
      </c>
      <c r="BL20" s="31">
        <f t="shared" si="12"/>
        <v>1781799.5191200001</v>
      </c>
      <c r="BM20" s="26">
        <f t="shared" si="13"/>
        <v>1056063.17304</v>
      </c>
      <c r="BN20" s="26">
        <f t="shared" si="14"/>
        <v>693150.63552000013</v>
      </c>
      <c r="BO20" s="5">
        <f t="shared" si="52"/>
        <v>59.269472334439243</v>
      </c>
      <c r="BP20" s="60">
        <f t="shared" si="15"/>
        <v>17185.989999999998</v>
      </c>
      <c r="BQ20" s="15">
        <f t="shared" si="16"/>
        <v>7392.21</v>
      </c>
      <c r="BR20" s="15">
        <f t="shared" si="17"/>
        <v>16861575.03452</v>
      </c>
      <c r="BS20" s="15">
        <f t="shared" si="18"/>
        <v>7168630.1058400003</v>
      </c>
      <c r="BT20" s="15">
        <f t="shared" si="19"/>
        <v>6398279.8375200005</v>
      </c>
      <c r="BU20" s="15">
        <f t="shared" si="65"/>
        <v>981.12328905812251</v>
      </c>
      <c r="BV20" s="17">
        <f t="shared" si="53"/>
        <v>102.75</v>
      </c>
      <c r="BW20" s="17">
        <f t="shared" si="54"/>
        <v>0.986100232542095</v>
      </c>
      <c r="BX20" s="17">
        <f t="shared" si="55"/>
        <v>-312.06999999999971</v>
      </c>
      <c r="BY20" s="17">
        <f t="shared" si="56"/>
        <v>1.042216062584802</v>
      </c>
      <c r="BZ20" s="17">
        <f t="shared" si="57"/>
        <v>1.242484011535663</v>
      </c>
      <c r="CA20" s="2">
        <f t="shared" si="58"/>
        <v>0.96067040142921167</v>
      </c>
      <c r="CB20" s="2">
        <f t="shared" si="59"/>
        <v>0.9212059196064315</v>
      </c>
      <c r="CC20" s="14">
        <f t="shared" si="20"/>
        <v>119.66158970616914</v>
      </c>
      <c r="CD20" s="27">
        <v>119.15812927465521</v>
      </c>
      <c r="CE20" s="53">
        <f t="shared" si="21"/>
        <v>0.98161316543620036</v>
      </c>
      <c r="CF20" s="53">
        <f t="shared" si="22"/>
        <v>0.97748315689240795</v>
      </c>
      <c r="CG20" s="26">
        <v>7704.28</v>
      </c>
      <c r="CH20" s="26">
        <v>121.90300000000001</v>
      </c>
      <c r="CI20" s="26">
        <v>18655.97</v>
      </c>
      <c r="CJ20" s="26">
        <v>7289.46</v>
      </c>
      <c r="CK20" s="26">
        <v>17889.580000000002</v>
      </c>
    </row>
    <row r="21" spans="1:89" x14ac:dyDescent="0.3">
      <c r="A21" s="1">
        <v>44135</v>
      </c>
      <c r="B21" s="26" t="s">
        <v>5</v>
      </c>
      <c r="C21" s="30">
        <v>265.70999999999998</v>
      </c>
      <c r="D21" s="31">
        <v>805.91</v>
      </c>
      <c r="E21" s="31">
        <v>701.28</v>
      </c>
      <c r="F21" s="32">
        <f t="shared" si="23"/>
        <v>4.0815875168421947</v>
      </c>
      <c r="G21" s="32">
        <f t="shared" si="24"/>
        <v>3.5872048126407421</v>
      </c>
      <c r="H21" s="33">
        <f t="shared" si="25"/>
        <v>4.8381254964257263E-2</v>
      </c>
      <c r="I21" s="33">
        <f t="shared" si="26"/>
        <v>-3.1938677738742472E-3</v>
      </c>
      <c r="J21" s="33">
        <f t="shared" si="27"/>
        <v>-4.0768718638202868E-2</v>
      </c>
      <c r="K21" s="33">
        <f t="shared" si="60"/>
        <v>6.6014570647945955E-2</v>
      </c>
      <c r="L21" s="31">
        <f t="shared" si="0"/>
        <v>565168.56479999993</v>
      </c>
      <c r="M21" s="26">
        <f t="shared" si="1"/>
        <v>214138.34609999997</v>
      </c>
      <c r="N21" s="26">
        <f t="shared" si="2"/>
        <v>213477.49989999997</v>
      </c>
      <c r="O21" s="5">
        <f t="shared" si="28"/>
        <v>37.889288158795345</v>
      </c>
      <c r="P21" s="30">
        <v>4009.93</v>
      </c>
      <c r="Q21" s="31">
        <v>819.27</v>
      </c>
      <c r="R21" s="31">
        <v>6088.26</v>
      </c>
      <c r="S21" s="32">
        <f t="shared" si="29"/>
        <v>35.434870544275689</v>
      </c>
      <c r="T21" s="32">
        <f t="shared" si="30"/>
        <v>54.1358631378288</v>
      </c>
      <c r="U21" s="33">
        <f t="shared" si="31"/>
        <v>2.8536233588570593E-2</v>
      </c>
      <c r="V21" s="33">
        <f t="shared" si="32"/>
        <v>-6.7808610197723292E-4</v>
      </c>
      <c r="W21" s="33">
        <f t="shared" si="33"/>
        <v>0.10972951862077235</v>
      </c>
      <c r="X21" s="33">
        <f t="shared" si="61"/>
        <v>2.3762284531088987E-2</v>
      </c>
      <c r="Y21" s="31">
        <f t="shared" si="3"/>
        <v>4987928.7702000001</v>
      </c>
      <c r="Z21" s="26">
        <f t="shared" si="4"/>
        <v>3285215.3510999996</v>
      </c>
      <c r="AA21" s="26">
        <f t="shared" si="5"/>
        <v>3188041.7364000003</v>
      </c>
      <c r="AB21" s="5">
        <f t="shared" si="34"/>
        <v>65.8633172696304</v>
      </c>
      <c r="AC21" s="30">
        <v>524.82000000000005</v>
      </c>
      <c r="AD21" s="31">
        <v>927.71</v>
      </c>
      <c r="AE21" s="31">
        <v>2413.2600000000002</v>
      </c>
      <c r="AF21" s="32">
        <f t="shared" si="35"/>
        <v>14.045647802439246</v>
      </c>
      <c r="AG21" s="32">
        <f t="shared" si="36"/>
        <v>7.085306649242086</v>
      </c>
      <c r="AH21" s="33">
        <f t="shared" si="37"/>
        <v>-1.1179891202400998E-2</v>
      </c>
      <c r="AI21" s="33">
        <f t="shared" si="38"/>
        <v>6.7871789234197205E-3</v>
      </c>
      <c r="AJ21" s="33">
        <f t="shared" si="39"/>
        <v>-3.1636985563563429</v>
      </c>
      <c r="AK21" s="33">
        <f t="shared" si="62"/>
        <v>0.60708810135487756</v>
      </c>
      <c r="AL21" s="31">
        <f t="shared" si="6"/>
        <v>2238805.4346000003</v>
      </c>
      <c r="AM21" s="26">
        <f t="shared" si="7"/>
        <v>486880.76220000006</v>
      </c>
      <c r="AN21" s="26">
        <f t="shared" si="8"/>
        <v>311283.81340000004</v>
      </c>
      <c r="AO21" s="5">
        <f t="shared" si="40"/>
        <v>21.747345913826109</v>
      </c>
      <c r="AP21" s="30">
        <v>1639.03</v>
      </c>
      <c r="AQ21" s="31">
        <v>914.77</v>
      </c>
      <c r="AR21" s="31">
        <v>6358.14</v>
      </c>
      <c r="AS21" s="32">
        <f t="shared" si="41"/>
        <v>37.00562522007619</v>
      </c>
      <c r="AT21" s="32">
        <f t="shared" si="42"/>
        <v>22.127644063311713</v>
      </c>
      <c r="AU21" s="33">
        <f t="shared" si="43"/>
        <v>9.7878206994281847E-3</v>
      </c>
      <c r="AV21" s="33">
        <f t="shared" si="44"/>
        <v>3.4782714821399082E-4</v>
      </c>
      <c r="AW21" s="33">
        <f t="shared" si="45"/>
        <v>0.96759659696747768</v>
      </c>
      <c r="AX21" s="33">
        <f t="shared" si="63"/>
        <v>3.5536730687589245E-2</v>
      </c>
      <c r="AY21" s="31">
        <f t="shared" si="9"/>
        <v>5816235.7278000005</v>
      </c>
      <c r="AZ21" s="26">
        <f t="shared" si="10"/>
        <v>1499335.4731000001</v>
      </c>
      <c r="BA21" s="26">
        <f t="shared" si="11"/>
        <v>1406806.4876000001</v>
      </c>
      <c r="BB21" s="5">
        <f t="shared" si="46"/>
        <v>25.778450930618074</v>
      </c>
      <c r="BC21" s="30">
        <v>967.67</v>
      </c>
      <c r="BD21" s="31">
        <v>981.40200000000004</v>
      </c>
      <c r="BE21" s="31">
        <v>1620.61</v>
      </c>
      <c r="BF21" s="32">
        <f t="shared" si="47"/>
        <v>9.4322689163666844</v>
      </c>
      <c r="BG21" s="32">
        <f t="shared" si="48"/>
        <v>13.063981336976655</v>
      </c>
      <c r="BH21" s="33">
        <f t="shared" si="49"/>
        <v>-1.0011269042925197E-3</v>
      </c>
      <c r="BI21" s="33">
        <f t="shared" si="50"/>
        <v>-1.5890590719895022E-2</v>
      </c>
      <c r="BJ21" s="33">
        <f t="shared" si="51"/>
        <v>0.56322497006878158</v>
      </c>
      <c r="BK21" s="33">
        <f t="shared" si="64"/>
        <v>15.87270370195939</v>
      </c>
      <c r="BL21" s="31">
        <f t="shared" si="12"/>
        <v>1590469.8952200001</v>
      </c>
      <c r="BM21" s="26">
        <f t="shared" si="13"/>
        <v>949673.27333999996</v>
      </c>
      <c r="BN21" s="26">
        <f t="shared" si="14"/>
        <v>613336.99392000004</v>
      </c>
      <c r="BO21" s="5">
        <f t="shared" si="52"/>
        <v>59.710232566749553</v>
      </c>
      <c r="BP21" s="60">
        <f t="shared" si="15"/>
        <v>17181.55</v>
      </c>
      <c r="BQ21" s="15">
        <f t="shared" si="16"/>
        <v>7407.16</v>
      </c>
      <c r="BR21" s="15">
        <f t="shared" si="17"/>
        <v>15198608.392619999</v>
      </c>
      <c r="BS21" s="15">
        <f t="shared" si="18"/>
        <v>6435243.20584</v>
      </c>
      <c r="BT21" s="15">
        <f t="shared" si="19"/>
        <v>5732946.5312200002</v>
      </c>
      <c r="BU21" s="15">
        <f t="shared" si="65"/>
        <v>884.58889870937139</v>
      </c>
      <c r="BV21" s="17">
        <f t="shared" si="53"/>
        <v>129.34999999999945</v>
      </c>
      <c r="BW21" s="17">
        <f t="shared" si="54"/>
        <v>0.98253716674136926</v>
      </c>
      <c r="BX21" s="17">
        <f t="shared" si="55"/>
        <v>-312.23000000000047</v>
      </c>
      <c r="BY21" s="17">
        <f t="shared" si="56"/>
        <v>1.0421524578920938</v>
      </c>
      <c r="BZ21" s="17">
        <f t="shared" si="57"/>
        <v>1.2033838561088903</v>
      </c>
      <c r="CA21" s="2">
        <f t="shared" si="58"/>
        <v>0.9614401051109529</v>
      </c>
      <c r="CB21" s="2">
        <f t="shared" si="59"/>
        <v>0.92106716214680417</v>
      </c>
      <c r="CC21" s="14">
        <f t="shared" si="20"/>
        <v>107.21842636569563</v>
      </c>
      <c r="CD21" s="27">
        <v>106.65491211912716</v>
      </c>
      <c r="CE21" s="53">
        <f t="shared" si="21"/>
        <v>1.0072186600816875</v>
      </c>
      <c r="CF21" s="53">
        <f t="shared" si="22"/>
        <v>1.0019249611942429</v>
      </c>
      <c r="CG21" s="26">
        <v>7719.39</v>
      </c>
      <c r="CH21" s="26">
        <v>106.45</v>
      </c>
      <c r="CI21" s="26">
        <v>18653.96</v>
      </c>
      <c r="CJ21" s="26">
        <v>7277.81</v>
      </c>
      <c r="CK21" s="26">
        <v>17870.64</v>
      </c>
    </row>
    <row r="22" spans="1:89" x14ac:dyDescent="0.3">
      <c r="A22" s="1">
        <v>44104</v>
      </c>
      <c r="B22" s="26" t="s">
        <v>5</v>
      </c>
      <c r="C22" s="30">
        <v>266.56</v>
      </c>
      <c r="D22" s="31">
        <v>767.84</v>
      </c>
      <c r="E22" s="31">
        <v>702.21</v>
      </c>
      <c r="F22" s="32">
        <f t="shared" si="23"/>
        <v>4.0880519621147426</v>
      </c>
      <c r="G22" s="32">
        <f t="shared" si="24"/>
        <v>3.5914315470937508</v>
      </c>
      <c r="H22" s="33">
        <f t="shared" si="25"/>
        <v>3.8048851699723392E-2</v>
      </c>
      <c r="I22" s="33">
        <f t="shared" si="26"/>
        <v>-3.2210944230121486E-3</v>
      </c>
      <c r="J22" s="33">
        <f t="shared" si="27"/>
        <v>-5.170101192197072E-2</v>
      </c>
      <c r="K22" s="33">
        <f t="shared" si="60"/>
        <v>8.4656810366646768E-2</v>
      </c>
      <c r="L22" s="31">
        <f t="shared" si="0"/>
        <v>539184.9264</v>
      </c>
      <c r="M22" s="26">
        <f t="shared" si="1"/>
        <v>204675.43040000001</v>
      </c>
      <c r="N22" s="26">
        <f t="shared" si="2"/>
        <v>203393.13759999999</v>
      </c>
      <c r="O22" s="5">
        <f t="shared" si="28"/>
        <v>37.960154369775424</v>
      </c>
      <c r="P22" s="30">
        <v>4012.65</v>
      </c>
      <c r="Q22" s="31">
        <v>796.22</v>
      </c>
      <c r="R22" s="31">
        <v>6087.73</v>
      </c>
      <c r="S22" s="32">
        <f t="shared" si="29"/>
        <v>35.440903107795073</v>
      </c>
      <c r="T22" s="32">
        <f t="shared" si="30"/>
        <v>54.063467127272432</v>
      </c>
      <c r="U22" s="33">
        <f t="shared" si="31"/>
        <v>4.6154241513119101E-2</v>
      </c>
      <c r="V22" s="33">
        <f t="shared" si="32"/>
        <v>-6.7513617945170383E-4</v>
      </c>
      <c r="W22" s="33">
        <f t="shared" si="33"/>
        <v>6.77846617958726E-2</v>
      </c>
      <c r="X22" s="33">
        <f t="shared" si="61"/>
        <v>1.4627825251115868E-2</v>
      </c>
      <c r="Y22" s="31">
        <f t="shared" si="3"/>
        <v>4847172.3805999998</v>
      </c>
      <c r="Z22" s="26">
        <f t="shared" si="4"/>
        <v>3194952.1830000002</v>
      </c>
      <c r="AA22" s="26">
        <f t="shared" si="5"/>
        <v>3098346.8104000003</v>
      </c>
      <c r="AB22" s="5">
        <f t="shared" si="34"/>
        <v>65.913731390846834</v>
      </c>
      <c r="AC22" s="30">
        <v>521.27</v>
      </c>
      <c r="AD22" s="31">
        <v>938.14</v>
      </c>
      <c r="AE22" s="31">
        <v>2406.02</v>
      </c>
      <c r="AF22" s="32">
        <f t="shared" si="35"/>
        <v>14.00711294610916</v>
      </c>
      <c r="AG22" s="32">
        <f t="shared" si="36"/>
        <v>7.0232049915724764</v>
      </c>
      <c r="AH22" s="33">
        <f t="shared" si="37"/>
        <v>1.7841683291301272E-2</v>
      </c>
      <c r="AI22" s="33">
        <f t="shared" si="38"/>
        <v>6.8335595145284445E-3</v>
      </c>
      <c r="AJ22" s="33">
        <f t="shared" si="39"/>
        <v>1.9959723949698103</v>
      </c>
      <c r="AK22" s="33">
        <f t="shared" si="62"/>
        <v>0.38301091903476125</v>
      </c>
      <c r="AL22" s="31">
        <f t="shared" si="6"/>
        <v>2257183.6028</v>
      </c>
      <c r="AM22" s="26">
        <f t="shared" si="7"/>
        <v>489024.2378</v>
      </c>
      <c r="AN22" s="26">
        <f t="shared" si="8"/>
        <v>314783.49560000002</v>
      </c>
      <c r="AO22" s="5">
        <f t="shared" si="40"/>
        <v>21.665239690443137</v>
      </c>
      <c r="AP22" s="30">
        <v>1638.46</v>
      </c>
      <c r="AQ22" s="31">
        <v>905.86</v>
      </c>
      <c r="AR22" s="31">
        <v>6346.46</v>
      </c>
      <c r="AS22" s="32">
        <f t="shared" si="41"/>
        <v>36.947150076875481</v>
      </c>
      <c r="AT22" s="32">
        <f t="shared" si="42"/>
        <v>22.075393654904062</v>
      </c>
      <c r="AU22" s="33">
        <f t="shared" si="43"/>
        <v>4.3907942238267099E-2</v>
      </c>
      <c r="AV22" s="33">
        <f t="shared" si="44"/>
        <v>3.4794817403509167E-4</v>
      </c>
      <c r="AW22" s="33">
        <f t="shared" si="45"/>
        <v>0.21576864724456551</v>
      </c>
      <c r="AX22" s="33">
        <f t="shared" si="63"/>
        <v>7.9244928433891467E-3</v>
      </c>
      <c r="AY22" s="31">
        <f t="shared" si="9"/>
        <v>5749004.2555999998</v>
      </c>
      <c r="AZ22" s="26">
        <f t="shared" si="10"/>
        <v>1484215.3756000001</v>
      </c>
      <c r="BA22" s="26">
        <f t="shared" si="11"/>
        <v>1393103.9768000001</v>
      </c>
      <c r="BB22" s="5">
        <f t="shared" si="46"/>
        <v>25.816912105331163</v>
      </c>
      <c r="BC22" s="30">
        <v>983.17</v>
      </c>
      <c r="BD22" s="31">
        <v>982.38499999999999</v>
      </c>
      <c r="BE22" s="31">
        <v>1634.71</v>
      </c>
      <c r="BF22" s="32">
        <f t="shared" si="47"/>
        <v>9.5167819071055533</v>
      </c>
      <c r="BG22" s="32">
        <f t="shared" si="48"/>
        <v>13.246502679157274</v>
      </c>
      <c r="BH22" s="33">
        <f t="shared" si="49"/>
        <v>0.1131955741385569</v>
      </c>
      <c r="BI22" s="33">
        <f t="shared" si="50"/>
        <v>-1.5642029629031606E-2</v>
      </c>
      <c r="BJ22" s="33">
        <f t="shared" si="51"/>
        <v>-4.9033698115428037E-3</v>
      </c>
      <c r="BK22" s="33">
        <f t="shared" si="64"/>
        <v>0.13818587650684117</v>
      </c>
      <c r="BL22" s="31">
        <f t="shared" si="12"/>
        <v>1605914.58335</v>
      </c>
      <c r="BM22" s="26">
        <f t="shared" si="13"/>
        <v>965851.4604499999</v>
      </c>
      <c r="BN22" s="26">
        <f t="shared" si="14"/>
        <v>613951.32960000006</v>
      </c>
      <c r="BO22" s="5">
        <f t="shared" si="52"/>
        <v>60.143389347346009</v>
      </c>
      <c r="BP22" s="60">
        <f t="shared" si="15"/>
        <v>17177.129999999997</v>
      </c>
      <c r="BQ22" s="15">
        <f t="shared" si="16"/>
        <v>7422.1100000000006</v>
      </c>
      <c r="BR22" s="15">
        <f t="shared" si="17"/>
        <v>14998459.748749999</v>
      </c>
      <c r="BS22" s="15">
        <f t="shared" si="18"/>
        <v>6338718.6872500004</v>
      </c>
      <c r="BT22" s="15">
        <f t="shared" si="19"/>
        <v>5623578.7500000009</v>
      </c>
      <c r="BU22" s="15">
        <f t="shared" si="65"/>
        <v>873.16447792791939</v>
      </c>
      <c r="BV22" s="17">
        <f t="shared" si="53"/>
        <v>155.94000000000051</v>
      </c>
      <c r="BW22" s="17">
        <f t="shared" si="54"/>
        <v>0.97898980209131903</v>
      </c>
      <c r="BX22" s="17">
        <f t="shared" si="55"/>
        <v>-312.36999999999898</v>
      </c>
      <c r="BY22" s="17">
        <f t="shared" si="56"/>
        <v>1.0420864147796245</v>
      </c>
      <c r="BZ22" s="17">
        <f t="shared" si="57"/>
        <v>1.1978957303464022</v>
      </c>
      <c r="CA22" s="2">
        <f t="shared" si="58"/>
        <v>0.96221310139264116</v>
      </c>
      <c r="CB22" s="2">
        <f t="shared" si="59"/>
        <v>0.92092994079972368</v>
      </c>
      <c r="CC22" s="14">
        <f t="shared" si="20"/>
        <v>105.17301370858149</v>
      </c>
      <c r="CD22" s="27">
        <v>104.18812611518761</v>
      </c>
      <c r="CE22" s="53">
        <f t="shared" si="21"/>
        <v>1.0055165944068749</v>
      </c>
      <c r="CF22" s="53">
        <f t="shared" si="22"/>
        <v>0.99610048295525266</v>
      </c>
      <c r="CG22" s="26">
        <v>7734.48</v>
      </c>
      <c r="CH22" s="26">
        <v>104.596</v>
      </c>
      <c r="CI22" s="26">
        <v>18651.939999999999</v>
      </c>
      <c r="CJ22" s="26">
        <v>7266.17</v>
      </c>
      <c r="CK22" s="26">
        <v>17851.689999999999</v>
      </c>
    </row>
    <row r="23" spans="1:89" x14ac:dyDescent="0.3">
      <c r="A23" s="1">
        <v>44074</v>
      </c>
      <c r="B23" s="26" t="s">
        <v>5</v>
      </c>
      <c r="C23" s="30">
        <v>267.42</v>
      </c>
      <c r="D23" s="31">
        <v>739.17</v>
      </c>
      <c r="E23" s="31">
        <v>703.14</v>
      </c>
      <c r="F23" s="32">
        <f t="shared" si="23"/>
        <v>4.0945221194104588</v>
      </c>
      <c r="G23" s="32">
        <f t="shared" si="24"/>
        <v>3.5957757500947958</v>
      </c>
      <c r="H23" s="33">
        <f t="shared" si="25"/>
        <v>7.763333567563771E-2</v>
      </c>
      <c r="I23" s="33">
        <f t="shared" si="26"/>
        <v>-3.1734771976328316E-3</v>
      </c>
      <c r="J23" s="33">
        <f t="shared" si="27"/>
        <v>-2.5307350420508648E-2</v>
      </c>
      <c r="K23" s="33">
        <f t="shared" si="60"/>
        <v>4.0877764300790022E-2</v>
      </c>
      <c r="L23" s="31">
        <f t="shared" si="0"/>
        <v>519739.99379999994</v>
      </c>
      <c r="M23" s="26">
        <f t="shared" si="1"/>
        <v>197668.8414</v>
      </c>
      <c r="N23" s="26">
        <f t="shared" si="2"/>
        <v>195798.74129999997</v>
      </c>
      <c r="O23" s="5">
        <f t="shared" si="28"/>
        <v>38.032255311886679</v>
      </c>
      <c r="P23" s="30">
        <v>4015.36</v>
      </c>
      <c r="Q23" s="31">
        <v>760.3</v>
      </c>
      <c r="R23" s="31">
        <v>6087.19</v>
      </c>
      <c r="S23" s="32">
        <f t="shared" si="29"/>
        <v>35.446901186185045</v>
      </c>
      <c r="T23" s="32">
        <f t="shared" si="30"/>
        <v>53.991227716328773</v>
      </c>
      <c r="U23" s="33">
        <f t="shared" si="31"/>
        <v>9.094784318578715E-2</v>
      </c>
      <c r="V23" s="33">
        <f t="shared" si="32"/>
        <v>-6.771694317751299E-4</v>
      </c>
      <c r="W23" s="33">
        <f t="shared" si="33"/>
        <v>3.429752623872321E-2</v>
      </c>
      <c r="X23" s="33">
        <f t="shared" si="61"/>
        <v>7.4456898377657666E-3</v>
      </c>
      <c r="Y23" s="31">
        <f t="shared" si="3"/>
        <v>4628090.5569999991</v>
      </c>
      <c r="Z23" s="26">
        <f t="shared" si="4"/>
        <v>3052878.2080000001</v>
      </c>
      <c r="AA23" s="26">
        <f t="shared" si="5"/>
        <v>2958570.5959999999</v>
      </c>
      <c r="AB23" s="5">
        <f t="shared" si="34"/>
        <v>65.964098377083687</v>
      </c>
      <c r="AC23" s="30">
        <v>517.72</v>
      </c>
      <c r="AD23" s="31">
        <v>921.55</v>
      </c>
      <c r="AE23" s="31">
        <v>2398.7800000000002</v>
      </c>
      <c r="AF23" s="32">
        <f t="shared" si="35"/>
        <v>13.968566387347359</v>
      </c>
      <c r="AG23" s="32">
        <f t="shared" si="36"/>
        <v>6.9613530077745791</v>
      </c>
      <c r="AH23" s="33">
        <f t="shared" si="37"/>
        <v>3.4596193756347329E-2</v>
      </c>
      <c r="AI23" s="33">
        <f t="shared" si="38"/>
        <v>6.8805783562202729E-3</v>
      </c>
      <c r="AJ23" s="33">
        <f t="shared" si="39"/>
        <v>1.0364300578360097</v>
      </c>
      <c r="AK23" s="33">
        <f t="shared" si="62"/>
        <v>0.19888252461176889</v>
      </c>
      <c r="AL23" s="31">
        <f t="shared" si="6"/>
        <v>2210595.7090000003</v>
      </c>
      <c r="AM23" s="26">
        <f t="shared" si="7"/>
        <v>477104.86599999998</v>
      </c>
      <c r="AN23" s="26">
        <f t="shared" si="8"/>
        <v>309216.88699999999</v>
      </c>
      <c r="AO23" s="5">
        <f t="shared" si="40"/>
        <v>21.582637840902457</v>
      </c>
      <c r="AP23" s="30">
        <v>1637.89</v>
      </c>
      <c r="AQ23" s="31">
        <v>866.94</v>
      </c>
      <c r="AR23" s="31">
        <v>6334.78</v>
      </c>
      <c r="AS23" s="32">
        <f t="shared" si="41"/>
        <v>36.888666313392768</v>
      </c>
      <c r="AT23" s="32">
        <f t="shared" si="42"/>
        <v>22.023353314347339</v>
      </c>
      <c r="AU23" s="33">
        <f t="shared" si="43"/>
        <v>5.4299339474541672E-2</v>
      </c>
      <c r="AV23" s="33">
        <f t="shared" si="44"/>
        <v>3.4806928410707327E-4</v>
      </c>
      <c r="AW23" s="33">
        <f t="shared" si="45"/>
        <v>0.1745372040487452</v>
      </c>
      <c r="AX23" s="33">
        <f t="shared" si="63"/>
        <v>6.4101937053997879E-3</v>
      </c>
      <c r="AY23" s="31">
        <f t="shared" si="9"/>
        <v>5491874.1732000001</v>
      </c>
      <c r="AZ23" s="26">
        <f t="shared" si="10"/>
        <v>1419952.3566000003</v>
      </c>
      <c r="BA23" s="26">
        <f t="shared" si="11"/>
        <v>1333249.6872000003</v>
      </c>
      <c r="BB23" s="5">
        <f t="shared" si="46"/>
        <v>25.855515108654131</v>
      </c>
      <c r="BC23" s="30">
        <v>998.67</v>
      </c>
      <c r="BD23" s="31">
        <v>877.14</v>
      </c>
      <c r="BE23" s="31">
        <v>1648.81</v>
      </c>
      <c r="BF23" s="32">
        <f t="shared" si="47"/>
        <v>9.6013439936643614</v>
      </c>
      <c r="BG23" s="32">
        <f t="shared" si="48"/>
        <v>13.428290211454527</v>
      </c>
      <c r="BH23" s="33">
        <f t="shared" si="49"/>
        <v>5.1417579269255317E-2</v>
      </c>
      <c r="BI23" s="33">
        <f t="shared" si="50"/>
        <v>-1.5401124778919339E-2</v>
      </c>
      <c r="BJ23" s="33">
        <f t="shared" si="51"/>
        <v>-1.0628495782556485E-2</v>
      </c>
      <c r="BK23" s="33">
        <f t="shared" si="64"/>
        <v>0.29953033569062448</v>
      </c>
      <c r="BL23" s="31">
        <f t="shared" si="12"/>
        <v>1446237.2034</v>
      </c>
      <c r="BM23" s="26">
        <f t="shared" si="13"/>
        <v>875973.40379999997</v>
      </c>
      <c r="BN23" s="26">
        <f t="shared" si="14"/>
        <v>548177.41440000001</v>
      </c>
      <c r="BO23" s="5">
        <f t="shared" si="52"/>
        <v>60.569137741765275</v>
      </c>
      <c r="BP23" s="60">
        <f t="shared" si="15"/>
        <v>17172.7</v>
      </c>
      <c r="BQ23" s="15">
        <f t="shared" si="16"/>
        <v>7437.0599999999995</v>
      </c>
      <c r="BR23" s="15">
        <f t="shared" si="17"/>
        <v>14296537.636399999</v>
      </c>
      <c r="BS23" s="15">
        <f t="shared" si="18"/>
        <v>6023577.6758000003</v>
      </c>
      <c r="BT23" s="15">
        <f t="shared" si="19"/>
        <v>5345013.3258999996</v>
      </c>
      <c r="BU23" s="15">
        <f t="shared" si="65"/>
        <v>832.51542485456559</v>
      </c>
      <c r="BV23" s="17">
        <f t="shared" si="53"/>
        <v>182.53999999999905</v>
      </c>
      <c r="BW23" s="17">
        <f t="shared" si="54"/>
        <v>0.97545535466972177</v>
      </c>
      <c r="BX23" s="17">
        <f t="shared" si="55"/>
        <v>-312.53000000000065</v>
      </c>
      <c r="BY23" s="17">
        <f t="shared" si="56"/>
        <v>1.0420233264220002</v>
      </c>
      <c r="BZ23" s="17">
        <f t="shared" si="57"/>
        <v>1.1855876426222676</v>
      </c>
      <c r="CA23" s="2">
        <f t="shared" si="58"/>
        <v>0.9629866397498984</v>
      </c>
      <c r="CB23" s="2">
        <f t="shared" si="59"/>
        <v>0.92079215353202604</v>
      </c>
      <c r="CC23" s="14">
        <f t="shared" si="20"/>
        <v>99.963241342967109</v>
      </c>
      <c r="CD23" s="27">
        <v>99.765840980656932</v>
      </c>
      <c r="CE23" s="53">
        <f t="shared" si="21"/>
        <v>1.0127782754449466</v>
      </c>
      <c r="CF23" s="53">
        <f t="shared" si="22"/>
        <v>1.0107783123002263</v>
      </c>
      <c r="CG23" s="26">
        <v>7749.59</v>
      </c>
      <c r="CH23" s="26">
        <v>98.701999999999998</v>
      </c>
      <c r="CI23" s="26">
        <v>18649.919999999998</v>
      </c>
      <c r="CJ23" s="26">
        <v>7254.52</v>
      </c>
      <c r="CK23" s="26">
        <v>17832.75</v>
      </c>
    </row>
    <row r="24" spans="1:89" x14ac:dyDescent="0.3">
      <c r="A24" s="1">
        <v>44043</v>
      </c>
      <c r="B24" s="26" t="s">
        <v>5</v>
      </c>
      <c r="C24" s="30">
        <v>268.27</v>
      </c>
      <c r="D24" s="31">
        <v>683.93</v>
      </c>
      <c r="E24" s="31">
        <v>704.07</v>
      </c>
      <c r="F24" s="32">
        <f t="shared" si="23"/>
        <v>4.100998004457062</v>
      </c>
      <c r="G24" s="32">
        <f t="shared" si="24"/>
        <v>3.5999683306919876</v>
      </c>
      <c r="H24" s="33">
        <f t="shared" si="25"/>
        <v>-5.7775726811259885E-2</v>
      </c>
      <c r="I24" s="33">
        <f t="shared" si="26"/>
        <v>-3.1634380989598717E-3</v>
      </c>
      <c r="J24" s="33">
        <f t="shared" si="27"/>
        <v>3.3914800892190289E-2</v>
      </c>
      <c r="K24" s="33">
        <f t="shared" si="60"/>
        <v>5.4753756872572147E-2</v>
      </c>
      <c r="L24" s="31">
        <f t="shared" si="0"/>
        <v>481534.59509999998</v>
      </c>
      <c r="M24" s="26">
        <f t="shared" si="1"/>
        <v>183477.90109999999</v>
      </c>
      <c r="N24" s="26">
        <f t="shared" si="2"/>
        <v>181166.21769999998</v>
      </c>
      <c r="O24" s="5">
        <f t="shared" si="28"/>
        <v>38.102745465649718</v>
      </c>
      <c r="P24" s="30">
        <v>4018.08</v>
      </c>
      <c r="Q24" s="31">
        <v>694.16</v>
      </c>
      <c r="R24" s="31">
        <v>6086.66</v>
      </c>
      <c r="S24" s="32">
        <f t="shared" si="29"/>
        <v>35.452981257273592</v>
      </c>
      <c r="T24" s="32">
        <f t="shared" si="30"/>
        <v>53.919412346467595</v>
      </c>
      <c r="U24" s="33">
        <f t="shared" si="31"/>
        <v>5.5780550105504693E-2</v>
      </c>
      <c r="V24" s="33">
        <f t="shared" si="32"/>
        <v>-6.7422411358811283E-4</v>
      </c>
      <c r="W24" s="33">
        <f t="shared" si="33"/>
        <v>5.5796027080980207E-2</v>
      </c>
      <c r="X24" s="33">
        <f t="shared" si="61"/>
        <v>1.208708254602848E-2</v>
      </c>
      <c r="Y24" s="31">
        <f t="shared" si="3"/>
        <v>4225115.9055999992</v>
      </c>
      <c r="Z24" s="26">
        <f t="shared" si="4"/>
        <v>2789190.4128</v>
      </c>
      <c r="AA24" s="26">
        <f t="shared" si="5"/>
        <v>2701198.6911999998</v>
      </c>
      <c r="AB24" s="5">
        <f t="shared" si="34"/>
        <v>66.014530136396644</v>
      </c>
      <c r="AC24" s="30">
        <v>514.16999999999996</v>
      </c>
      <c r="AD24" s="31">
        <v>890.21</v>
      </c>
      <c r="AE24" s="31">
        <v>2391.5300000000002</v>
      </c>
      <c r="AF24" s="32">
        <f t="shared" si="35"/>
        <v>13.92994980271734</v>
      </c>
      <c r="AG24" s="32">
        <f t="shared" si="36"/>
        <v>6.8997491951835812</v>
      </c>
      <c r="AH24" s="33">
        <f t="shared" si="37"/>
        <v>4.5061136349278386E-2</v>
      </c>
      <c r="AI24" s="33">
        <f t="shared" si="38"/>
        <v>6.9282487143706604E-3</v>
      </c>
      <c r="AJ24" s="33">
        <f t="shared" si="39"/>
        <v>0.80081073889718213</v>
      </c>
      <c r="AK24" s="33">
        <f t="shared" si="62"/>
        <v>0.15375219703001586</v>
      </c>
      <c r="AL24" s="31">
        <f t="shared" si="6"/>
        <v>2128963.9213</v>
      </c>
      <c r="AM24" s="26">
        <f t="shared" si="7"/>
        <v>457719.2757</v>
      </c>
      <c r="AN24" s="26">
        <f t="shared" si="8"/>
        <v>298701.06340000004</v>
      </c>
      <c r="AO24" s="5">
        <f t="shared" si="40"/>
        <v>21.499625762587126</v>
      </c>
      <c r="AP24" s="30">
        <v>1637.32</v>
      </c>
      <c r="AQ24" s="31">
        <v>821.11</v>
      </c>
      <c r="AR24" s="31">
        <v>6323.1</v>
      </c>
      <c r="AS24" s="32">
        <f t="shared" si="41"/>
        <v>36.830173820759939</v>
      </c>
      <c r="AT24" s="32">
        <f t="shared" si="42"/>
        <v>21.971521777345977</v>
      </c>
      <c r="AU24" s="33">
        <f t="shared" si="43"/>
        <v>8.2951763676259782E-2</v>
      </c>
      <c r="AV24" s="33">
        <f t="shared" si="44"/>
        <v>3.4819047851752493E-4</v>
      </c>
      <c r="AW24" s="33">
        <f t="shared" si="45"/>
        <v>0.11421633198283157</v>
      </c>
      <c r="AX24" s="33">
        <f t="shared" si="63"/>
        <v>4.1975054307033938E-3</v>
      </c>
      <c r="AY24" s="31">
        <f t="shared" si="9"/>
        <v>5191960.6410000008</v>
      </c>
      <c r="AZ24" s="26">
        <f t="shared" si="10"/>
        <v>1344419.8252000001</v>
      </c>
      <c r="BA24" s="26">
        <f t="shared" si="11"/>
        <v>1262768.6468000002</v>
      </c>
      <c r="BB24" s="5">
        <f t="shared" si="46"/>
        <v>25.894260726542356</v>
      </c>
      <c r="BC24" s="30">
        <v>1014.17</v>
      </c>
      <c r="BD24" s="31">
        <v>833.17</v>
      </c>
      <c r="BE24" s="31">
        <v>1662.9</v>
      </c>
      <c r="BF24" s="32">
        <f t="shared" si="47"/>
        <v>9.6858971147920627</v>
      </c>
      <c r="BG24" s="32">
        <f t="shared" si="48"/>
        <v>13.609348350310855</v>
      </c>
      <c r="BH24" s="33">
        <f t="shared" si="49"/>
        <v>5.5268789353265062E-2</v>
      </c>
      <c r="BI24" s="33">
        <f t="shared" si="50"/>
        <v>-1.5167527790825223E-2</v>
      </c>
      <c r="BJ24" s="33">
        <f t="shared" si="51"/>
        <v>-9.9149647973577164E-3</v>
      </c>
      <c r="BK24" s="33">
        <f t="shared" si="64"/>
        <v>0.27443206135524273</v>
      </c>
      <c r="BL24" s="31">
        <f t="shared" si="12"/>
        <v>1385478.3929999999</v>
      </c>
      <c r="BM24" s="26">
        <f t="shared" si="13"/>
        <v>844976.01889999991</v>
      </c>
      <c r="BN24" s="26">
        <f t="shared" si="14"/>
        <v>520697.92320000002</v>
      </c>
      <c r="BO24" s="5">
        <f t="shared" si="52"/>
        <v>60.988032954477113</v>
      </c>
      <c r="BP24" s="60">
        <f t="shared" si="15"/>
        <v>17168.260000000002</v>
      </c>
      <c r="BQ24" s="15">
        <f t="shared" si="16"/>
        <v>7452.01</v>
      </c>
      <c r="BR24" s="15">
        <f t="shared" si="17"/>
        <v>13413053.456</v>
      </c>
      <c r="BS24" s="15">
        <f t="shared" si="18"/>
        <v>5619783.4337000009</v>
      </c>
      <c r="BT24" s="15">
        <f t="shared" si="19"/>
        <v>4964532.5422999999</v>
      </c>
      <c r="BU24" s="15">
        <f t="shared" si="65"/>
        <v>781.27040573709849</v>
      </c>
      <c r="BV24" s="17">
        <f t="shared" si="53"/>
        <v>209.14000000000033</v>
      </c>
      <c r="BW24" s="17">
        <f t="shared" si="54"/>
        <v>0.97193508865393363</v>
      </c>
      <c r="BX24" s="17">
        <f t="shared" si="55"/>
        <v>-312.6899999999996</v>
      </c>
      <c r="BY24" s="17">
        <f t="shared" si="56"/>
        <v>1.0419604911963349</v>
      </c>
      <c r="BZ24" s="17">
        <f t="shared" si="57"/>
        <v>1.1929288414818349</v>
      </c>
      <c r="CA24" s="2">
        <f t="shared" si="58"/>
        <v>0.96376180264738587</v>
      </c>
      <c r="CB24" s="2">
        <f t="shared" si="59"/>
        <v>0.92065429386380992</v>
      </c>
      <c r="CC24" s="14">
        <f t="shared" si="20"/>
        <v>92.847432629625175</v>
      </c>
      <c r="CD24" s="27">
        <v>92.415290659066116</v>
      </c>
      <c r="CE24" s="53">
        <f t="shared" si="21"/>
        <v>0.99621708830069922</v>
      </c>
      <c r="CF24" s="53">
        <f t="shared" si="22"/>
        <v>0.99158037187839176</v>
      </c>
      <c r="CG24" s="26">
        <v>7764.7</v>
      </c>
      <c r="CH24" s="26">
        <v>93.2</v>
      </c>
      <c r="CI24" s="26">
        <v>18647.89</v>
      </c>
      <c r="CJ24" s="26">
        <v>7242.87</v>
      </c>
      <c r="CK24" s="26">
        <v>17813.8</v>
      </c>
    </row>
    <row r="25" spans="1:89" x14ac:dyDescent="0.3">
      <c r="A25" s="1">
        <v>44012</v>
      </c>
      <c r="B25" s="26" t="s">
        <v>5</v>
      </c>
      <c r="C25" s="30">
        <v>269.12</v>
      </c>
      <c r="D25" s="31">
        <v>724.62</v>
      </c>
      <c r="E25" s="31">
        <v>705</v>
      </c>
      <c r="F25" s="32">
        <f t="shared" si="23"/>
        <v>4.107474846814493</v>
      </c>
      <c r="G25" s="32">
        <f t="shared" si="24"/>
        <v>3.6041489497050336</v>
      </c>
      <c r="H25" s="33">
        <f t="shared" si="25"/>
        <v>5.6286668984158225E-2</v>
      </c>
      <c r="I25" s="33">
        <f t="shared" si="26"/>
        <v>-3.1905026896680154E-3</v>
      </c>
      <c r="J25" s="33">
        <f t="shared" si="27"/>
        <v>-3.479320311491628E-2</v>
      </c>
      <c r="K25" s="33">
        <f t="shared" si="60"/>
        <v>5.6683096499563268E-2</v>
      </c>
      <c r="L25" s="31">
        <f t="shared" si="0"/>
        <v>510857.1</v>
      </c>
      <c r="M25" s="26">
        <f t="shared" si="1"/>
        <v>195009.73440000002</v>
      </c>
      <c r="N25" s="26">
        <f t="shared" si="2"/>
        <v>191944.59179999999</v>
      </c>
      <c r="O25" s="5">
        <f t="shared" si="28"/>
        <v>38.173049645390073</v>
      </c>
      <c r="P25" s="30">
        <v>4020.79</v>
      </c>
      <c r="Q25" s="31">
        <v>656.49</v>
      </c>
      <c r="R25" s="31">
        <v>6086.12</v>
      </c>
      <c r="S25" s="32">
        <f t="shared" si="29"/>
        <v>35.458985552758335</v>
      </c>
      <c r="T25" s="32">
        <f t="shared" si="30"/>
        <v>53.84782273886929</v>
      </c>
      <c r="U25" s="33">
        <f t="shared" si="31"/>
        <v>0.12964599975670096</v>
      </c>
      <c r="V25" s="33">
        <f t="shared" si="32"/>
        <v>-6.7625523662724033E-4</v>
      </c>
      <c r="W25" s="33">
        <f t="shared" si="33"/>
        <v>2.3981995669300482E-2</v>
      </c>
      <c r="X25" s="33">
        <f t="shared" si="61"/>
        <v>5.2161673934894162E-3</v>
      </c>
      <c r="Y25" s="31">
        <f t="shared" si="3"/>
        <v>3995476.9188000001</v>
      </c>
      <c r="Z25" s="26">
        <f t="shared" si="4"/>
        <v>2639608.4271</v>
      </c>
      <c r="AA25" s="26">
        <f t="shared" si="5"/>
        <v>2554612.6668000002</v>
      </c>
      <c r="AB25" s="5">
        <f t="shared" si="34"/>
        <v>66.064914921164885</v>
      </c>
      <c r="AC25" s="30">
        <v>510.62</v>
      </c>
      <c r="AD25" s="31">
        <v>850.98</v>
      </c>
      <c r="AE25" s="31">
        <v>2384.29</v>
      </c>
      <c r="AF25" s="32">
        <f t="shared" si="35"/>
        <v>13.891363407817487</v>
      </c>
      <c r="AG25" s="32">
        <f t="shared" si="36"/>
        <v>6.8384012213822247</v>
      </c>
      <c r="AH25" s="33">
        <f t="shared" si="37"/>
        <v>6.19695785705199E-2</v>
      </c>
      <c r="AI25" s="33">
        <f t="shared" si="38"/>
        <v>6.9568635157708954E-3</v>
      </c>
      <c r="AJ25" s="33">
        <f t="shared" si="39"/>
        <v>0.58699999452506613</v>
      </c>
      <c r="AK25" s="33">
        <f t="shared" si="62"/>
        <v>0.11226255973088717</v>
      </c>
      <c r="AL25" s="31">
        <f t="shared" si="6"/>
        <v>2028983.1041999999</v>
      </c>
      <c r="AM25" s="26">
        <f t="shared" si="7"/>
        <v>434527.40760000004</v>
      </c>
      <c r="AN25" s="26">
        <f t="shared" si="8"/>
        <v>285537.82920000004</v>
      </c>
      <c r="AO25" s="5">
        <f t="shared" si="40"/>
        <v>21.416019024531412</v>
      </c>
      <c r="AP25" s="30">
        <v>1636.75</v>
      </c>
      <c r="AQ25" s="31">
        <v>755.71</v>
      </c>
      <c r="AR25" s="31">
        <v>6311.42</v>
      </c>
      <c r="AS25" s="32">
        <f t="shared" si="41"/>
        <v>36.771629642102027</v>
      </c>
      <c r="AT25" s="32">
        <f t="shared" si="42"/>
        <v>21.919927145621706</v>
      </c>
      <c r="AU25" s="33">
        <f t="shared" si="43"/>
        <v>9.8480378204638785E-2</v>
      </c>
      <c r="AV25" s="33">
        <f t="shared" si="44"/>
        <v>3.4831175735499157E-4</v>
      </c>
      <c r="AW25" s="33">
        <f t="shared" si="45"/>
        <v>9.6426096350187868E-2</v>
      </c>
      <c r="AX25" s="33">
        <f t="shared" si="63"/>
        <v>3.5368645379408666E-3</v>
      </c>
      <c r="AY25" s="31">
        <f t="shared" si="9"/>
        <v>4769603.2082000002</v>
      </c>
      <c r="AZ25" s="26">
        <f t="shared" si="10"/>
        <v>1236908.3425</v>
      </c>
      <c r="BA25" s="26">
        <f t="shared" si="11"/>
        <v>1162191.2948</v>
      </c>
      <c r="BB25" s="5">
        <f t="shared" si="46"/>
        <v>25.933149750769243</v>
      </c>
      <c r="BC25" s="30">
        <v>1029.67</v>
      </c>
      <c r="BD25" s="31">
        <v>788.36</v>
      </c>
      <c r="BE25" s="31">
        <v>1677</v>
      </c>
      <c r="BF25" s="32">
        <f t="shared" si="47"/>
        <v>9.7705465505076674</v>
      </c>
      <c r="BG25" s="32">
        <f t="shared" si="48"/>
        <v>13.789699944421754</v>
      </c>
      <c r="BH25" s="33">
        <f t="shared" si="49"/>
        <v>6.563519408890231E-2</v>
      </c>
      <c r="BI25" s="33">
        <f t="shared" si="50"/>
        <v>-1.4940911106398565E-2</v>
      </c>
      <c r="BJ25" s="33">
        <f t="shared" si="51"/>
        <v>-7.7836711531883195E-3</v>
      </c>
      <c r="BK25" s="33">
        <f t="shared" si="64"/>
        <v>0.22763566580089986</v>
      </c>
      <c r="BL25" s="31">
        <f t="shared" si="12"/>
        <v>1322079.72</v>
      </c>
      <c r="BM25" s="26">
        <f t="shared" si="13"/>
        <v>811750.64120000007</v>
      </c>
      <c r="BN25" s="26">
        <f t="shared" si="14"/>
        <v>492693.46560000005</v>
      </c>
      <c r="BO25" s="5">
        <f t="shared" si="52"/>
        <v>61.399522957662498</v>
      </c>
      <c r="BP25" s="60">
        <f t="shared" si="15"/>
        <v>17163.829999999998</v>
      </c>
      <c r="BQ25" s="15">
        <f t="shared" si="16"/>
        <v>7466.95</v>
      </c>
      <c r="BR25" s="15">
        <f t="shared" si="17"/>
        <v>12627000.051200001</v>
      </c>
      <c r="BS25" s="15">
        <f t="shared" si="18"/>
        <v>5317804.5528000006</v>
      </c>
      <c r="BT25" s="15">
        <f t="shared" si="19"/>
        <v>4686979.8481999999</v>
      </c>
      <c r="BU25" s="15">
        <f t="shared" si="65"/>
        <v>735.67496597204718</v>
      </c>
      <c r="BV25" s="17">
        <f t="shared" si="53"/>
        <v>235.72000000000025</v>
      </c>
      <c r="BW25" s="17">
        <f t="shared" si="54"/>
        <v>0.96843155505259837</v>
      </c>
      <c r="BX25" s="17">
        <f t="shared" si="55"/>
        <v>-312.82999999999993</v>
      </c>
      <c r="BY25" s="17">
        <f t="shared" si="56"/>
        <v>1.0418952852235517</v>
      </c>
      <c r="BZ25" s="17">
        <f t="shared" si="57"/>
        <v>1.1773405920583004</v>
      </c>
      <c r="CA25" s="2">
        <f t="shared" si="58"/>
        <v>0.96453863643771276</v>
      </c>
      <c r="CB25" s="2">
        <f t="shared" si="59"/>
        <v>0.92051595312208367</v>
      </c>
      <c r="CC25" s="14">
        <f t="shared" si="20"/>
        <v>87.656600492450423</v>
      </c>
      <c r="CD25" s="27">
        <v>87.452144387295832</v>
      </c>
      <c r="CE25" s="53">
        <f t="shared" si="21"/>
        <v>1.0120373206692961</v>
      </c>
      <c r="CF25" s="53">
        <f t="shared" si="22"/>
        <v>1.0096767772796065</v>
      </c>
      <c r="CG25" s="26">
        <v>7779.78</v>
      </c>
      <c r="CH25" s="26">
        <v>86.614000000000004</v>
      </c>
      <c r="CI25" s="26">
        <v>18645.88</v>
      </c>
      <c r="CJ25" s="26">
        <v>7231.23</v>
      </c>
      <c r="CK25" s="26">
        <v>17794.86</v>
      </c>
    </row>
    <row r="26" spans="1:89" x14ac:dyDescent="0.3">
      <c r="A26" s="1">
        <v>43982</v>
      </c>
      <c r="B26" s="26" t="s">
        <v>5</v>
      </c>
      <c r="C26" s="30">
        <v>269.98</v>
      </c>
      <c r="D26" s="31">
        <v>684.95</v>
      </c>
      <c r="E26" s="31">
        <v>705.93</v>
      </c>
      <c r="F26" s="32">
        <f t="shared" si="23"/>
        <v>4.1139526359006515</v>
      </c>
      <c r="G26" s="32">
        <f t="shared" si="24"/>
        <v>3.6084320602198372</v>
      </c>
      <c r="H26" s="33">
        <f t="shared" si="25"/>
        <v>-5.0852280811587616E-2</v>
      </c>
      <c r="I26" s="33">
        <f t="shared" si="26"/>
        <v>-3.143432998650047E-3</v>
      </c>
      <c r="J26" s="33">
        <f t="shared" si="27"/>
        <v>3.8381718610483638E-2</v>
      </c>
      <c r="K26" s="33">
        <f t="shared" si="60"/>
        <v>6.1814985453587733E-2</v>
      </c>
      <c r="L26" s="31">
        <f t="shared" si="0"/>
        <v>483526.75349999999</v>
      </c>
      <c r="M26" s="26">
        <f t="shared" si="1"/>
        <v>184922.80100000004</v>
      </c>
      <c r="N26" s="26">
        <f t="shared" si="2"/>
        <v>181436.40549999999</v>
      </c>
      <c r="O26" s="5">
        <f t="shared" si="28"/>
        <v>38.244585157168565</v>
      </c>
      <c r="P26" s="30">
        <v>4023.51</v>
      </c>
      <c r="Q26" s="31">
        <v>576.55999999999995</v>
      </c>
      <c r="R26" s="31">
        <v>6085.59</v>
      </c>
      <c r="S26" s="32">
        <f t="shared" si="29"/>
        <v>35.46503055757745</v>
      </c>
      <c r="T26" s="32">
        <f t="shared" si="30"/>
        <v>53.776437064282966</v>
      </c>
      <c r="U26" s="33">
        <f t="shared" si="31"/>
        <v>-5.4528276420569656E-2</v>
      </c>
      <c r="V26" s="33">
        <f t="shared" si="32"/>
        <v>-6.7331450868528058E-4</v>
      </c>
      <c r="W26" s="33">
        <f t="shared" si="33"/>
        <v>-5.6847920410479251E-2</v>
      </c>
      <c r="X26" s="33">
        <f t="shared" si="61"/>
        <v>1.2347988106062467E-2</v>
      </c>
      <c r="Y26" s="31">
        <f t="shared" si="3"/>
        <v>3508707.7703999998</v>
      </c>
      <c r="Z26" s="26">
        <f t="shared" si="4"/>
        <v>2319794.9255999997</v>
      </c>
      <c r="AA26" s="26">
        <f t="shared" si="5"/>
        <v>2243579.4591999999</v>
      </c>
      <c r="AB26" s="5">
        <f t="shared" si="34"/>
        <v>66.115364327863034</v>
      </c>
      <c r="AC26" s="30">
        <v>507.08</v>
      </c>
      <c r="AD26" s="31">
        <v>799.83</v>
      </c>
      <c r="AE26" s="31">
        <v>2377.0500000000002</v>
      </c>
      <c r="AF26" s="32">
        <f t="shared" si="35"/>
        <v>13.852749016428886</v>
      </c>
      <c r="AG26" s="32">
        <f t="shared" si="36"/>
        <v>6.7774047303365972</v>
      </c>
      <c r="AH26" s="33">
        <f t="shared" si="37"/>
        <v>5.2438109046119112E-2</v>
      </c>
      <c r="AI26" s="33">
        <f t="shared" si="38"/>
        <v>7.0254598707711413E-3</v>
      </c>
      <c r="AJ26" s="33">
        <f t="shared" si="39"/>
        <v>0.69780856093113974</v>
      </c>
      <c r="AK26" s="33">
        <f t="shared" si="62"/>
        <v>0.13397622451626309</v>
      </c>
      <c r="AL26" s="31">
        <f t="shared" si="6"/>
        <v>1901235.9015000002</v>
      </c>
      <c r="AM26" s="26">
        <f t="shared" si="7"/>
        <v>405577.79639999999</v>
      </c>
      <c r="AN26" s="26">
        <f t="shared" si="8"/>
        <v>268374.95820000005</v>
      </c>
      <c r="AO26" s="5">
        <f t="shared" si="40"/>
        <v>21.332323678509074</v>
      </c>
      <c r="AP26" s="30">
        <v>1636.18</v>
      </c>
      <c r="AQ26" s="31">
        <v>684.78</v>
      </c>
      <c r="AR26" s="31">
        <v>6299.74</v>
      </c>
      <c r="AS26" s="32">
        <f t="shared" si="41"/>
        <v>36.713033839741577</v>
      </c>
      <c r="AT26" s="32">
        <f t="shared" si="42"/>
        <v>21.868450878918779</v>
      </c>
      <c r="AU26" s="33">
        <f t="shared" si="43"/>
        <v>7.0342038160555037E-3</v>
      </c>
      <c r="AV26" s="33">
        <f t="shared" si="44"/>
        <v>3.4843312070772495E-4</v>
      </c>
      <c r="AW26" s="33">
        <f t="shared" si="45"/>
        <v>1.3478495716411645</v>
      </c>
      <c r="AX26" s="33">
        <f t="shared" si="63"/>
        <v>4.9534123522612418E-2</v>
      </c>
      <c r="AY26" s="31">
        <f t="shared" si="9"/>
        <v>4313935.9572000001</v>
      </c>
      <c r="AZ26" s="26">
        <f t="shared" si="10"/>
        <v>1120423.3404000001</v>
      </c>
      <c r="BA26" s="26">
        <f t="shared" si="11"/>
        <v>1053109.4664</v>
      </c>
      <c r="BB26" s="5">
        <f t="shared" si="46"/>
        <v>25.972182978980086</v>
      </c>
      <c r="BC26" s="30">
        <v>1045.17</v>
      </c>
      <c r="BD26" s="31">
        <v>738.26</v>
      </c>
      <c r="BE26" s="31">
        <v>1691.1</v>
      </c>
      <c r="BF26" s="32">
        <f t="shared" si="47"/>
        <v>9.8552339503514403</v>
      </c>
      <c r="BG26" s="32">
        <f t="shared" si="48"/>
        <v>13.969275266241821</v>
      </c>
      <c r="BH26" s="33">
        <f t="shared" si="49"/>
        <v>8.3789004053428651E-3</v>
      </c>
      <c r="BI26" s="33">
        <f t="shared" si="50"/>
        <v>-1.4720966455191277E-2</v>
      </c>
      <c r="BJ26" s="33">
        <f t="shared" si="51"/>
        <v>-6.3475425915266212E-2</v>
      </c>
      <c r="BK26" s="33">
        <f t="shared" si="64"/>
        <v>1.7569091101505812</v>
      </c>
      <c r="BL26" s="31">
        <f t="shared" si="12"/>
        <v>1248471.486</v>
      </c>
      <c r="BM26" s="26">
        <f t="shared" si="13"/>
        <v>771607.20420000004</v>
      </c>
      <c r="BN26" s="26">
        <f t="shared" si="14"/>
        <v>461382.96960000001</v>
      </c>
      <c r="BO26" s="5">
        <f t="shared" si="52"/>
        <v>61.804151144225663</v>
      </c>
      <c r="BP26" s="60">
        <f t="shared" si="15"/>
        <v>17159.41</v>
      </c>
      <c r="BQ26" s="15">
        <f t="shared" si="16"/>
        <v>7481.92</v>
      </c>
      <c r="BR26" s="15">
        <f t="shared" si="17"/>
        <v>11455877.8686</v>
      </c>
      <c r="BS26" s="15">
        <f t="shared" si="18"/>
        <v>4802326.0675999997</v>
      </c>
      <c r="BT26" s="15">
        <f t="shared" si="19"/>
        <v>4207883.2588999998</v>
      </c>
      <c r="BU26" s="15">
        <f t="shared" si="65"/>
        <v>667.61490451012014</v>
      </c>
      <c r="BV26" s="17">
        <f t="shared" si="53"/>
        <v>262.34000000000015</v>
      </c>
      <c r="BW26" s="17">
        <f t="shared" si="54"/>
        <v>0.96493680766434287</v>
      </c>
      <c r="BX26" s="17">
        <f t="shared" si="55"/>
        <v>-312.98999999999978</v>
      </c>
      <c r="BY26" s="17">
        <f t="shared" si="56"/>
        <v>1.041832845045122</v>
      </c>
      <c r="BZ26" s="17">
        <f t="shared" si="57"/>
        <v>1.1648781277144351</v>
      </c>
      <c r="CA26" s="2">
        <f t="shared" si="58"/>
        <v>0.96531823124667038</v>
      </c>
      <c r="CB26" s="2">
        <f t="shared" si="59"/>
        <v>0.92037861258344567</v>
      </c>
      <c r="CC26" s="14">
        <f t="shared" si="20"/>
        <v>78.696464181709942</v>
      </c>
      <c r="CD26" s="27">
        <v>78.184591475947201</v>
      </c>
      <c r="CE26" s="53">
        <f t="shared" si="21"/>
        <v>1.01192588540048</v>
      </c>
      <c r="CF26" s="53">
        <f t="shared" si="22"/>
        <v>1.005343922076241</v>
      </c>
      <c r="CG26" s="26">
        <v>7794.91</v>
      </c>
      <c r="CH26" s="26">
        <v>77.769000000000005</v>
      </c>
      <c r="CI26" s="26">
        <v>18643.86</v>
      </c>
      <c r="CJ26" s="26">
        <v>7219.58</v>
      </c>
      <c r="CK26" s="26">
        <v>17775.91</v>
      </c>
    </row>
    <row r="27" spans="1:89" x14ac:dyDescent="0.3">
      <c r="A27" s="1">
        <v>43951</v>
      </c>
      <c r="B27" s="26" t="s">
        <v>5</v>
      </c>
      <c r="C27" s="30">
        <v>270.83</v>
      </c>
      <c r="D27" s="31">
        <v>720.69</v>
      </c>
      <c r="E27" s="31">
        <v>706.86</v>
      </c>
      <c r="F27" s="32">
        <f t="shared" si="23"/>
        <v>4.1204361648920607</v>
      </c>
      <c r="G27" s="32">
        <f t="shared" si="24"/>
        <v>3.6125791331304042</v>
      </c>
      <c r="H27" s="33">
        <f t="shared" si="25"/>
        <v>4.2005199294482785E-2</v>
      </c>
      <c r="I27" s="33">
        <f t="shared" si="26"/>
        <v>-3.1703900317039506E-3</v>
      </c>
      <c r="J27" s="33">
        <f t="shared" si="27"/>
        <v>-4.6407993810640473E-2</v>
      </c>
      <c r="K27" s="33">
        <f t="shared" si="60"/>
        <v>7.547613354902874E-2</v>
      </c>
      <c r="L27" s="31">
        <f t="shared" si="0"/>
        <v>509426.93340000004</v>
      </c>
      <c r="M27" s="26">
        <f t="shared" si="1"/>
        <v>195184.47270000001</v>
      </c>
      <c r="N27" s="26">
        <f t="shared" si="2"/>
        <v>190903.5741</v>
      </c>
      <c r="O27" s="5">
        <f t="shared" si="28"/>
        <v>38.314517726282425</v>
      </c>
      <c r="P27" s="30">
        <v>4026.22</v>
      </c>
      <c r="Q27" s="31">
        <v>608.88</v>
      </c>
      <c r="R27" s="31">
        <v>6085.06</v>
      </c>
      <c r="S27" s="32">
        <f t="shared" si="29"/>
        <v>35.471099354239996</v>
      </c>
      <c r="T27" s="32">
        <f t="shared" si="30"/>
        <v>53.705418001670033</v>
      </c>
      <c r="U27" s="33">
        <f t="shared" si="31"/>
        <v>-4.3963280942552189E-2</v>
      </c>
      <c r="V27" s="33">
        <f t="shared" si="32"/>
        <v>-6.7534350652259038E-4</v>
      </c>
      <c r="W27" s="33">
        <f t="shared" si="33"/>
        <v>-7.0586841545468682E-2</v>
      </c>
      <c r="X27" s="33">
        <f t="shared" si="61"/>
        <v>1.5361535627995485E-2</v>
      </c>
      <c r="Y27" s="31">
        <f t="shared" si="3"/>
        <v>3705071.3328000004</v>
      </c>
      <c r="Z27" s="26">
        <f t="shared" si="4"/>
        <v>2451484.8336</v>
      </c>
      <c r="AA27" s="26">
        <f t="shared" si="5"/>
        <v>2369346.9216</v>
      </c>
      <c r="AB27" s="5">
        <f t="shared" si="34"/>
        <v>66.165658185786171</v>
      </c>
      <c r="AC27" s="30">
        <v>503.53</v>
      </c>
      <c r="AD27" s="31">
        <v>758.96</v>
      </c>
      <c r="AE27" s="31">
        <v>2369.81</v>
      </c>
      <c r="AF27" s="32">
        <f t="shared" si="35"/>
        <v>13.814122779507759</v>
      </c>
      <c r="AG27" s="32">
        <f t="shared" si="36"/>
        <v>6.7165453269768953</v>
      </c>
      <c r="AH27" s="33">
        <f t="shared" si="37"/>
        <v>-4.8481965505936399E-2</v>
      </c>
      <c r="AI27" s="33">
        <f t="shared" si="38"/>
        <v>7.0751661667546005E-3</v>
      </c>
      <c r="AJ27" s="33">
        <f t="shared" si="39"/>
        <v>-0.76091210226017614</v>
      </c>
      <c r="AK27" s="33">
        <f t="shared" si="62"/>
        <v>0.14593397963389662</v>
      </c>
      <c r="AL27" s="31">
        <f t="shared" si="6"/>
        <v>1798590.9976000001</v>
      </c>
      <c r="AM27" s="26">
        <f t="shared" si="7"/>
        <v>382159.12880000001</v>
      </c>
      <c r="AN27" s="26">
        <f t="shared" si="8"/>
        <v>254661.43840000001</v>
      </c>
      <c r="AO27" s="5">
        <f t="shared" si="40"/>
        <v>21.247694962887319</v>
      </c>
      <c r="AP27" s="30">
        <v>1635.61</v>
      </c>
      <c r="AQ27" s="31">
        <v>679.98</v>
      </c>
      <c r="AR27" s="31">
        <v>6288.06</v>
      </c>
      <c r="AS27" s="32">
        <f t="shared" si="41"/>
        <v>36.654429209477371</v>
      </c>
      <c r="AT27" s="32">
        <f t="shared" si="42"/>
        <v>21.817267495991658</v>
      </c>
      <c r="AU27" s="33">
        <f t="shared" si="43"/>
        <v>-9.5000630349213383E-2</v>
      </c>
      <c r="AV27" s="33">
        <f t="shared" si="44"/>
        <v>3.4855456866368238E-4</v>
      </c>
      <c r="AW27" s="33">
        <f t="shared" si="45"/>
        <v>-9.996337090680435E-2</v>
      </c>
      <c r="AX27" s="33">
        <f t="shared" si="63"/>
        <v>3.6689711150592217E-3</v>
      </c>
      <c r="AY27" s="31">
        <f t="shared" si="9"/>
        <v>4275755.0388000002</v>
      </c>
      <c r="AZ27" s="26">
        <f t="shared" si="10"/>
        <v>1112182.0877999999</v>
      </c>
      <c r="BA27" s="26">
        <f t="shared" si="11"/>
        <v>1045727.6424000001</v>
      </c>
      <c r="BB27" s="5">
        <f t="shared" si="46"/>
        <v>26.011361214746675</v>
      </c>
      <c r="BC27" s="30">
        <v>1060.67</v>
      </c>
      <c r="BD27" s="31">
        <v>732.1</v>
      </c>
      <c r="BE27" s="31">
        <v>1705.19</v>
      </c>
      <c r="BF27" s="32">
        <f t="shared" si="47"/>
        <v>9.9399124918828239</v>
      </c>
      <c r="BG27" s="32">
        <f t="shared" si="48"/>
        <v>14.148190042231018</v>
      </c>
      <c r="BH27" s="33">
        <f t="shared" si="49"/>
        <v>2.8725805348471692E-3</v>
      </c>
      <c r="BI27" s="33">
        <f t="shared" si="50"/>
        <v>-1.4507403455569907E-2</v>
      </c>
      <c r="BJ27" s="33">
        <f t="shared" si="51"/>
        <v>-0.1759460565264169</v>
      </c>
      <c r="BK27" s="33">
        <f t="shared" si="64"/>
        <v>5.0503034743782207</v>
      </c>
      <c r="BL27" s="31">
        <f t="shared" si="12"/>
        <v>1248369.5990000002</v>
      </c>
      <c r="BM27" s="26">
        <f t="shared" si="13"/>
        <v>776516.5070000001</v>
      </c>
      <c r="BN27" s="26">
        <f t="shared" si="14"/>
        <v>457533.21600000001</v>
      </c>
      <c r="BO27" s="5">
        <f t="shared" si="52"/>
        <v>62.202452512623232</v>
      </c>
      <c r="BP27" s="60">
        <f t="shared" si="15"/>
        <v>17154.98</v>
      </c>
      <c r="BQ27" s="15">
        <f t="shared" si="16"/>
        <v>7496.8599999999988</v>
      </c>
      <c r="BR27" s="15">
        <f t="shared" si="17"/>
        <v>11537213.901600001</v>
      </c>
      <c r="BS27" s="15">
        <f t="shared" si="18"/>
        <v>4917527.0298999995</v>
      </c>
      <c r="BT27" s="15">
        <f t="shared" si="19"/>
        <v>4318172.7925000004</v>
      </c>
      <c r="BU27" s="15">
        <f t="shared" si="65"/>
        <v>672.52855448388755</v>
      </c>
      <c r="BV27" s="17">
        <f t="shared" si="53"/>
        <v>288.91999999999916</v>
      </c>
      <c r="BW27" s="17">
        <f t="shared" si="54"/>
        <v>0.96146119842173938</v>
      </c>
      <c r="BX27" s="17">
        <f t="shared" si="55"/>
        <v>-313.13000000000102</v>
      </c>
      <c r="BY27" s="17">
        <f t="shared" si="56"/>
        <v>1.0417681536003074</v>
      </c>
      <c r="BZ27" s="17">
        <f t="shared" si="57"/>
        <v>1.2070565548298198</v>
      </c>
      <c r="CA27" s="2">
        <f t="shared" si="58"/>
        <v>0.96609838277589022</v>
      </c>
      <c r="CB27" s="2">
        <f t="shared" si="59"/>
        <v>0.92024070585307027</v>
      </c>
      <c r="CC27" s="14">
        <f t="shared" si="20"/>
        <v>80.759115590161528</v>
      </c>
      <c r="CD27" s="27">
        <v>80.445784627626267</v>
      </c>
      <c r="CE27" s="53">
        <f t="shared" si="21"/>
        <v>0.99483992695264145</v>
      </c>
      <c r="CF27" s="53">
        <f t="shared" si="22"/>
        <v>0.99098012549737946</v>
      </c>
      <c r="CG27" s="26">
        <v>7809.99</v>
      </c>
      <c r="CH27" s="26">
        <v>81.177999999999997</v>
      </c>
      <c r="CI27" s="26">
        <v>18641.84</v>
      </c>
      <c r="CJ27" s="26">
        <v>7207.94</v>
      </c>
      <c r="CK27" s="26">
        <v>17756.97</v>
      </c>
    </row>
    <row r="28" spans="1:89" x14ac:dyDescent="0.3">
      <c r="A28" s="1">
        <v>43921</v>
      </c>
      <c r="B28" s="26" t="s">
        <v>5</v>
      </c>
      <c r="C28" s="30">
        <v>271.69</v>
      </c>
      <c r="D28" s="31">
        <v>691.04</v>
      </c>
      <c r="E28" s="31">
        <v>707.79</v>
      </c>
      <c r="F28" s="32">
        <f t="shared" si="23"/>
        <v>4.1269254495776808</v>
      </c>
      <c r="G28" s="32">
        <f t="shared" si="24"/>
        <v>3.616833204203509</v>
      </c>
      <c r="H28" s="33">
        <f t="shared" si="25"/>
        <v>-0.14843791865387715</v>
      </c>
      <c r="I28" s="33">
        <f t="shared" si="26"/>
        <v>-3.1236793267553158E-3</v>
      </c>
      <c r="J28" s="33">
        <f t="shared" si="27"/>
        <v>1.3097770861767142E-2</v>
      </c>
      <c r="K28" s="33">
        <f t="shared" si="60"/>
        <v>2.1043675060137514E-2</v>
      </c>
      <c r="L28" s="31">
        <f t="shared" si="0"/>
        <v>489111.20159999997</v>
      </c>
      <c r="M28" s="26">
        <f t="shared" si="1"/>
        <v>187748.65759999998</v>
      </c>
      <c r="N28" s="26">
        <f t="shared" si="2"/>
        <v>183049.58559999999</v>
      </c>
      <c r="O28" s="5">
        <f t="shared" si="28"/>
        <v>38.385679368174181</v>
      </c>
      <c r="P28" s="30">
        <v>4028.94</v>
      </c>
      <c r="Q28" s="31">
        <v>636.25</v>
      </c>
      <c r="R28" s="31">
        <v>6084.52</v>
      </c>
      <c r="S28" s="32">
        <f t="shared" si="29"/>
        <v>35.477133664595982</v>
      </c>
      <c r="T28" s="32">
        <f t="shared" si="30"/>
        <v>53.634671757310478</v>
      </c>
      <c r="U28" s="33">
        <f t="shared" si="31"/>
        <v>-0.13561308660425175</v>
      </c>
      <c r="V28" s="33">
        <f t="shared" si="32"/>
        <v>-6.7240735479661817E-4</v>
      </c>
      <c r="W28" s="33">
        <f t="shared" si="33"/>
        <v>-2.2896034216716838E-2</v>
      </c>
      <c r="X28" s="33">
        <f t="shared" si="61"/>
        <v>4.9582777859694905E-3</v>
      </c>
      <c r="Y28" s="31">
        <f t="shared" si="3"/>
        <v>3871275.85</v>
      </c>
      <c r="Z28" s="26">
        <f t="shared" si="4"/>
        <v>2563413.0750000002</v>
      </c>
      <c r="AA28" s="26">
        <f t="shared" si="5"/>
        <v>2475852.35</v>
      </c>
      <c r="AB28" s="5">
        <f t="shared" si="34"/>
        <v>66.21623398394614</v>
      </c>
      <c r="AC28" s="30">
        <v>499.98</v>
      </c>
      <c r="AD28" s="31">
        <v>796.67</v>
      </c>
      <c r="AE28" s="31">
        <v>2362.56</v>
      </c>
      <c r="AF28" s="32">
        <f t="shared" si="35"/>
        <v>13.775426313107342</v>
      </c>
      <c r="AG28" s="32">
        <f t="shared" si="36"/>
        <v>6.6559102853902248</v>
      </c>
      <c r="AH28" s="33">
        <f t="shared" si="37"/>
        <v>-0.12439008599125381</v>
      </c>
      <c r="AI28" s="33">
        <f t="shared" si="38"/>
        <v>7.1255808351983847E-3</v>
      </c>
      <c r="AJ28" s="33">
        <f t="shared" si="39"/>
        <v>-0.29836169195761042</v>
      </c>
      <c r="AK28" s="33">
        <f t="shared" si="62"/>
        <v>5.7284153945350615E-2</v>
      </c>
      <c r="AL28" s="31">
        <f t="shared" si="6"/>
        <v>1882180.6751999999</v>
      </c>
      <c r="AM28" s="26">
        <f t="shared" si="7"/>
        <v>398319.06660000002</v>
      </c>
      <c r="AN28" s="26">
        <f t="shared" si="8"/>
        <v>267314.65179999999</v>
      </c>
      <c r="AO28" s="5">
        <f t="shared" si="40"/>
        <v>21.16263713937424</v>
      </c>
      <c r="AP28" s="30">
        <v>1635.04</v>
      </c>
      <c r="AQ28" s="31">
        <v>747.8</v>
      </c>
      <c r="AR28" s="31">
        <v>6276.38</v>
      </c>
      <c r="AS28" s="32">
        <f t="shared" si="41"/>
        <v>36.595815641956463</v>
      </c>
      <c r="AT28" s="32">
        <f t="shared" si="42"/>
        <v>21.766229755239078</v>
      </c>
      <c r="AU28" s="33">
        <f t="shared" si="43"/>
        <v>-6.7962356527861228E-2</v>
      </c>
      <c r="AV28" s="33">
        <f t="shared" si="44"/>
        <v>3.4867610131177838E-4</v>
      </c>
      <c r="AW28" s="33">
        <f t="shared" si="45"/>
        <v>-0.13960169592622557</v>
      </c>
      <c r="AX28" s="33">
        <f t="shared" si="63"/>
        <v>5.1304298309438152E-3</v>
      </c>
      <c r="AY28" s="31">
        <f t="shared" si="9"/>
        <v>4693476.9639999997</v>
      </c>
      <c r="AZ28" s="26">
        <f t="shared" si="10"/>
        <v>1222682.912</v>
      </c>
      <c r="BA28" s="26">
        <f t="shared" si="11"/>
        <v>1150026.6640000001</v>
      </c>
      <c r="BB28" s="5">
        <f t="shared" si="46"/>
        <v>26.05068526762242</v>
      </c>
      <c r="BC28" s="30">
        <v>1076.17</v>
      </c>
      <c r="BD28" s="31">
        <v>730</v>
      </c>
      <c r="BE28" s="31">
        <v>1719.29</v>
      </c>
      <c r="BF28" s="32">
        <f t="shared" si="47"/>
        <v>10.024698930762529</v>
      </c>
      <c r="BG28" s="32">
        <f t="shared" si="48"/>
        <v>14.326354997856713</v>
      </c>
      <c r="BH28" s="33">
        <f t="shared" si="49"/>
        <v>-0.11976819059884096</v>
      </c>
      <c r="BI28" s="33">
        <f t="shared" si="50"/>
        <v>-1.4299948335670528E-2</v>
      </c>
      <c r="BJ28" s="33">
        <f t="shared" si="51"/>
        <v>4.313693745596473E-3</v>
      </c>
      <c r="BK28" s="33">
        <f t="shared" si="64"/>
        <v>0.11939688045858241</v>
      </c>
      <c r="BL28" s="31">
        <f t="shared" si="12"/>
        <v>1255081.7</v>
      </c>
      <c r="BM28" s="26">
        <f t="shared" si="13"/>
        <v>785604.10000000009</v>
      </c>
      <c r="BN28" s="26">
        <f t="shared" si="14"/>
        <v>456220.80000000005</v>
      </c>
      <c r="BO28" s="5">
        <f t="shared" si="52"/>
        <v>62.593861419539465</v>
      </c>
      <c r="BP28" s="60">
        <f t="shared" si="15"/>
        <v>17150.54</v>
      </c>
      <c r="BQ28" s="15">
        <f t="shared" si="16"/>
        <v>7511.82</v>
      </c>
      <c r="BR28" s="15">
        <f t="shared" si="17"/>
        <v>12191126.390799999</v>
      </c>
      <c r="BS28" s="15">
        <f t="shared" si="18"/>
        <v>5157767.8111999994</v>
      </c>
      <c r="BT28" s="15">
        <f t="shared" si="19"/>
        <v>4532464.0514000002</v>
      </c>
      <c r="BU28" s="15">
        <f t="shared" si="65"/>
        <v>710.83046894150266</v>
      </c>
      <c r="BV28" s="17">
        <f t="shared" si="53"/>
        <v>315.52999999999975</v>
      </c>
      <c r="BW28" s="17">
        <f t="shared" si="54"/>
        <v>0.95799553237431145</v>
      </c>
      <c r="BX28" s="17">
        <f t="shared" si="55"/>
        <v>-313.30000000000018</v>
      </c>
      <c r="BY28" s="17">
        <f t="shared" si="56"/>
        <v>1.0417076021523413</v>
      </c>
      <c r="BZ28" s="17">
        <f t="shared" si="57"/>
        <v>1.2017633420695419</v>
      </c>
      <c r="CA28" s="2">
        <f t="shared" si="58"/>
        <v>0.96688018166627399</v>
      </c>
      <c r="CB28" s="2">
        <f t="shared" si="59"/>
        <v>0.92010321999163092</v>
      </c>
      <c r="CC28" s="14">
        <f t="shared" si="20"/>
        <v>84.766822872631593</v>
      </c>
      <c r="CD28" s="27">
        <v>84.714310345204652</v>
      </c>
      <c r="CE28" s="53">
        <f t="shared" si="21"/>
        <v>0.99229526336121276</v>
      </c>
      <c r="CF28" s="53">
        <f t="shared" si="22"/>
        <v>0.99168054252507642</v>
      </c>
      <c r="CG28" s="26">
        <v>7825.12</v>
      </c>
      <c r="CH28" s="26">
        <v>85.424999999999997</v>
      </c>
      <c r="CI28" s="26">
        <v>18639.8</v>
      </c>
      <c r="CJ28" s="26">
        <v>7196.29</v>
      </c>
      <c r="CK28" s="26">
        <v>17738.02</v>
      </c>
    </row>
    <row r="29" spans="1:89" x14ac:dyDescent="0.3">
      <c r="A29" s="1">
        <v>43890</v>
      </c>
      <c r="B29" s="26" t="s">
        <v>5</v>
      </c>
      <c r="C29" s="30">
        <v>272.54000000000002</v>
      </c>
      <c r="D29" s="31">
        <v>801.84</v>
      </c>
      <c r="E29" s="31">
        <v>708.72</v>
      </c>
      <c r="F29" s="32">
        <f t="shared" si="23"/>
        <v>4.1334156843738903</v>
      </c>
      <c r="G29" s="32">
        <f t="shared" si="24"/>
        <v>3.620947127316402</v>
      </c>
      <c r="H29" s="33">
        <f t="shared" si="25"/>
        <v>-0.19035528698860843</v>
      </c>
      <c r="I29" s="33">
        <f t="shared" si="26"/>
        <v>-3.1505293622008158E-3</v>
      </c>
      <c r="J29" s="33">
        <f t="shared" si="27"/>
        <v>1.020097265589244E-2</v>
      </c>
      <c r="K29" s="33">
        <f t="shared" si="60"/>
        <v>1.6550784651383783E-2</v>
      </c>
      <c r="L29" s="31">
        <f t="shared" si="0"/>
        <v>568280.04480000003</v>
      </c>
      <c r="M29" s="26">
        <f t="shared" si="1"/>
        <v>218533.47360000003</v>
      </c>
      <c r="N29" s="26">
        <f t="shared" si="2"/>
        <v>212399.3976</v>
      </c>
      <c r="O29" s="5">
        <f t="shared" si="28"/>
        <v>38.45524325544644</v>
      </c>
      <c r="P29" s="30">
        <v>4031.65</v>
      </c>
      <c r="Q29" s="31">
        <v>728.81</v>
      </c>
      <c r="R29" s="31">
        <v>6083.99</v>
      </c>
      <c r="S29" s="32">
        <f t="shared" si="29"/>
        <v>35.483208727810563</v>
      </c>
      <c r="T29" s="32">
        <f t="shared" si="30"/>
        <v>53.564216209896422</v>
      </c>
      <c r="U29" s="33">
        <f t="shared" si="31"/>
        <v>-0.10560927427739668</v>
      </c>
      <c r="V29" s="33">
        <f t="shared" si="32"/>
        <v>-6.7443423150445939E-4</v>
      </c>
      <c r="W29" s="33">
        <f t="shared" si="33"/>
        <v>-2.9491815405937323E-2</v>
      </c>
      <c r="X29" s="33">
        <f t="shared" si="61"/>
        <v>6.3861269393156606E-3</v>
      </c>
      <c r="Y29" s="31">
        <f t="shared" si="3"/>
        <v>4434072.7518999996</v>
      </c>
      <c r="Z29" s="26">
        <f t="shared" si="4"/>
        <v>2938306.8364999997</v>
      </c>
      <c r="AA29" s="26">
        <f t="shared" si="5"/>
        <v>2836032.9292000001</v>
      </c>
      <c r="AB29" s="5">
        <f t="shared" si="34"/>
        <v>66.26654547426935</v>
      </c>
      <c r="AC29" s="30">
        <v>496.43</v>
      </c>
      <c r="AD29" s="31">
        <v>902.34</v>
      </c>
      <c r="AE29" s="31">
        <v>2355.3200000000002</v>
      </c>
      <c r="AF29" s="32">
        <f t="shared" si="35"/>
        <v>13.736760116434574</v>
      </c>
      <c r="AG29" s="32">
        <f t="shared" si="36"/>
        <v>6.5955338020609124</v>
      </c>
      <c r="AH29" s="33">
        <f t="shared" si="37"/>
        <v>-4.6597717198941353E-2</v>
      </c>
      <c r="AI29" s="33">
        <f t="shared" si="38"/>
        <v>7.1767191274727067E-3</v>
      </c>
      <c r="AJ29" s="33">
        <f t="shared" si="39"/>
        <v>-0.80304406016691876</v>
      </c>
      <c r="AK29" s="33">
        <f t="shared" si="62"/>
        <v>0.15401439295476374</v>
      </c>
      <c r="AL29" s="31">
        <f t="shared" si="6"/>
        <v>2125299.4488000004</v>
      </c>
      <c r="AM29" s="26">
        <f t="shared" si="7"/>
        <v>447948.64620000002</v>
      </c>
      <c r="AN29" s="26">
        <f t="shared" si="8"/>
        <v>302771.16360000003</v>
      </c>
      <c r="AO29" s="5">
        <f t="shared" si="40"/>
        <v>21.076966187184755</v>
      </c>
      <c r="AP29" s="30">
        <v>1634.47</v>
      </c>
      <c r="AQ29" s="31">
        <v>800.41</v>
      </c>
      <c r="AR29" s="31">
        <v>6264.69</v>
      </c>
      <c r="AS29" s="32">
        <f t="shared" si="41"/>
        <v>36.537092086776532</v>
      </c>
      <c r="AT29" s="32">
        <f t="shared" si="42"/>
        <v>21.715452598462022</v>
      </c>
      <c r="AU29" s="33">
        <f t="shared" si="43"/>
        <v>-8.9770591569463945E-2</v>
      </c>
      <c r="AV29" s="33">
        <f t="shared" si="44"/>
        <v>3.4879771874049532E-4</v>
      </c>
      <c r="AW29" s="33">
        <f t="shared" si="45"/>
        <v>-0.10586103817495732</v>
      </c>
      <c r="AX29" s="33">
        <f t="shared" si="63"/>
        <v>3.8854341120231756E-3</v>
      </c>
      <c r="AY29" s="31">
        <f t="shared" si="9"/>
        <v>5014320.5228999993</v>
      </c>
      <c r="AZ29" s="26">
        <f t="shared" si="10"/>
        <v>1308246.1327</v>
      </c>
      <c r="BA29" s="26">
        <f t="shared" si="11"/>
        <v>1230934.5308000001</v>
      </c>
      <c r="BB29" s="5">
        <f t="shared" si="46"/>
        <v>26.090197599561993</v>
      </c>
      <c r="BC29" s="30">
        <v>1091.67</v>
      </c>
      <c r="BD29" s="31">
        <v>823</v>
      </c>
      <c r="BE29" s="31">
        <v>1733.39</v>
      </c>
      <c r="BF29" s="32">
        <f t="shared" si="47"/>
        <v>10.109523384604438</v>
      </c>
      <c r="BG29" s="32">
        <f t="shared" si="48"/>
        <v>14.503850262264242</v>
      </c>
      <c r="BH29" s="33">
        <f t="shared" si="49"/>
        <v>1.9743421415906442E-2</v>
      </c>
      <c r="BI29" s="33">
        <f t="shared" si="50"/>
        <v>-1.4098342762547525E-2</v>
      </c>
      <c r="BJ29" s="33">
        <f t="shared" si="51"/>
        <v>-2.4877555925652297E-2</v>
      </c>
      <c r="BK29" s="33">
        <f t="shared" si="64"/>
        <v>0.71407799416108719</v>
      </c>
      <c r="BL29" s="31">
        <f t="shared" si="12"/>
        <v>1426579.97</v>
      </c>
      <c r="BM29" s="26">
        <f t="shared" si="13"/>
        <v>898444.41</v>
      </c>
      <c r="BN29" s="26">
        <f t="shared" si="14"/>
        <v>514342.08</v>
      </c>
      <c r="BO29" s="5">
        <f t="shared" si="52"/>
        <v>62.978902612799189</v>
      </c>
      <c r="BP29" s="60">
        <f t="shared" si="15"/>
        <v>17146.11</v>
      </c>
      <c r="BQ29" s="15">
        <f t="shared" si="16"/>
        <v>7526.76</v>
      </c>
      <c r="BR29" s="15">
        <f t="shared" si="17"/>
        <v>13568552.738399999</v>
      </c>
      <c r="BS29" s="15">
        <f t="shared" si="18"/>
        <v>5811479.4989999998</v>
      </c>
      <c r="BT29" s="15">
        <f t="shared" si="19"/>
        <v>5096480.1012000004</v>
      </c>
      <c r="BU29" s="15">
        <f t="shared" si="65"/>
        <v>791.348751314438</v>
      </c>
      <c r="BV29" s="17">
        <f t="shared" si="53"/>
        <v>342.11999999999989</v>
      </c>
      <c r="BW29" s="17">
        <f t="shared" si="54"/>
        <v>0.95454617923249852</v>
      </c>
      <c r="BX29" s="17">
        <f t="shared" si="55"/>
        <v>-313.44999999999982</v>
      </c>
      <c r="BY29" s="17">
        <f t="shared" si="56"/>
        <v>1.0416447448835886</v>
      </c>
      <c r="BZ29" s="17">
        <f t="shared" si="57"/>
        <v>1.2327434628280327</v>
      </c>
      <c r="CA29" s="2">
        <f t="shared" si="58"/>
        <v>0.96766367102580941</v>
      </c>
      <c r="CB29" s="2">
        <f t="shared" si="59"/>
        <v>0.91996475977033754</v>
      </c>
      <c r="CC29" s="14">
        <f t="shared" si="20"/>
        <v>95.315135677440338</v>
      </c>
      <c r="CD29" s="27">
        <v>94.831367418125851</v>
      </c>
      <c r="CE29" s="53">
        <f t="shared" si="21"/>
        <v>0.97706001535001841</v>
      </c>
      <c r="CF29" s="53">
        <f t="shared" si="22"/>
        <v>0.97210098529133759</v>
      </c>
      <c r="CG29" s="26">
        <v>7840.21</v>
      </c>
      <c r="CH29" s="26">
        <v>97.552999999999997</v>
      </c>
      <c r="CI29" s="26">
        <v>18637.79</v>
      </c>
      <c r="CJ29" s="26">
        <v>7184.64</v>
      </c>
      <c r="CK29" s="26">
        <v>17719.080000000002</v>
      </c>
    </row>
    <row r="30" spans="1:89" ht="21" x14ac:dyDescent="0.4">
      <c r="A30" s="18">
        <v>43861</v>
      </c>
      <c r="B30" s="19" t="s">
        <v>5</v>
      </c>
      <c r="C30" s="34">
        <v>273.39999999999998</v>
      </c>
      <c r="D30" s="35">
        <v>970.53</v>
      </c>
      <c r="E30" s="36">
        <v>709.65</v>
      </c>
      <c r="F30" s="37">
        <f t="shared" si="23"/>
        <v>4.1399092737701322</v>
      </c>
      <c r="G30" s="38">
        <f t="shared" si="24"/>
        <v>3.6251677336204469</v>
      </c>
      <c r="H30" s="39">
        <f t="shared" si="25"/>
        <v>7.8338401278151926E-4</v>
      </c>
      <c r="I30" s="39">
        <f t="shared" si="26"/>
        <v>-3.1041723728659648E-3</v>
      </c>
      <c r="J30" s="39">
        <f t="shared" si="27"/>
        <v>-2.4721880475738667</v>
      </c>
      <c r="K30" s="39">
        <f t="shared" si="60"/>
        <v>3.9625168783367788</v>
      </c>
      <c r="L30" s="36">
        <f t="shared" si="0"/>
        <v>688736.61449999991</v>
      </c>
      <c r="M30" s="26">
        <f t="shared" si="1"/>
        <v>265342.90199999994</v>
      </c>
      <c r="N30" s="26">
        <f t="shared" si="2"/>
        <v>257083.69169999997</v>
      </c>
      <c r="O30" s="20">
        <f t="shared" si="28"/>
        <v>38.526033960403012</v>
      </c>
      <c r="P30" s="34">
        <v>4034.37</v>
      </c>
      <c r="Q30" s="35">
        <v>810.07</v>
      </c>
      <c r="R30" s="36">
        <v>6083.45</v>
      </c>
      <c r="S30" s="37">
        <f t="shared" si="29"/>
        <v>35.489228593696765</v>
      </c>
      <c r="T30" s="38">
        <f t="shared" si="30"/>
        <v>53.494030539452538</v>
      </c>
      <c r="U30" s="39">
        <f t="shared" si="31"/>
        <v>5.8889312492057477E-2</v>
      </c>
      <c r="V30" s="39">
        <f t="shared" si="32"/>
        <v>-6.7150264202839305E-4</v>
      </c>
      <c r="W30" s="39">
        <f t="shared" si="33"/>
        <v>5.2836023985770086E-2</v>
      </c>
      <c r="X30" s="39">
        <f t="shared" si="61"/>
        <v>1.1402793030041911E-2</v>
      </c>
      <c r="Y30" s="36">
        <f t="shared" si="3"/>
        <v>4928020.3415000001</v>
      </c>
      <c r="Z30" s="26">
        <f t="shared" si="4"/>
        <v>3268122.1059000003</v>
      </c>
      <c r="AA30" s="26">
        <f t="shared" si="5"/>
        <v>3152241.5924000004</v>
      </c>
      <c r="AB30" s="20">
        <f t="shared" si="34"/>
        <v>66.317139123359283</v>
      </c>
      <c r="AC30" s="34">
        <v>492.88</v>
      </c>
      <c r="AD30" s="35">
        <v>945.39</v>
      </c>
      <c r="AE30" s="36">
        <v>2348.08</v>
      </c>
      <c r="AF30" s="37">
        <f t="shared" si="35"/>
        <v>13.698073934410163</v>
      </c>
      <c r="AG30" s="38">
        <f t="shared" si="36"/>
        <v>6.5353791973183846</v>
      </c>
      <c r="AH30" s="39">
        <f t="shared" si="37"/>
        <v>4.8460225887706203E-2</v>
      </c>
      <c r="AI30" s="39">
        <f t="shared" si="38"/>
        <v>7.2285967359322573E-3</v>
      </c>
      <c r="AJ30" s="39">
        <f t="shared" si="39"/>
        <v>0.77692146642222015</v>
      </c>
      <c r="AK30" s="39">
        <f t="shared" si="62"/>
        <v>0.14916556007565099</v>
      </c>
      <c r="AL30" s="36">
        <f t="shared" si="6"/>
        <v>2219851.3511999999</v>
      </c>
      <c r="AM30" s="26">
        <f t="shared" si="7"/>
        <v>465963.82319999998</v>
      </c>
      <c r="AN30" s="26">
        <f t="shared" si="8"/>
        <v>317216.1606</v>
      </c>
      <c r="AO30" s="20">
        <f t="shared" si="40"/>
        <v>20.990766924465948</v>
      </c>
      <c r="AP30" s="34">
        <v>1633.9</v>
      </c>
      <c r="AQ30" s="35">
        <v>875.64</v>
      </c>
      <c r="AR30" s="36">
        <v>6253.01</v>
      </c>
      <c r="AS30" s="37">
        <f t="shared" si="41"/>
        <v>36.478396516560807</v>
      </c>
      <c r="AT30" s="38">
        <f t="shared" si="42"/>
        <v>21.664819165919713</v>
      </c>
      <c r="AU30" s="39">
        <f t="shared" si="43"/>
        <v>4.9287369234009698E-2</v>
      </c>
      <c r="AV30" s="39">
        <f t="shared" si="44"/>
        <v>3.4891942103871702E-4</v>
      </c>
      <c r="AW30" s="39">
        <f t="shared" si="45"/>
        <v>0.19263111900300245</v>
      </c>
      <c r="AX30" s="39">
        <f t="shared" si="63"/>
        <v>7.0792867718724294E-3</v>
      </c>
      <c r="AY30" s="36">
        <f t="shared" si="9"/>
        <v>5475385.6764000002</v>
      </c>
      <c r="AZ30" s="26">
        <f t="shared" si="10"/>
        <v>1430708.196</v>
      </c>
      <c r="BA30" s="26">
        <f t="shared" si="11"/>
        <v>1346629.2432000001</v>
      </c>
      <c r="BB30" s="20">
        <f t="shared" si="46"/>
        <v>26.12981588067187</v>
      </c>
      <c r="BC30" s="34">
        <v>1107.17</v>
      </c>
      <c r="BD30" s="35">
        <v>806.91</v>
      </c>
      <c r="BE30" s="36">
        <v>1747.49</v>
      </c>
      <c r="BF30" s="37">
        <f t="shared" si="47"/>
        <v>10.194391681562134</v>
      </c>
      <c r="BG30" s="38">
        <f t="shared" si="48"/>
        <v>14.68060336368892</v>
      </c>
      <c r="BH30" s="39">
        <f t="shared" si="49"/>
        <v>3.9054652507091336E-2</v>
      </c>
      <c r="BI30" s="39">
        <f t="shared" si="50"/>
        <v>-1.3902342768987908E-2</v>
      </c>
      <c r="BJ30" s="39">
        <f t="shared" si="51"/>
        <v>-1.2860905375403771E-2</v>
      </c>
      <c r="BK30" s="39">
        <f t="shared" si="64"/>
        <v>0.35597148806953521</v>
      </c>
      <c r="BL30" s="31">
        <f t="shared" si="12"/>
        <v>1410067.1558999999</v>
      </c>
      <c r="BM30" s="26">
        <f t="shared" si="13"/>
        <v>893386.54469999997</v>
      </c>
      <c r="BN30" s="26">
        <f t="shared" si="14"/>
        <v>504286.47360000003</v>
      </c>
      <c r="BO30" s="5">
        <f t="shared" si="52"/>
        <v>63.357730230215914</v>
      </c>
      <c r="BP30" s="60">
        <f t="shared" si="15"/>
        <v>17141.68</v>
      </c>
      <c r="BQ30" s="21">
        <f t="shared" si="16"/>
        <v>7541.7199999999993</v>
      </c>
      <c r="BR30" s="15">
        <f t="shared" si="17"/>
        <v>14722061.139499998</v>
      </c>
      <c r="BS30" s="15">
        <f t="shared" si="18"/>
        <v>6323523.5718</v>
      </c>
      <c r="BT30" s="15">
        <f t="shared" si="19"/>
        <v>5577457.1615000013</v>
      </c>
      <c r="BU30" s="15">
        <f t="shared" si="65"/>
        <v>858.84587388750674</v>
      </c>
      <c r="BV30" s="17">
        <f t="shared" si="53"/>
        <v>368.71999999999935</v>
      </c>
      <c r="BW30" s="17">
        <f t="shared" si="54"/>
        <v>0.95110929602265804</v>
      </c>
      <c r="BX30" s="17">
        <f t="shared" si="55"/>
        <v>-313.60000000000036</v>
      </c>
      <c r="BY30" s="17">
        <f t="shared" si="56"/>
        <v>1.0415820263812499</v>
      </c>
      <c r="BZ30" s="17">
        <f t="shared" si="57"/>
        <v>1.2660362389333903</v>
      </c>
      <c r="CA30" s="2">
        <f t="shared" si="58"/>
        <v>0.968449384270059</v>
      </c>
      <c r="CB30" s="2">
        <f t="shared" si="59"/>
        <v>0.91982676326226387</v>
      </c>
      <c r="CC30" s="14">
        <f t="shared" si="20"/>
        <v>104.31044083902366</v>
      </c>
      <c r="CD30" s="27">
        <v>105.14427010517964</v>
      </c>
      <c r="CE30" s="53">
        <f t="shared" si="21"/>
        <v>0.95932643115727201</v>
      </c>
      <c r="CF30" s="53">
        <f t="shared" si="22"/>
        <v>0.96699502547689886</v>
      </c>
      <c r="CG30" s="22">
        <v>7855.32</v>
      </c>
      <c r="CH30" s="26">
        <v>108.733</v>
      </c>
      <c r="CI30" s="26">
        <v>18635.77</v>
      </c>
      <c r="CJ30" s="22">
        <v>7173</v>
      </c>
      <c r="CK30" s="26">
        <v>17700.13</v>
      </c>
    </row>
    <row r="31" spans="1:89" x14ac:dyDescent="0.3">
      <c r="A31" s="1">
        <v>43830</v>
      </c>
      <c r="B31" s="26" t="s">
        <v>5</v>
      </c>
      <c r="C31" s="30">
        <v>274.25</v>
      </c>
      <c r="D31" s="31">
        <v>969.77</v>
      </c>
      <c r="E31" s="31">
        <v>710.58</v>
      </c>
      <c r="F31" s="32">
        <f t="shared" si="23"/>
        <v>4.1464086398976727</v>
      </c>
      <c r="G31" s="32">
        <f t="shared" si="24"/>
        <v>3.6292489009694764</v>
      </c>
      <c r="H31" s="33">
        <f t="shared" si="25"/>
        <v>0.23293672037347232</v>
      </c>
      <c r="I31" s="33">
        <f t="shared" si="26"/>
        <v>-2.5127915657604753E-3</v>
      </c>
      <c r="J31" s="33">
        <f t="shared" si="27"/>
        <v>4.6301036030697478E-3</v>
      </c>
      <c r="K31" s="33">
        <f t="shared" si="60"/>
        <v>1.0787442880331035E-2</v>
      </c>
      <c r="L31" s="31">
        <f t="shared" si="0"/>
        <v>689099.1666</v>
      </c>
      <c r="M31" s="26">
        <f t="shared" si="1"/>
        <v>265959.42249999999</v>
      </c>
      <c r="N31" s="26">
        <f t="shared" si="2"/>
        <v>256882.37529999999</v>
      </c>
      <c r="O31" s="5">
        <f t="shared" si="28"/>
        <v>38.595232063947762</v>
      </c>
      <c r="P31" s="30">
        <v>4037.08</v>
      </c>
      <c r="Q31" s="31">
        <v>763.73</v>
      </c>
      <c r="R31" s="31">
        <v>6082.92</v>
      </c>
      <c r="S31" s="32">
        <f t="shared" si="29"/>
        <v>35.495330636671945</v>
      </c>
      <c r="T31" s="32">
        <f t="shared" si="30"/>
        <v>53.424131825436106</v>
      </c>
      <c r="U31" s="33">
        <f t="shared" si="31"/>
        <v>0.10809169576438447</v>
      </c>
      <c r="V31" s="33">
        <f t="shared" si="32"/>
        <v>-5.9371218295423585E-3</v>
      </c>
      <c r="W31" s="33">
        <f t="shared" si="33"/>
        <v>-7.3041682533965646E-2</v>
      </c>
      <c r="X31" s="33">
        <f t="shared" si="61"/>
        <v>5.4926715577521754E-2</v>
      </c>
      <c r="Y31" s="31">
        <f t="shared" si="3"/>
        <v>4645708.4916000003</v>
      </c>
      <c r="Z31" s="26">
        <f t="shared" si="4"/>
        <v>3083239.1083999998</v>
      </c>
      <c r="AA31" s="26">
        <f t="shared" si="5"/>
        <v>2971917.8236000002</v>
      </c>
      <c r="AB31" s="5">
        <f t="shared" si="34"/>
        <v>66.367468255377347</v>
      </c>
      <c r="AC31" s="30">
        <v>489.33</v>
      </c>
      <c r="AD31" s="31">
        <v>900.66</v>
      </c>
      <c r="AE31" s="31">
        <v>2340.83</v>
      </c>
      <c r="AF31" s="32">
        <f t="shared" si="35"/>
        <v>13.659317369658122</v>
      </c>
      <c r="AG31" s="32">
        <f t="shared" si="36"/>
        <v>6.4754799077899499</v>
      </c>
      <c r="AH31" s="33">
        <f t="shared" si="37"/>
        <v>1.0592522728160607E-2</v>
      </c>
      <c r="AI31" s="33">
        <f t="shared" si="38"/>
        <v>8.7026128363539533E-3</v>
      </c>
      <c r="AJ31" s="33">
        <f t="shared" si="39"/>
        <v>-0.56580561533270313</v>
      </c>
      <c r="AK31" s="33">
        <f t="shared" si="62"/>
        <v>0.82158075651022588</v>
      </c>
      <c r="AL31" s="31">
        <f t="shared" si="6"/>
        <v>2108291.9477999997</v>
      </c>
      <c r="AM31" s="26">
        <f t="shared" si="7"/>
        <v>440719.95779999997</v>
      </c>
      <c r="AN31" s="26">
        <f t="shared" si="8"/>
        <v>302207.45640000002</v>
      </c>
      <c r="AO31" s="5">
        <f t="shared" si="40"/>
        <v>20.90412375097722</v>
      </c>
      <c r="AP31" s="30">
        <v>1633.33</v>
      </c>
      <c r="AQ31" s="31">
        <v>833.52</v>
      </c>
      <c r="AR31" s="31">
        <v>6241.33</v>
      </c>
      <c r="AS31" s="32">
        <f t="shared" si="41"/>
        <v>36.41969185236362</v>
      </c>
      <c r="AT31" s="32">
        <f t="shared" si="42"/>
        <v>21.61444341812388</v>
      </c>
      <c r="AU31" s="33">
        <f t="shared" si="43"/>
        <v>7.8966403112762748E-2</v>
      </c>
      <c r="AV31" s="33">
        <f t="shared" si="44"/>
        <v>8.5959885386819607E-3</v>
      </c>
      <c r="AW31" s="33">
        <f t="shared" si="45"/>
        <v>5.3104420561159077E-2</v>
      </c>
      <c r="AX31" s="33">
        <f t="shared" si="63"/>
        <v>0.10885627557845111</v>
      </c>
      <c r="AY31" s="31">
        <f t="shared" si="9"/>
        <v>5202273.3816</v>
      </c>
      <c r="AZ31" s="26">
        <f t="shared" si="10"/>
        <v>1361413.2215999998</v>
      </c>
      <c r="BA31" s="26">
        <f t="shared" si="11"/>
        <v>1281853.7376000001</v>
      </c>
      <c r="BB31" s="5">
        <f t="shared" si="46"/>
        <v>26.169582444767382</v>
      </c>
      <c r="BC31" s="30">
        <v>1122.67</v>
      </c>
      <c r="BD31" s="31">
        <v>776</v>
      </c>
      <c r="BE31" s="31">
        <v>1761.58</v>
      </c>
      <c r="BF31" s="32">
        <f t="shared" si="47"/>
        <v>10.279251501408627</v>
      </c>
      <c r="BG31" s="32">
        <f t="shared" si="48"/>
        <v>14.85669594768059</v>
      </c>
      <c r="BH31" s="33">
        <f t="shared" si="49"/>
        <v>0</v>
      </c>
      <c r="BI31" s="33">
        <f t="shared" si="50"/>
        <v>1.2250915233883211E-2</v>
      </c>
      <c r="BJ31" s="33">
        <f t="shared" si="51"/>
        <v>0</v>
      </c>
      <c r="BK31" s="33">
        <f t="shared" si="64"/>
        <v>0</v>
      </c>
      <c r="BL31" s="31">
        <f t="shared" si="12"/>
        <v>1366986.0799999998</v>
      </c>
      <c r="BM31" s="26">
        <f t="shared" si="13"/>
        <v>871191.92</v>
      </c>
      <c r="BN31" s="26">
        <f t="shared" si="14"/>
        <v>484968.96000000002</v>
      </c>
      <c r="BO31" s="5">
        <f t="shared" si="52"/>
        <v>63.730855254941602</v>
      </c>
      <c r="BP31" s="60">
        <f t="shared" si="15"/>
        <v>17137.240000000002</v>
      </c>
      <c r="BQ31" s="15">
        <f t="shared" si="16"/>
        <v>7556.66</v>
      </c>
      <c r="BR31" s="15">
        <f t="shared" si="17"/>
        <v>14012359.067600001</v>
      </c>
      <c r="BS31" s="15">
        <f t="shared" si="18"/>
        <v>6022523.6302999994</v>
      </c>
      <c r="BT31" s="15">
        <f t="shared" si="19"/>
        <v>5297830.3529000012</v>
      </c>
      <c r="BU31" s="15">
        <f t="shared" si="65"/>
        <v>817.65553073890544</v>
      </c>
      <c r="BV31" s="17">
        <f t="shared" si="53"/>
        <v>395.30999999999949</v>
      </c>
      <c r="BW31" s="17">
        <f t="shared" si="54"/>
        <v>0.94768720572316345</v>
      </c>
      <c r="BX31" s="17">
        <f t="shared" si="55"/>
        <v>-313.75</v>
      </c>
      <c r="BY31" s="17">
        <f t="shared" si="56"/>
        <v>1.0415196660958677</v>
      </c>
      <c r="BZ31" s="17">
        <f t="shared" si="57"/>
        <v>1.2413418143001684</v>
      </c>
      <c r="CA31" s="2">
        <f t="shared" si="58"/>
        <v>0.96923566796126293</v>
      </c>
      <c r="CB31" s="2">
        <f t="shared" si="59"/>
        <v>0.91968869373512774</v>
      </c>
      <c r="CC31" s="14">
        <f t="shared" si="20"/>
        <v>99.080818301209149</v>
      </c>
      <c r="CD31" s="27">
        <v>100.04795523968741</v>
      </c>
      <c r="CE31" s="53">
        <f t="shared" si="21"/>
        <v>0.97617531503964727</v>
      </c>
      <c r="CF31" s="53">
        <f t="shared" si="22"/>
        <v>0.98570385166048347</v>
      </c>
      <c r="CG31" s="26">
        <v>7870.41</v>
      </c>
      <c r="CH31" s="26">
        <v>101.499</v>
      </c>
      <c r="CI31" s="26">
        <v>18633.740000000002</v>
      </c>
      <c r="CJ31" s="26">
        <v>7161.35</v>
      </c>
      <c r="CK31" s="26">
        <v>17681.189999999999</v>
      </c>
    </row>
    <row r="32" spans="1:89" x14ac:dyDescent="0.3">
      <c r="A32" s="1">
        <v>43799</v>
      </c>
      <c r="B32" s="26" t="s">
        <v>5</v>
      </c>
      <c r="C32" s="30">
        <v>274.94</v>
      </c>
      <c r="D32" s="31">
        <v>767.44</v>
      </c>
      <c r="E32" s="31">
        <v>711.01</v>
      </c>
      <c r="F32" s="32">
        <f t="shared" si="23"/>
        <v>4.1539862809375609</v>
      </c>
      <c r="G32" s="32">
        <f t="shared" si="24"/>
        <v>3.6418305848069412</v>
      </c>
      <c r="H32" s="33">
        <f t="shared" si="25"/>
        <v>0.25521973581745255</v>
      </c>
      <c r="I32" s="33">
        <f t="shared" si="26"/>
        <v>-2.4702121476315275E-3</v>
      </c>
      <c r="J32" s="33">
        <f t="shared" si="27"/>
        <v>4.2411997988173614E-3</v>
      </c>
      <c r="K32" s="33">
        <f t="shared" si="60"/>
        <v>9.6787661805212491E-3</v>
      </c>
      <c r="L32" s="31">
        <f t="shared" si="0"/>
        <v>545657.51439999999</v>
      </c>
      <c r="M32" s="26">
        <f t="shared" si="1"/>
        <v>210999.95360000001</v>
      </c>
      <c r="N32" s="26">
        <f t="shared" si="2"/>
        <v>203287.18160000001</v>
      </c>
      <c r="O32" s="5">
        <f t="shared" si="28"/>
        <v>38.66893573930043</v>
      </c>
      <c r="P32" s="30">
        <v>4061.12</v>
      </c>
      <c r="Q32" s="31">
        <v>685.41</v>
      </c>
      <c r="R32" s="31">
        <v>6091.38</v>
      </c>
      <c r="S32" s="32">
        <f t="shared" si="29"/>
        <v>35.588119649480937</v>
      </c>
      <c r="T32" s="32">
        <f t="shared" si="30"/>
        <v>53.793231339823834</v>
      </c>
      <c r="U32" s="33">
        <f t="shared" si="31"/>
        <v>0.14734170870014715</v>
      </c>
      <c r="V32" s="33">
        <f t="shared" si="32"/>
        <v>-5.8996325925853672E-3</v>
      </c>
      <c r="W32" s="33">
        <f t="shared" si="33"/>
        <v>-5.3178187267364015E-2</v>
      </c>
      <c r="X32" s="33">
        <f t="shared" si="61"/>
        <v>4.0040478996966292E-2</v>
      </c>
      <c r="Y32" s="31">
        <f t="shared" si="3"/>
        <v>4175092.7657999997</v>
      </c>
      <c r="Z32" s="26">
        <f t="shared" si="4"/>
        <v>2783532.2591999997</v>
      </c>
      <c r="AA32" s="26">
        <f t="shared" si="5"/>
        <v>2667149.6412</v>
      </c>
      <c r="AB32" s="5">
        <f t="shared" si="34"/>
        <v>66.669949994910837</v>
      </c>
      <c r="AC32" s="30">
        <v>485.09</v>
      </c>
      <c r="AD32" s="31">
        <v>891.17</v>
      </c>
      <c r="AE32" s="31">
        <v>2338.7800000000002</v>
      </c>
      <c r="AF32" s="32">
        <f t="shared" si="35"/>
        <v>13.664027276875359</v>
      </c>
      <c r="AG32" s="32">
        <f t="shared" si="36"/>
        <v>6.4254586396450097</v>
      </c>
      <c r="AH32" s="33">
        <f t="shared" si="37"/>
        <v>-1.9446172993154948E-2</v>
      </c>
      <c r="AI32" s="33">
        <f t="shared" si="38"/>
        <v>8.7790131892249035E-3</v>
      </c>
      <c r="AJ32" s="33">
        <f t="shared" si="39"/>
        <v>0.31409984056978824</v>
      </c>
      <c r="AK32" s="33">
        <f t="shared" si="62"/>
        <v>0.45145197424270139</v>
      </c>
      <c r="AL32" s="31">
        <f t="shared" si="6"/>
        <v>2084250.5726000001</v>
      </c>
      <c r="AM32" s="26">
        <f t="shared" si="7"/>
        <v>432297.65529999998</v>
      </c>
      <c r="AN32" s="26">
        <f t="shared" si="8"/>
        <v>299023.18180000002</v>
      </c>
      <c r="AO32" s="5">
        <f t="shared" si="40"/>
        <v>20.741155645250938</v>
      </c>
      <c r="AP32" s="30">
        <v>1619.35</v>
      </c>
      <c r="AQ32" s="31">
        <v>770.2</v>
      </c>
      <c r="AR32" s="31">
        <v>6224.26</v>
      </c>
      <c r="AS32" s="32">
        <f t="shared" si="41"/>
        <v>36.364454295985183</v>
      </c>
      <c r="AT32" s="32">
        <f t="shared" si="42"/>
        <v>21.449764885091728</v>
      </c>
      <c r="AU32" s="33">
        <f t="shared" si="43"/>
        <v>-7.7871512005179633E-4</v>
      </c>
      <c r="AV32" s="33">
        <f t="shared" si="44"/>
        <v>8.6767492270622849E-3</v>
      </c>
      <c r="AW32" s="33">
        <f t="shared" si="45"/>
        <v>-5.4158875268380049</v>
      </c>
      <c r="AX32" s="33">
        <f t="shared" si="63"/>
        <v>11.14239213242084</v>
      </c>
      <c r="AY32" s="31">
        <f t="shared" si="9"/>
        <v>4793925.0520000001</v>
      </c>
      <c r="AZ32" s="26">
        <f t="shared" si="10"/>
        <v>1247223.3700000001</v>
      </c>
      <c r="BA32" s="26">
        <f t="shared" si="11"/>
        <v>1184475.1760000002</v>
      </c>
      <c r="BB32" s="5">
        <f t="shared" si="46"/>
        <v>26.016747372378401</v>
      </c>
      <c r="BC32" s="30">
        <v>1109</v>
      </c>
      <c r="BD32" s="31">
        <v>776</v>
      </c>
      <c r="BE32" s="31">
        <v>1750.9</v>
      </c>
      <c r="BF32" s="32">
        <f t="shared" si="47"/>
        <v>10.229412496720968</v>
      </c>
      <c r="BG32" s="32">
        <f t="shared" si="48"/>
        <v>14.689714550632493</v>
      </c>
      <c r="BH32" s="33">
        <f t="shared" si="49"/>
        <v>0</v>
      </c>
      <c r="BI32" s="33">
        <f t="shared" si="50"/>
        <v>1.2402861640498539E-2</v>
      </c>
      <c r="BJ32" s="33">
        <f t="shared" si="51"/>
        <v>0</v>
      </c>
      <c r="BK32" s="33">
        <f t="shared" si="64"/>
        <v>0</v>
      </c>
      <c r="BL32" s="31">
        <f t="shared" si="12"/>
        <v>1358698.4000000001</v>
      </c>
      <c r="BM32" s="26">
        <f t="shared" si="13"/>
        <v>860584</v>
      </c>
      <c r="BN32" s="26">
        <f t="shared" si="14"/>
        <v>484968.96000000002</v>
      </c>
      <c r="BO32" s="5">
        <f t="shared" si="52"/>
        <v>63.338854303501058</v>
      </c>
      <c r="BP32" s="60">
        <f t="shared" si="15"/>
        <v>17116.329999999998</v>
      </c>
      <c r="BQ32" s="15">
        <f t="shared" si="16"/>
        <v>7549.4999999999991</v>
      </c>
      <c r="BR32" s="15">
        <f t="shared" si="17"/>
        <v>12957624.3048</v>
      </c>
      <c r="BS32" s="15">
        <f t="shared" si="18"/>
        <v>5534637.2380999988</v>
      </c>
      <c r="BT32" s="15">
        <f t="shared" si="19"/>
        <v>4838904.1406000005</v>
      </c>
      <c r="BU32" s="15">
        <f t="shared" si="65"/>
        <v>757.03286304949722</v>
      </c>
      <c r="BV32" s="17">
        <f t="shared" si="53"/>
        <v>372.48999999999887</v>
      </c>
      <c r="BW32" s="17">
        <f t="shared" si="54"/>
        <v>0.95066030862971074</v>
      </c>
      <c r="BX32" s="17">
        <f t="shared" si="55"/>
        <v>-313.56000000000131</v>
      </c>
      <c r="BY32" s="17">
        <f t="shared" si="56"/>
        <v>1.0415338764156568</v>
      </c>
      <c r="BZ32" s="17">
        <f t="shared" si="57"/>
        <v>1.230646706996505</v>
      </c>
      <c r="CA32" s="2">
        <f t="shared" si="58"/>
        <v>0.96827539312094202</v>
      </c>
      <c r="CB32" s="2">
        <f t="shared" si="59"/>
        <v>0.91971063740156112</v>
      </c>
      <c r="CC32" s="14">
        <f t="shared" si="20"/>
        <v>90.49791140807541</v>
      </c>
      <c r="CD32" s="27">
        <v>90.286660527962383</v>
      </c>
      <c r="CE32" s="53">
        <f t="shared" si="21"/>
        <v>0.97138284539173292</v>
      </c>
      <c r="CF32" s="53">
        <f t="shared" si="22"/>
        <v>0.9691153291825424</v>
      </c>
      <c r="CG32" s="26">
        <v>7863.06</v>
      </c>
      <c r="CH32" s="26">
        <v>93.164000000000001</v>
      </c>
      <c r="CI32" s="26">
        <v>18610.560000000001</v>
      </c>
      <c r="CJ32" s="26">
        <v>7177.01</v>
      </c>
      <c r="CK32" s="26">
        <v>17677.13</v>
      </c>
    </row>
    <row r="33" spans="1:89" x14ac:dyDescent="0.3">
      <c r="A33" s="1">
        <v>43769</v>
      </c>
      <c r="B33" s="26" t="s">
        <v>5</v>
      </c>
      <c r="C33" s="30">
        <v>275.62</v>
      </c>
      <c r="D33" s="31">
        <v>593.74</v>
      </c>
      <c r="E33" s="31">
        <v>711.44</v>
      </c>
      <c r="F33" s="32">
        <f t="shared" si="23"/>
        <v>4.1615921962541931</v>
      </c>
      <c r="G33" s="32">
        <f t="shared" si="24"/>
        <v>3.6543181067869126</v>
      </c>
      <c r="H33" s="33">
        <f t="shared" si="25"/>
        <v>-3.2165317468866209E-2</v>
      </c>
      <c r="I33" s="33">
        <f t="shared" si="26"/>
        <v>-2.5003170691935486E-3</v>
      </c>
      <c r="J33" s="33">
        <f t="shared" si="27"/>
        <v>-3.3603136997353511E-2</v>
      </c>
      <c r="K33" s="33">
        <f t="shared" si="60"/>
        <v>7.7733324771741538E-2</v>
      </c>
      <c r="L33" s="31">
        <f t="shared" si="0"/>
        <v>422410.38560000004</v>
      </c>
      <c r="M33" s="26">
        <f t="shared" si="1"/>
        <v>163646.6188</v>
      </c>
      <c r="N33" s="26">
        <f t="shared" si="2"/>
        <v>157275.7886</v>
      </c>
      <c r="O33" s="5">
        <f t="shared" si="28"/>
        <v>38.741144720566737</v>
      </c>
      <c r="P33" s="30">
        <v>4085.15</v>
      </c>
      <c r="Q33" s="31">
        <v>591.35</v>
      </c>
      <c r="R33" s="31">
        <v>6099.83</v>
      </c>
      <c r="S33" s="32">
        <f t="shared" si="29"/>
        <v>35.681160641062085</v>
      </c>
      <c r="T33" s="32">
        <f t="shared" si="30"/>
        <v>54.163114483493793</v>
      </c>
      <c r="U33" s="33">
        <f t="shared" si="31"/>
        <v>1.8862288226006173E-2</v>
      </c>
      <c r="V33" s="33">
        <f t="shared" si="32"/>
        <v>-5.8674646158200679E-3</v>
      </c>
      <c r="W33" s="33">
        <f t="shared" si="33"/>
        <v>-0.41216631724982772</v>
      </c>
      <c r="X33" s="33">
        <f t="shared" si="61"/>
        <v>0.3110685482862236</v>
      </c>
      <c r="Y33" s="31">
        <f t="shared" si="3"/>
        <v>3607134.4705000003</v>
      </c>
      <c r="Z33" s="26">
        <f t="shared" si="4"/>
        <v>2415753.4525000001</v>
      </c>
      <c r="AA33" s="26">
        <f t="shared" si="5"/>
        <v>2301132.0820000004</v>
      </c>
      <c r="AB33" s="5">
        <f t="shared" si="34"/>
        <v>66.971538551074374</v>
      </c>
      <c r="AC33" s="30">
        <v>480.85</v>
      </c>
      <c r="AD33" s="31">
        <v>908.67</v>
      </c>
      <c r="AE33" s="31">
        <v>2336.7199999999998</v>
      </c>
      <c r="AF33" s="32">
        <f t="shared" si="35"/>
        <v>13.668722192779567</v>
      </c>
      <c r="AG33" s="32">
        <f t="shared" si="36"/>
        <v>6.3753677586840114</v>
      </c>
      <c r="AH33" s="33">
        <f t="shared" si="37"/>
        <v>6.1819024804882702E-3</v>
      </c>
      <c r="AI33" s="33">
        <f t="shared" si="38"/>
        <v>8.877748185283826E-3</v>
      </c>
      <c r="AJ33" s="33">
        <f t="shared" si="39"/>
        <v>-0.98329703900952936</v>
      </c>
      <c r="AK33" s="33">
        <f t="shared" si="62"/>
        <v>1.4360867408219982</v>
      </c>
      <c r="AL33" s="31">
        <f t="shared" si="6"/>
        <v>2123307.3623999995</v>
      </c>
      <c r="AM33" s="26">
        <f t="shared" si="7"/>
        <v>436933.96950000001</v>
      </c>
      <c r="AN33" s="26">
        <f t="shared" si="8"/>
        <v>304895.13180000003</v>
      </c>
      <c r="AO33" s="5">
        <f t="shared" si="40"/>
        <v>20.577989660721013</v>
      </c>
      <c r="AP33" s="30">
        <v>1605.36</v>
      </c>
      <c r="AQ33" s="31">
        <v>770.8</v>
      </c>
      <c r="AR33" s="31">
        <v>6207.18</v>
      </c>
      <c r="AS33" s="32">
        <f t="shared" si="41"/>
        <v>36.309108074813196</v>
      </c>
      <c r="AT33" s="32">
        <f t="shared" si="42"/>
        <v>21.284725767039543</v>
      </c>
      <c r="AU33" s="33">
        <f t="shared" si="43"/>
        <v>-1.0902874100835515E-2</v>
      </c>
      <c r="AV33" s="33">
        <f t="shared" si="44"/>
        <v>8.7464104056005753E-3</v>
      </c>
      <c r="AW33" s="33">
        <f t="shared" si="45"/>
        <v>-0.39135064853239737</v>
      </c>
      <c r="AX33" s="33">
        <f t="shared" si="63"/>
        <v>0.80221144669828992</v>
      </c>
      <c r="AY33" s="31">
        <f t="shared" si="9"/>
        <v>4784494.3439999996</v>
      </c>
      <c r="AZ33" s="26">
        <f t="shared" si="10"/>
        <v>1237411.4879999999</v>
      </c>
      <c r="BA33" s="26">
        <f t="shared" si="11"/>
        <v>1185397.9040000001</v>
      </c>
      <c r="BB33" s="5">
        <f t="shared" si="46"/>
        <v>25.862952258513527</v>
      </c>
      <c r="BC33" s="30">
        <v>1095.33</v>
      </c>
      <c r="BD33" s="31">
        <v>776</v>
      </c>
      <c r="BE33" s="31">
        <v>1740.21</v>
      </c>
      <c r="BF33" s="32">
        <f t="shared" si="47"/>
        <v>10.179416895090954</v>
      </c>
      <c r="BG33" s="32">
        <f t="shared" si="48"/>
        <v>14.522473883995751</v>
      </c>
      <c r="BH33" s="33">
        <f t="shared" si="49"/>
        <v>0</v>
      </c>
      <c r="BI33" s="33">
        <f t="shared" si="50"/>
        <v>1.2549379880569457E-2</v>
      </c>
      <c r="BJ33" s="33">
        <f t="shared" si="51"/>
        <v>0</v>
      </c>
      <c r="BK33" s="33">
        <f t="shared" si="64"/>
        <v>0</v>
      </c>
      <c r="BL33" s="31">
        <f t="shared" si="12"/>
        <v>1350402.96</v>
      </c>
      <c r="BM33" s="26">
        <f t="shared" si="13"/>
        <v>849976.08</v>
      </c>
      <c r="BN33" s="26">
        <f t="shared" si="14"/>
        <v>484968.96000000002</v>
      </c>
      <c r="BO33" s="5">
        <f t="shared" si="52"/>
        <v>62.942403503025488</v>
      </c>
      <c r="BP33" s="60">
        <f t="shared" si="15"/>
        <v>17095.38</v>
      </c>
      <c r="BQ33" s="15">
        <f t="shared" si="16"/>
        <v>7542.3099999999995</v>
      </c>
      <c r="BR33" s="15">
        <f t="shared" si="17"/>
        <v>12287749.522499999</v>
      </c>
      <c r="BS33" s="15">
        <f t="shared" si="18"/>
        <v>5103721.6088000005</v>
      </c>
      <c r="BT33" s="15">
        <f t="shared" si="19"/>
        <v>4433669.8663999997</v>
      </c>
      <c r="BU33" s="15">
        <f t="shared" si="65"/>
        <v>718.77603905265619</v>
      </c>
      <c r="BV33" s="17">
        <f t="shared" si="53"/>
        <v>349.63999999999942</v>
      </c>
      <c r="BW33" s="17">
        <f t="shared" si="54"/>
        <v>0.95364284947184619</v>
      </c>
      <c r="BX33" s="17">
        <f t="shared" si="55"/>
        <v>-313.36000000000058</v>
      </c>
      <c r="BY33" s="17">
        <f t="shared" si="56"/>
        <v>1.0415469531217891</v>
      </c>
      <c r="BZ33" s="17">
        <f t="shared" si="57"/>
        <v>1.1701697807129923</v>
      </c>
      <c r="CA33" s="2">
        <f t="shared" si="58"/>
        <v>0.96731241374588572</v>
      </c>
      <c r="CB33" s="2">
        <f t="shared" si="59"/>
        <v>0.91973295788044862</v>
      </c>
      <c r="CC33" s="14">
        <f t="shared" si="20"/>
        <v>82.919159198795214</v>
      </c>
      <c r="CD33" s="27">
        <v>81.805049603597027</v>
      </c>
      <c r="CE33" s="53">
        <f t="shared" si="21"/>
        <v>0.98585358521436728</v>
      </c>
      <c r="CF33" s="53">
        <f t="shared" si="22"/>
        <v>0.97260756403710702</v>
      </c>
      <c r="CG33" s="26">
        <v>7855.67</v>
      </c>
      <c r="CH33" s="26">
        <v>84.108999999999995</v>
      </c>
      <c r="CI33" s="26">
        <v>18587.330000000002</v>
      </c>
      <c r="CJ33" s="26">
        <v>7192.67</v>
      </c>
      <c r="CK33" s="26">
        <v>17673.07</v>
      </c>
    </row>
    <row r="34" spans="1:89" x14ac:dyDescent="0.3">
      <c r="A34" s="1">
        <v>43738</v>
      </c>
      <c r="B34" s="26" t="s">
        <v>5</v>
      </c>
      <c r="C34" s="30">
        <v>276.31</v>
      </c>
      <c r="D34" s="31">
        <v>613.15</v>
      </c>
      <c r="E34" s="31">
        <v>711.88</v>
      </c>
      <c r="F34" s="32">
        <f t="shared" si="23"/>
        <v>4.1692680178465373</v>
      </c>
      <c r="G34" s="32">
        <f t="shared" si="24"/>
        <v>3.6669475723774574</v>
      </c>
      <c r="H34" s="33">
        <f t="shared" si="25"/>
        <v>-1.0028560301181461E-2</v>
      </c>
      <c r="I34" s="33">
        <f t="shared" si="26"/>
        <v>-2.4940810757080037E-3</v>
      </c>
      <c r="J34" s="33">
        <f t="shared" si="27"/>
        <v>-0.10816939787654124</v>
      </c>
      <c r="K34" s="33">
        <f t="shared" si="60"/>
        <v>0.24869781910910752</v>
      </c>
      <c r="L34" s="31">
        <f t="shared" si="0"/>
        <v>436489.22200000001</v>
      </c>
      <c r="M34" s="26">
        <f t="shared" si="1"/>
        <v>169419.47649999999</v>
      </c>
      <c r="N34" s="26">
        <f t="shared" si="2"/>
        <v>162417.30349999998</v>
      </c>
      <c r="O34" s="5">
        <f t="shared" si="28"/>
        <v>38.814125976288139</v>
      </c>
      <c r="P34" s="30">
        <v>4109.1899999999996</v>
      </c>
      <c r="Q34" s="31">
        <v>580.29999999999995</v>
      </c>
      <c r="R34" s="31">
        <v>6108.29</v>
      </c>
      <c r="S34" s="32">
        <f t="shared" si="29"/>
        <v>35.774425662656384</v>
      </c>
      <c r="T34" s="32">
        <f t="shared" si="30"/>
        <v>54.533619105127293</v>
      </c>
      <c r="U34" s="33">
        <f t="shared" si="31"/>
        <v>-9.97925275629713E-3</v>
      </c>
      <c r="V34" s="33">
        <f t="shared" si="32"/>
        <v>-5.8308188988416389E-3</v>
      </c>
      <c r="W34" s="33">
        <f t="shared" si="33"/>
        <v>0.77452070911829562</v>
      </c>
      <c r="X34" s="33">
        <f t="shared" si="61"/>
        <v>0.58429413917412432</v>
      </c>
      <c r="Y34" s="31">
        <f t="shared" si="3"/>
        <v>3544640.6869999999</v>
      </c>
      <c r="Z34" s="26">
        <f t="shared" si="4"/>
        <v>2384562.9569999995</v>
      </c>
      <c r="AA34" s="26">
        <f t="shared" si="5"/>
        <v>2258132.9959999998</v>
      </c>
      <c r="AB34" s="5">
        <f t="shared" si="34"/>
        <v>67.272346270396454</v>
      </c>
      <c r="AC34" s="30">
        <v>476.6</v>
      </c>
      <c r="AD34" s="31">
        <v>903.07</v>
      </c>
      <c r="AE34" s="31">
        <v>2334.67</v>
      </c>
      <c r="AF34" s="32">
        <f t="shared" si="35"/>
        <v>13.673463172481002</v>
      </c>
      <c r="AG34" s="32">
        <f t="shared" si="36"/>
        <v>6.3250233903770994</v>
      </c>
      <c r="AH34" s="33">
        <f t="shared" si="37"/>
        <v>2.8743927438151167E-2</v>
      </c>
      <c r="AI34" s="33">
        <f t="shared" si="38"/>
        <v>8.9360984656887722E-3</v>
      </c>
      <c r="AJ34" s="33">
        <f t="shared" si="39"/>
        <v>-0.21556751311427902</v>
      </c>
      <c r="AK34" s="33">
        <f t="shared" si="62"/>
        <v>0.31088648149828302</v>
      </c>
      <c r="AL34" s="31">
        <f t="shared" si="6"/>
        <v>2108370.4369000001</v>
      </c>
      <c r="AM34" s="26">
        <f t="shared" si="7"/>
        <v>430403.16200000007</v>
      </c>
      <c r="AN34" s="26">
        <f t="shared" si="8"/>
        <v>303016.10780000006</v>
      </c>
      <c r="AO34" s="5">
        <f t="shared" si="40"/>
        <v>20.414019968560869</v>
      </c>
      <c r="AP34" s="30">
        <v>1591.38</v>
      </c>
      <c r="AQ34" s="31">
        <v>779.25</v>
      </c>
      <c r="AR34" s="31">
        <v>6190.1</v>
      </c>
      <c r="AS34" s="32">
        <f t="shared" si="41"/>
        <v>36.253562338135431</v>
      </c>
      <c r="AT34" s="32">
        <f t="shared" si="42"/>
        <v>21.119420316782016</v>
      </c>
      <c r="AU34" s="33">
        <f t="shared" si="43"/>
        <v>-1.7755618584892507E-2</v>
      </c>
      <c r="AV34" s="33">
        <f t="shared" si="44"/>
        <v>8.8299245448549488E-3</v>
      </c>
      <c r="AW34" s="33">
        <f t="shared" si="45"/>
        <v>-0.24207535788498397</v>
      </c>
      <c r="AX34" s="33">
        <f t="shared" si="63"/>
        <v>0.49730312141126709</v>
      </c>
      <c r="AY34" s="31">
        <f t="shared" si="9"/>
        <v>4823635.4250000007</v>
      </c>
      <c r="AZ34" s="26">
        <f t="shared" si="10"/>
        <v>1240082.865</v>
      </c>
      <c r="BA34" s="26">
        <f t="shared" si="11"/>
        <v>1198392.99</v>
      </c>
      <c r="BB34" s="5">
        <f t="shared" si="46"/>
        <v>25.708469976252402</v>
      </c>
      <c r="BC34" s="30">
        <v>1081.67</v>
      </c>
      <c r="BD34" s="31">
        <v>776</v>
      </c>
      <c r="BE34" s="31">
        <v>1729.52</v>
      </c>
      <c r="BF34" s="32">
        <f t="shared" si="47"/>
        <v>10.129280808880631</v>
      </c>
      <c r="BG34" s="32">
        <f t="shared" si="48"/>
        <v>14.354989615336125</v>
      </c>
      <c r="BH34" s="33">
        <f t="shared" si="49"/>
        <v>0</v>
      </c>
      <c r="BI34" s="33">
        <f t="shared" si="50"/>
        <v>1.2718231170365751E-2</v>
      </c>
      <c r="BJ34" s="33">
        <f t="shared" si="51"/>
        <v>0</v>
      </c>
      <c r="BK34" s="33">
        <f t="shared" si="64"/>
        <v>0</v>
      </c>
      <c r="BL34" s="31">
        <f t="shared" si="12"/>
        <v>1342107.52</v>
      </c>
      <c r="BM34" s="26">
        <f t="shared" si="13"/>
        <v>839375.92</v>
      </c>
      <c r="BN34" s="26">
        <f t="shared" si="14"/>
        <v>484968.96000000002</v>
      </c>
      <c r="BO34" s="5">
        <f t="shared" si="52"/>
        <v>62.541630047643281</v>
      </c>
      <c r="BP34" s="60">
        <f t="shared" si="15"/>
        <v>17074.460000000003</v>
      </c>
      <c r="BQ34" s="15">
        <f t="shared" si="16"/>
        <v>7535.1500000000005</v>
      </c>
      <c r="BR34" s="15">
        <f t="shared" si="17"/>
        <v>12255243.290899999</v>
      </c>
      <c r="BS34" s="15">
        <f t="shared" si="18"/>
        <v>5063844.380499999</v>
      </c>
      <c r="BT34" s="15">
        <f t="shared" si="19"/>
        <v>4406928.3573000003</v>
      </c>
      <c r="BU34" s="15">
        <f t="shared" si="65"/>
        <v>717.75290644037921</v>
      </c>
      <c r="BV34" s="17">
        <f t="shared" si="53"/>
        <v>326.82000000000062</v>
      </c>
      <c r="BW34" s="17">
        <f t="shared" si="54"/>
        <v>0.95662727351147614</v>
      </c>
      <c r="BX34" s="17">
        <f t="shared" si="55"/>
        <v>-313.16999999999916</v>
      </c>
      <c r="BY34" s="17">
        <f t="shared" si="56"/>
        <v>1.0415612164323205</v>
      </c>
      <c r="BZ34" s="17">
        <f t="shared" si="57"/>
        <v>1.1687587642944395</v>
      </c>
      <c r="CA34" s="2">
        <f t="shared" si="58"/>
        <v>0.96635068971040283</v>
      </c>
      <c r="CB34" s="2">
        <f t="shared" si="59"/>
        <v>0.91975447300307323</v>
      </c>
      <c r="CC34" s="14">
        <f t="shared" si="20"/>
        <v>82.41903548252958</v>
      </c>
      <c r="CD34" s="27">
        <v>81.285339777911105</v>
      </c>
      <c r="CE34" s="53">
        <f t="shared" si="21"/>
        <v>0.98248897914516464</v>
      </c>
      <c r="CF34" s="53">
        <f t="shared" si="22"/>
        <v>0.96897458251372182</v>
      </c>
      <c r="CG34" s="26">
        <v>7848.32</v>
      </c>
      <c r="CH34" s="26">
        <v>83.888000000000005</v>
      </c>
      <c r="CI34" s="26">
        <v>18564.150000000001</v>
      </c>
      <c r="CJ34" s="26">
        <v>7208.33</v>
      </c>
      <c r="CK34" s="26">
        <v>17669.009999999998</v>
      </c>
    </row>
    <row r="35" spans="1:89" x14ac:dyDescent="0.3">
      <c r="A35" s="1">
        <v>43708</v>
      </c>
      <c r="B35" s="26" t="s">
        <v>5</v>
      </c>
      <c r="C35" s="30">
        <v>277</v>
      </c>
      <c r="D35" s="31">
        <v>619.33000000000004</v>
      </c>
      <c r="E35" s="31">
        <v>712.31</v>
      </c>
      <c r="F35" s="32">
        <f t="shared" si="23"/>
        <v>4.1769064821183655</v>
      </c>
      <c r="G35" s="32">
        <f t="shared" si="24"/>
        <v>3.6796108379815533</v>
      </c>
      <c r="H35" s="33">
        <f t="shared" si="25"/>
        <v>0.10950645457951576</v>
      </c>
      <c r="I35" s="33">
        <f t="shared" si="26"/>
        <v>-2.4878761109808998E-3</v>
      </c>
      <c r="J35" s="33">
        <f t="shared" si="27"/>
        <v>9.9042631170502028E-3</v>
      </c>
      <c r="K35" s="33">
        <f t="shared" si="60"/>
        <v>2.2718990588581078E-2</v>
      </c>
      <c r="L35" s="31">
        <f t="shared" si="0"/>
        <v>441154.9523</v>
      </c>
      <c r="M35" s="26">
        <f t="shared" si="1"/>
        <v>171554.41</v>
      </c>
      <c r="N35" s="26">
        <f t="shared" si="2"/>
        <v>164054.32370000001</v>
      </c>
      <c r="O35" s="5">
        <f t="shared" si="28"/>
        <v>38.887562999255941</v>
      </c>
      <c r="P35" s="30">
        <v>4133.22</v>
      </c>
      <c r="Q35" s="31">
        <v>586.12</v>
      </c>
      <c r="R35" s="31">
        <v>6116.75</v>
      </c>
      <c r="S35" s="32">
        <f t="shared" si="29"/>
        <v>35.86794053782414</v>
      </c>
      <c r="T35" s="32">
        <f t="shared" si="30"/>
        <v>54.904841544267569</v>
      </c>
      <c r="U35" s="33">
        <f t="shared" si="31"/>
        <v>7.4761061946902671E-2</v>
      </c>
      <c r="V35" s="33">
        <f t="shared" si="32"/>
        <v>-5.7994229525913975E-3</v>
      </c>
      <c r="W35" s="33">
        <f t="shared" si="33"/>
        <v>-0.1026995137825034</v>
      </c>
      <c r="X35" s="33">
        <f t="shared" si="61"/>
        <v>7.7572773868705938E-2</v>
      </c>
      <c r="Y35" s="31">
        <f t="shared" si="3"/>
        <v>3585149.5100000002</v>
      </c>
      <c r="Z35" s="26">
        <f t="shared" si="4"/>
        <v>2422562.9064000002</v>
      </c>
      <c r="AA35" s="26">
        <f t="shared" si="5"/>
        <v>2280780.4783999999</v>
      </c>
      <c r="AB35" s="5">
        <f t="shared" si="34"/>
        <v>67.572158417460258</v>
      </c>
      <c r="AC35" s="30">
        <v>472.36</v>
      </c>
      <c r="AD35" s="31">
        <v>877.48</v>
      </c>
      <c r="AE35" s="31">
        <v>2332.61</v>
      </c>
      <c r="AF35" s="32">
        <f t="shared" si="35"/>
        <v>13.678165165804385</v>
      </c>
      <c r="AG35" s="32">
        <f t="shared" si="36"/>
        <v>6.2747327632814685</v>
      </c>
      <c r="AH35" s="33">
        <f t="shared" si="37"/>
        <v>3.7393701930053737E-2</v>
      </c>
      <c r="AI35" s="33">
        <f t="shared" si="38"/>
        <v>9.0166723375297905E-3</v>
      </c>
      <c r="AJ35" s="33">
        <f t="shared" si="39"/>
        <v>-0.16662861699750925</v>
      </c>
      <c r="AK35" s="33">
        <f t="shared" si="62"/>
        <v>0.24112810104749191</v>
      </c>
      <c r="AL35" s="31">
        <f t="shared" si="6"/>
        <v>2046818.6228000002</v>
      </c>
      <c r="AM35" s="26">
        <f t="shared" si="7"/>
        <v>414486.45280000003</v>
      </c>
      <c r="AN35" s="26">
        <f t="shared" si="8"/>
        <v>294429.63920000003</v>
      </c>
      <c r="AO35" s="5">
        <f t="shared" si="40"/>
        <v>20.250277586051677</v>
      </c>
      <c r="AP35" s="30">
        <v>1577.39</v>
      </c>
      <c r="AQ35" s="31">
        <v>793.21</v>
      </c>
      <c r="AR35" s="31">
        <v>6173.03</v>
      </c>
      <c r="AS35" s="32">
        <f t="shared" si="41"/>
        <v>36.197960187714799</v>
      </c>
      <c r="AT35" s="32">
        <f t="shared" si="42"/>
        <v>20.953723248100083</v>
      </c>
      <c r="AU35" s="33">
        <f t="shared" si="43"/>
        <v>5.8441137162802262E-2</v>
      </c>
      <c r="AV35" s="33">
        <f t="shared" si="44"/>
        <v>8.9085866931568232E-3</v>
      </c>
      <c r="AW35" s="33">
        <f t="shared" si="45"/>
        <v>7.4311634337416929E-2</v>
      </c>
      <c r="AX35" s="33">
        <f t="shared" si="63"/>
        <v>0.15243691559833528</v>
      </c>
      <c r="AY35" s="31">
        <f t="shared" si="9"/>
        <v>4896509.1262999997</v>
      </c>
      <c r="AZ35" s="26">
        <f t="shared" si="10"/>
        <v>1251201.5219000001</v>
      </c>
      <c r="BA35" s="26">
        <f t="shared" si="11"/>
        <v>1219861.7948</v>
      </c>
      <c r="BB35" s="5">
        <f t="shared" si="46"/>
        <v>25.552929436597587</v>
      </c>
      <c r="BC35" s="30">
        <v>1068</v>
      </c>
      <c r="BD35" s="31">
        <v>776</v>
      </c>
      <c r="BE35" s="31">
        <v>1718.83</v>
      </c>
      <c r="BF35" s="32">
        <f t="shared" si="47"/>
        <v>10.079027626538318</v>
      </c>
      <c r="BG35" s="32">
        <f t="shared" si="48"/>
        <v>14.187091606369313</v>
      </c>
      <c r="BH35" s="33">
        <f t="shared" si="49"/>
        <v>2.8983612558258057E-2</v>
      </c>
      <c r="BI35" s="33">
        <f t="shared" si="50"/>
        <v>1.2882068292866871E-2</v>
      </c>
      <c r="BJ35" s="33">
        <f t="shared" si="51"/>
        <v>0.21133816084178789</v>
      </c>
      <c r="BK35" s="33">
        <f t="shared" si="64"/>
        <v>0.44446040903194767</v>
      </c>
      <c r="BL35" s="31">
        <f t="shared" si="12"/>
        <v>1333812.0799999998</v>
      </c>
      <c r="BM35" s="26">
        <f t="shared" si="13"/>
        <v>828768</v>
      </c>
      <c r="BN35" s="26">
        <f t="shared" si="14"/>
        <v>484968.96000000002</v>
      </c>
      <c r="BO35" s="5">
        <f t="shared" si="52"/>
        <v>62.135289702879284</v>
      </c>
      <c r="BP35" s="60">
        <f t="shared" si="15"/>
        <v>17053.53</v>
      </c>
      <c r="BQ35" s="15">
        <f t="shared" si="16"/>
        <v>7527.9700000000012</v>
      </c>
      <c r="BR35" s="15">
        <f t="shared" si="17"/>
        <v>12303444.2914</v>
      </c>
      <c r="BS35" s="15">
        <f t="shared" si="18"/>
        <v>5088573.291100001</v>
      </c>
      <c r="BT35" s="15">
        <f t="shared" si="19"/>
        <v>4444095.1960999994</v>
      </c>
      <c r="BU35" s="15">
        <f t="shared" si="65"/>
        <v>721.46026607980878</v>
      </c>
      <c r="BV35" s="17">
        <f t="shared" si="53"/>
        <v>303.98000000000138</v>
      </c>
      <c r="BW35" s="17">
        <f t="shared" si="54"/>
        <v>0.95961992409640295</v>
      </c>
      <c r="BX35" s="17">
        <f t="shared" si="55"/>
        <v>-312.96999999999844</v>
      </c>
      <c r="BY35" s="17">
        <f t="shared" si="56"/>
        <v>1.0415742889517359</v>
      </c>
      <c r="BZ35" s="17">
        <f t="shared" si="57"/>
        <v>1.1447477273940947</v>
      </c>
      <c r="CA35" s="2">
        <f t="shared" si="58"/>
        <v>0.96538795750907858</v>
      </c>
      <c r="CB35" s="2">
        <f t="shared" si="59"/>
        <v>0.91977599865379134</v>
      </c>
      <c r="CC35" s="14">
        <f t="shared" si="20"/>
        <v>83.114135279365712</v>
      </c>
      <c r="CD35" s="27">
        <v>82.012239287913488</v>
      </c>
      <c r="CE35" s="53">
        <f t="shared" si="21"/>
        <v>1.0063584167306265</v>
      </c>
      <c r="CF35" s="53">
        <f t="shared" si="22"/>
        <v>0.99301649478639398</v>
      </c>
      <c r="CG35" s="26">
        <v>7840.94</v>
      </c>
      <c r="CH35" s="26">
        <v>82.588999999999999</v>
      </c>
      <c r="CI35" s="26">
        <v>18540.96</v>
      </c>
      <c r="CJ35" s="26">
        <v>7223.99</v>
      </c>
      <c r="CK35" s="26">
        <v>17664.95</v>
      </c>
    </row>
    <row r="36" spans="1:89" x14ac:dyDescent="0.3">
      <c r="A36" s="1">
        <v>43677</v>
      </c>
      <c r="B36" s="26" t="s">
        <v>5</v>
      </c>
      <c r="C36" s="30">
        <v>277.69</v>
      </c>
      <c r="D36" s="31">
        <v>555.03</v>
      </c>
      <c r="E36" s="31">
        <v>712.74</v>
      </c>
      <c r="F36" s="32">
        <f t="shared" si="23"/>
        <v>4.1845612621905861</v>
      </c>
      <c r="G36" s="32">
        <f t="shared" si="24"/>
        <v>3.692293373045421</v>
      </c>
      <c r="H36" s="33">
        <f t="shared" si="25"/>
        <v>2.3312402599177894E-2</v>
      </c>
      <c r="I36" s="33">
        <f t="shared" si="26"/>
        <v>-2.4817019439998481E-3</v>
      </c>
      <c r="J36" s="33">
        <f t="shared" si="27"/>
        <v>4.65149915906257E-2</v>
      </c>
      <c r="K36" s="33">
        <f t="shared" si="60"/>
        <v>0.10645414746257706</v>
      </c>
      <c r="L36" s="31">
        <f t="shared" si="0"/>
        <v>395592.0822</v>
      </c>
      <c r="M36" s="26">
        <f t="shared" si="1"/>
        <v>154126.2807</v>
      </c>
      <c r="N36" s="26">
        <f t="shared" si="2"/>
        <v>147021.89669999998</v>
      </c>
      <c r="O36" s="5">
        <f t="shared" si="28"/>
        <v>38.960911412296205</v>
      </c>
      <c r="P36" s="30">
        <v>4157.26</v>
      </c>
      <c r="Q36" s="31">
        <v>543.88</v>
      </c>
      <c r="R36" s="31">
        <v>6125.21</v>
      </c>
      <c r="S36" s="32">
        <f t="shared" si="29"/>
        <v>35.96166412546286</v>
      </c>
      <c r="T36" s="32">
        <f t="shared" si="30"/>
        <v>55.276832251888095</v>
      </c>
      <c r="U36" s="33">
        <f t="shared" si="31"/>
        <v>-1.5163265119928578E-2</v>
      </c>
      <c r="V36" s="33">
        <f t="shared" si="32"/>
        <v>-5.7635919914133145E-3</v>
      </c>
      <c r="W36" s="33">
        <f t="shared" si="33"/>
        <v>0.50273624497083658</v>
      </c>
      <c r="X36" s="33">
        <f t="shared" si="61"/>
        <v>0.38010230288979224</v>
      </c>
      <c r="Y36" s="31">
        <f t="shared" si="3"/>
        <v>3331379.2148000002</v>
      </c>
      <c r="Z36" s="26">
        <f t="shared" si="4"/>
        <v>2261050.5688</v>
      </c>
      <c r="AA36" s="26">
        <f t="shared" si="5"/>
        <v>2116411.1216000002</v>
      </c>
      <c r="AB36" s="5">
        <f t="shared" si="34"/>
        <v>67.871305636867959</v>
      </c>
      <c r="AC36" s="30">
        <v>468.12</v>
      </c>
      <c r="AD36" s="31">
        <v>845.27</v>
      </c>
      <c r="AE36" s="31">
        <v>2330.56</v>
      </c>
      <c r="AF36" s="32">
        <f t="shared" si="35"/>
        <v>13.68292939250062</v>
      </c>
      <c r="AG36" s="32">
        <f t="shared" si="36"/>
        <v>6.224337836400383</v>
      </c>
      <c r="AH36" s="33">
        <f t="shared" si="37"/>
        <v>6.2422861482958215E-3</v>
      </c>
      <c r="AI36" s="33">
        <f t="shared" si="38"/>
        <v>9.0987124463519503E-3</v>
      </c>
      <c r="AJ36" s="33">
        <f t="shared" si="39"/>
        <v>-1.0038140309078418</v>
      </c>
      <c r="AK36" s="33">
        <f t="shared" si="62"/>
        <v>1.4575929763866959</v>
      </c>
      <c r="AL36" s="31">
        <f t="shared" si="6"/>
        <v>1969952.4512</v>
      </c>
      <c r="AM36" s="26">
        <f t="shared" si="7"/>
        <v>395687.79239999998</v>
      </c>
      <c r="AN36" s="26">
        <f t="shared" si="8"/>
        <v>283621.8958</v>
      </c>
      <c r="AO36" s="5">
        <f t="shared" si="40"/>
        <v>20.08615954963614</v>
      </c>
      <c r="AP36" s="30">
        <v>1563.4</v>
      </c>
      <c r="AQ36" s="31">
        <v>748.17</v>
      </c>
      <c r="AR36" s="31">
        <v>6155.95</v>
      </c>
      <c r="AS36" s="32">
        <f t="shared" si="41"/>
        <v>36.1421414568877</v>
      </c>
      <c r="AT36" s="32">
        <f t="shared" si="42"/>
        <v>20.787682161472183</v>
      </c>
      <c r="AU36" s="33">
        <f t="shared" si="43"/>
        <v>7.0822099714296849E-3</v>
      </c>
      <c r="AV36" s="33">
        <f t="shared" si="44"/>
        <v>8.9822090580245675E-3</v>
      </c>
      <c r="AW36" s="33">
        <f t="shared" si="45"/>
        <v>0.61871630868478877</v>
      </c>
      <c r="AX36" s="33">
        <f t="shared" si="63"/>
        <v>1.2682777119373276</v>
      </c>
      <c r="AY36" s="31">
        <f t="shared" si="9"/>
        <v>4605697.1114999996</v>
      </c>
      <c r="AZ36" s="26">
        <f t="shared" si="10"/>
        <v>1169688.9780000001</v>
      </c>
      <c r="BA36" s="26">
        <f t="shared" si="11"/>
        <v>1150595.6795999999</v>
      </c>
      <c r="BB36" s="5">
        <f t="shared" si="46"/>
        <v>25.396567548469367</v>
      </c>
      <c r="BC36" s="30">
        <v>1054.33</v>
      </c>
      <c r="BD36" s="31">
        <v>753.83</v>
      </c>
      <c r="BE36" s="31">
        <v>1708.15</v>
      </c>
      <c r="BF36" s="32">
        <f t="shared" si="47"/>
        <v>10.028703762958232</v>
      </c>
      <c r="BG36" s="32">
        <f t="shared" si="48"/>
        <v>14.018854377193914</v>
      </c>
      <c r="BH36" s="33">
        <f t="shared" si="49"/>
        <v>3.8990282858746499E-2</v>
      </c>
      <c r="BI36" s="33">
        <f t="shared" si="50"/>
        <v>1.3040572792362629E-2</v>
      </c>
      <c r="BJ36" s="33">
        <f t="shared" si="51"/>
        <v>0.15914864273078022</v>
      </c>
      <c r="BK36" s="33">
        <f t="shared" si="64"/>
        <v>0.33445699380037458</v>
      </c>
      <c r="BL36" s="31">
        <f t="shared" si="12"/>
        <v>1287654.7145000002</v>
      </c>
      <c r="BM36" s="26">
        <f t="shared" si="13"/>
        <v>794785.58389999997</v>
      </c>
      <c r="BN36" s="26">
        <f t="shared" si="14"/>
        <v>471113.59680000006</v>
      </c>
      <c r="BO36" s="5">
        <f t="shared" si="52"/>
        <v>61.72350203436465</v>
      </c>
      <c r="BP36" s="60">
        <f t="shared" si="15"/>
        <v>17032.61</v>
      </c>
      <c r="BQ36" s="15">
        <f t="shared" si="16"/>
        <v>7520.8</v>
      </c>
      <c r="BR36" s="15">
        <f t="shared" si="17"/>
        <v>11590275.574199999</v>
      </c>
      <c r="BS36" s="15">
        <f t="shared" si="18"/>
        <v>4775339.2038000003</v>
      </c>
      <c r="BT36" s="15">
        <f t="shared" si="19"/>
        <v>4168764.1905</v>
      </c>
      <c r="BU36" s="15">
        <f t="shared" si="65"/>
        <v>680.47560380939842</v>
      </c>
      <c r="BV36" s="17">
        <f t="shared" si="53"/>
        <v>281.15000000000055</v>
      </c>
      <c r="BW36" s="17">
        <f t="shared" si="54"/>
        <v>0.96261700882884793</v>
      </c>
      <c r="BX36" s="17">
        <f t="shared" si="55"/>
        <v>-312.76999999999953</v>
      </c>
      <c r="BY36" s="17">
        <f t="shared" si="56"/>
        <v>1.0415873311349855</v>
      </c>
      <c r="BZ36" s="17">
        <f t="shared" si="57"/>
        <v>1.147579715758231</v>
      </c>
      <c r="CA36" s="2">
        <f t="shared" si="58"/>
        <v>0.96442534889238318</v>
      </c>
      <c r="CB36" s="2">
        <f t="shared" si="59"/>
        <v>0.91979911166313411</v>
      </c>
      <c r="CC36" s="14">
        <f t="shared" si="20"/>
        <v>77.96485349392502</v>
      </c>
      <c r="CD36" s="27">
        <v>76.581316468715201</v>
      </c>
      <c r="CE36" s="53">
        <f t="shared" si="21"/>
        <v>0.99839740676046895</v>
      </c>
      <c r="CF36" s="53">
        <f t="shared" si="22"/>
        <v>0.98068019552715069</v>
      </c>
      <c r="CG36" s="26">
        <v>7833.57</v>
      </c>
      <c r="CH36" s="26">
        <v>78.09</v>
      </c>
      <c r="CI36" s="26">
        <v>18517.75</v>
      </c>
      <c r="CJ36" s="26">
        <v>7239.65</v>
      </c>
      <c r="CK36" s="26">
        <v>17660.89</v>
      </c>
    </row>
    <row r="37" spans="1:89" x14ac:dyDescent="0.3">
      <c r="A37" s="1">
        <v>43646</v>
      </c>
      <c r="B37" s="26" t="s">
        <v>5</v>
      </c>
      <c r="C37" s="30">
        <v>278.38</v>
      </c>
      <c r="D37" s="31">
        <v>542.24</v>
      </c>
      <c r="E37" s="31">
        <v>713.17</v>
      </c>
      <c r="F37" s="32">
        <f t="shared" si="23"/>
        <v>4.192237333408575</v>
      </c>
      <c r="G37" s="32">
        <f t="shared" si="24"/>
        <v>3.7049951820954954</v>
      </c>
      <c r="H37" s="33">
        <f t="shared" si="25"/>
        <v>-5.579060595195412E-2</v>
      </c>
      <c r="I37" s="33">
        <f t="shared" si="26"/>
        <v>-2.4397244546498519E-3</v>
      </c>
      <c r="J37" s="33">
        <f t="shared" si="27"/>
        <v>-1.950723758193636E-2</v>
      </c>
      <c r="K37" s="33">
        <f t="shared" si="60"/>
        <v>4.3730022519398684E-2</v>
      </c>
      <c r="L37" s="31">
        <f t="shared" si="0"/>
        <v>386709.30079999997</v>
      </c>
      <c r="M37" s="26">
        <f t="shared" si="1"/>
        <v>150948.77119999999</v>
      </c>
      <c r="N37" s="26">
        <f t="shared" si="2"/>
        <v>143633.95360000001</v>
      </c>
      <c r="O37" s="5">
        <f t="shared" si="28"/>
        <v>39.034171375688828</v>
      </c>
      <c r="P37" s="30">
        <v>4181.29</v>
      </c>
      <c r="Q37" s="31">
        <v>552.19000000000005</v>
      </c>
      <c r="R37" s="31">
        <v>6133.67</v>
      </c>
      <c r="S37" s="32">
        <f t="shared" si="29"/>
        <v>36.055639419504715</v>
      </c>
      <c r="T37" s="32">
        <f t="shared" si="30"/>
        <v>55.649325759551957</v>
      </c>
      <c r="U37" s="33">
        <f t="shared" si="31"/>
        <v>-2.1870158249670733E-2</v>
      </c>
      <c r="V37" s="33">
        <f t="shared" si="32"/>
        <v>-5.7329412802773864E-3</v>
      </c>
      <c r="W37" s="33">
        <f t="shared" si="33"/>
        <v>0.34698887498001574</v>
      </c>
      <c r="X37" s="33">
        <f t="shared" si="61"/>
        <v>0.26213533596007238</v>
      </c>
      <c r="Y37" s="31">
        <f t="shared" si="3"/>
        <v>3386951.2373000002</v>
      </c>
      <c r="Z37" s="26">
        <f t="shared" si="4"/>
        <v>2308866.5251000002</v>
      </c>
      <c r="AA37" s="26">
        <f t="shared" si="5"/>
        <v>2148747.9908000003</v>
      </c>
      <c r="AB37" s="5">
        <f t="shared" si="34"/>
        <v>68.169464610909941</v>
      </c>
      <c r="AC37" s="30">
        <v>463.88</v>
      </c>
      <c r="AD37" s="31">
        <v>840.01</v>
      </c>
      <c r="AE37" s="31">
        <v>2328.5</v>
      </c>
      <c r="AF37" s="32">
        <f t="shared" si="35"/>
        <v>13.68765459966329</v>
      </c>
      <c r="AG37" s="32">
        <f t="shared" si="36"/>
        <v>6.1738385123588566</v>
      </c>
      <c r="AH37" s="33">
        <f t="shared" si="37"/>
        <v>2.9193465591690022E-2</v>
      </c>
      <c r="AI37" s="33">
        <f t="shared" si="38"/>
        <v>9.2040151162412973E-3</v>
      </c>
      <c r="AJ37" s="33">
        <f t="shared" si="39"/>
        <v>-0.21809718992851976</v>
      </c>
      <c r="AK37" s="33">
        <f t="shared" si="62"/>
        <v>0.31527655006678063</v>
      </c>
      <c r="AL37" s="31">
        <f t="shared" si="6"/>
        <v>1955963.2849999999</v>
      </c>
      <c r="AM37" s="26">
        <f t="shared" si="7"/>
        <v>389663.83879999997</v>
      </c>
      <c r="AN37" s="26">
        <f t="shared" si="8"/>
        <v>281856.95540000004</v>
      </c>
      <c r="AO37" s="5">
        <f t="shared" si="40"/>
        <v>19.921838093193042</v>
      </c>
      <c r="AP37" s="30">
        <v>1549.42</v>
      </c>
      <c r="AQ37" s="31">
        <v>742.89</v>
      </c>
      <c r="AR37" s="31">
        <v>6138.88</v>
      </c>
      <c r="AS37" s="32">
        <f t="shared" si="41"/>
        <v>36.086265436453075</v>
      </c>
      <c r="AT37" s="32">
        <f t="shared" si="42"/>
        <v>20.621429826289255</v>
      </c>
      <c r="AU37" s="33">
        <f t="shared" si="43"/>
        <v>4.8471139475705677E-4</v>
      </c>
      <c r="AV37" s="33">
        <f t="shared" si="44"/>
        <v>9.0701330696792443E-3</v>
      </c>
      <c r="AW37" s="33">
        <f t="shared" si="45"/>
        <v>9.09539631856752</v>
      </c>
      <c r="AX37" s="33">
        <f t="shared" si="63"/>
        <v>18.712440367170046</v>
      </c>
      <c r="AY37" s="31">
        <f t="shared" si="9"/>
        <v>4560512.5631999997</v>
      </c>
      <c r="AZ37" s="26">
        <f t="shared" si="10"/>
        <v>1151048.6237999999</v>
      </c>
      <c r="BA37" s="26">
        <f t="shared" si="11"/>
        <v>1142475.6732000001</v>
      </c>
      <c r="BB37" s="5">
        <f t="shared" si="46"/>
        <v>25.23945736030025</v>
      </c>
      <c r="BC37" s="30">
        <v>1040.67</v>
      </c>
      <c r="BD37" s="31">
        <v>725</v>
      </c>
      <c r="BE37" s="31">
        <v>1697.46</v>
      </c>
      <c r="BF37" s="32">
        <f t="shared" si="47"/>
        <v>9.978203210970344</v>
      </c>
      <c r="BG37" s="32">
        <f t="shared" si="48"/>
        <v>13.850410719704431</v>
      </c>
      <c r="BH37" s="33">
        <f t="shared" si="49"/>
        <v>4.742252362484981E-3</v>
      </c>
      <c r="BI37" s="33">
        <f t="shared" si="50"/>
        <v>1.3222612892773095E-2</v>
      </c>
      <c r="BJ37" s="33">
        <f t="shared" si="51"/>
        <v>1.3217189399581801</v>
      </c>
      <c r="BK37" s="33">
        <f t="shared" si="64"/>
        <v>2.7882558501893668</v>
      </c>
      <c r="BL37" s="31">
        <f t="shared" si="12"/>
        <v>1230658.5</v>
      </c>
      <c r="BM37" s="26">
        <f t="shared" si="13"/>
        <v>754485.75</v>
      </c>
      <c r="BN37" s="26">
        <f t="shared" si="14"/>
        <v>453096</v>
      </c>
      <c r="BO37" s="5">
        <f t="shared" si="52"/>
        <v>61.307482945106216</v>
      </c>
      <c r="BP37" s="60">
        <f t="shared" si="15"/>
        <v>17011.68</v>
      </c>
      <c r="BQ37" s="15">
        <f t="shared" si="16"/>
        <v>7513.64</v>
      </c>
      <c r="BR37" s="15">
        <f t="shared" si="17"/>
        <v>11520794.886299999</v>
      </c>
      <c r="BS37" s="15">
        <f t="shared" si="18"/>
        <v>4755013.5089000007</v>
      </c>
      <c r="BT37" s="15">
        <f t="shared" si="19"/>
        <v>4169810.5730000003</v>
      </c>
      <c r="BU37" s="15">
        <f t="shared" si="65"/>
        <v>677.22852101027058</v>
      </c>
      <c r="BV37" s="17">
        <f t="shared" si="53"/>
        <v>258.34000000000015</v>
      </c>
      <c r="BW37" s="17">
        <f t="shared" si="54"/>
        <v>0.96561719752343733</v>
      </c>
      <c r="BX37" s="17">
        <f t="shared" si="55"/>
        <v>-312.57999999999993</v>
      </c>
      <c r="BY37" s="17">
        <f t="shared" si="56"/>
        <v>1.0416016737559957</v>
      </c>
      <c r="BZ37" s="17">
        <f t="shared" si="57"/>
        <v>1.1438088857280311</v>
      </c>
      <c r="CA37" s="2">
        <f t="shared" si="58"/>
        <v>0.9634617312394127</v>
      </c>
      <c r="CB37" s="2">
        <f t="shared" si="59"/>
        <v>0.9198212446369336</v>
      </c>
      <c r="CC37" s="14">
        <f t="shared" si="20"/>
        <v>77.98442309646984</v>
      </c>
      <c r="CD37" s="27">
        <v>76.872821663543135</v>
      </c>
      <c r="CE37" s="53">
        <f t="shared" si="21"/>
        <v>1.0067442500383392</v>
      </c>
      <c r="CF37" s="53">
        <f t="shared" si="22"/>
        <v>0.99239396947591252</v>
      </c>
      <c r="CG37" s="26">
        <v>7826.22</v>
      </c>
      <c r="CH37" s="26">
        <v>77.462000000000003</v>
      </c>
      <c r="CI37" s="26">
        <v>18494.55</v>
      </c>
      <c r="CJ37" s="26">
        <v>7255.3</v>
      </c>
      <c r="CK37" s="26">
        <v>17656.830000000002</v>
      </c>
    </row>
    <row r="38" spans="1:89" x14ac:dyDescent="0.3">
      <c r="A38" s="1">
        <v>43616</v>
      </c>
      <c r="B38" s="26" t="s">
        <v>5</v>
      </c>
      <c r="C38" s="30">
        <v>279.06</v>
      </c>
      <c r="D38" s="31">
        <v>573.36</v>
      </c>
      <c r="E38" s="31">
        <v>713.6</v>
      </c>
      <c r="F38" s="32">
        <f t="shared" si="23"/>
        <v>4.1999372599058429</v>
      </c>
      <c r="G38" s="32">
        <f t="shared" si="24"/>
        <v>3.7176028615390759</v>
      </c>
      <c r="H38" s="33">
        <f t="shared" si="25"/>
        <v>-0.10395257897304044</v>
      </c>
      <c r="I38" s="33">
        <f t="shared" si="26"/>
        <v>-2.4695334729156523E-3</v>
      </c>
      <c r="J38" s="33">
        <f t="shared" si="27"/>
        <v>-1.0480801420270776E-2</v>
      </c>
      <c r="K38" s="33">
        <f t="shared" si="60"/>
        <v>2.3756346377477686E-2</v>
      </c>
      <c r="L38" s="31">
        <f t="shared" si="0"/>
        <v>409149.696</v>
      </c>
      <c r="M38" s="26">
        <f t="shared" si="1"/>
        <v>160001.84160000001</v>
      </c>
      <c r="N38" s="26">
        <f t="shared" si="2"/>
        <v>151877.33040000001</v>
      </c>
      <c r="O38" s="5">
        <f t="shared" si="28"/>
        <v>39.105941704035871</v>
      </c>
      <c r="P38" s="30">
        <v>4205.33</v>
      </c>
      <c r="Q38" s="31">
        <v>564.4</v>
      </c>
      <c r="R38" s="31">
        <v>6142.12</v>
      </c>
      <c r="S38" s="32">
        <f t="shared" si="29"/>
        <v>36.149829936677236</v>
      </c>
      <c r="T38" s="32">
        <f t="shared" si="30"/>
        <v>56.022886983860545</v>
      </c>
      <c r="U38" s="33">
        <f t="shared" si="31"/>
        <v>-4.1722687253328831E-2</v>
      </c>
      <c r="V38" s="33">
        <f t="shared" si="32"/>
        <v>-5.6978976109376273E-3</v>
      </c>
      <c r="W38" s="33">
        <f t="shared" si="33"/>
        <v>0.18074841453070759</v>
      </c>
      <c r="X38" s="33">
        <f t="shared" si="61"/>
        <v>0.13656593057732691</v>
      </c>
      <c r="Y38" s="31">
        <f t="shared" si="3"/>
        <v>3466612.5279999999</v>
      </c>
      <c r="Z38" s="26">
        <f t="shared" si="4"/>
        <v>2373488.2519999999</v>
      </c>
      <c r="AA38" s="26">
        <f t="shared" si="5"/>
        <v>2196261.0079999999</v>
      </c>
      <c r="AB38" s="5">
        <f t="shared" si="34"/>
        <v>68.467076514298</v>
      </c>
      <c r="AC38" s="30">
        <v>459.63</v>
      </c>
      <c r="AD38" s="31">
        <v>815.84</v>
      </c>
      <c r="AE38" s="31">
        <v>2326.44</v>
      </c>
      <c r="AF38" s="32">
        <f t="shared" si="35"/>
        <v>13.69240756577263</v>
      </c>
      <c r="AG38" s="32">
        <f t="shared" si="36"/>
        <v>6.1231341046699832</v>
      </c>
      <c r="AH38" s="33">
        <f t="shared" si="37"/>
        <v>1.2183993094092975E-2</v>
      </c>
      <c r="AI38" s="33">
        <f t="shared" si="38"/>
        <v>9.2675569932897835E-3</v>
      </c>
      <c r="AJ38" s="33">
        <f t="shared" si="39"/>
        <v>-0.52742060813810931</v>
      </c>
      <c r="AK38" s="33">
        <f t="shared" si="62"/>
        <v>0.76063380221241805</v>
      </c>
      <c r="AL38" s="31">
        <f t="shared" si="6"/>
        <v>1898002.8096</v>
      </c>
      <c r="AM38" s="26">
        <f t="shared" si="7"/>
        <v>374984.5392</v>
      </c>
      <c r="AN38" s="26">
        <f t="shared" si="8"/>
        <v>273746.95360000001</v>
      </c>
      <c r="AO38" s="5">
        <f t="shared" si="40"/>
        <v>19.756795790993962</v>
      </c>
      <c r="AP38" s="30">
        <v>1535.43</v>
      </c>
      <c r="AQ38" s="31">
        <v>742.53</v>
      </c>
      <c r="AR38" s="31">
        <v>6121.8</v>
      </c>
      <c r="AS38" s="32">
        <f t="shared" si="41"/>
        <v>36.030235310666463</v>
      </c>
      <c r="AT38" s="32">
        <f t="shared" si="42"/>
        <v>20.454808864376638</v>
      </c>
      <c r="AU38" s="33">
        <f t="shared" si="43"/>
        <v>1.1867506604348698E-2</v>
      </c>
      <c r="AV38" s="33">
        <f t="shared" si="44"/>
        <v>9.1531533889239718E-3</v>
      </c>
      <c r="AW38" s="33">
        <f t="shared" si="45"/>
        <v>0.37544009897129454</v>
      </c>
      <c r="AX38" s="33">
        <f t="shared" si="63"/>
        <v>0.7712785586797074</v>
      </c>
      <c r="AY38" s="31">
        <f t="shared" si="9"/>
        <v>4545620.1540000001</v>
      </c>
      <c r="AZ38" s="26">
        <f t="shared" si="10"/>
        <v>1140102.8378999999</v>
      </c>
      <c r="BA38" s="26">
        <f t="shared" si="11"/>
        <v>1141922.0364000001</v>
      </c>
      <c r="BB38" s="5">
        <f t="shared" si="46"/>
        <v>25.081348622954035</v>
      </c>
      <c r="BC38" s="30">
        <v>1027</v>
      </c>
      <c r="BD38" s="31">
        <v>721.57</v>
      </c>
      <c r="BE38" s="31">
        <v>1686.77</v>
      </c>
      <c r="BF38" s="32">
        <f t="shared" si="47"/>
        <v>9.9275899269778289</v>
      </c>
      <c r="BG38" s="32">
        <f t="shared" si="48"/>
        <v>13.681567185553757</v>
      </c>
      <c r="BH38" s="33">
        <f t="shared" si="49"/>
        <v>1.1947831057390088E-2</v>
      </c>
      <c r="BI38" s="33">
        <f t="shared" si="50"/>
        <v>1.3399793170712541E-2</v>
      </c>
      <c r="BJ38" s="33">
        <f t="shared" si="51"/>
        <v>0.53245781316819429</v>
      </c>
      <c r="BK38" s="33">
        <f t="shared" si="64"/>
        <v>1.1215251627134761</v>
      </c>
      <c r="BL38" s="31">
        <f t="shared" si="12"/>
        <v>1217122.6289000001</v>
      </c>
      <c r="BM38" s="26">
        <f t="shared" si="13"/>
        <v>741052.39</v>
      </c>
      <c r="BN38" s="26">
        <f t="shared" si="14"/>
        <v>450952.38720000006</v>
      </c>
      <c r="BO38" s="5">
        <f t="shared" si="52"/>
        <v>60.885597917914126</v>
      </c>
      <c r="BP38" s="60">
        <f t="shared" si="15"/>
        <v>16990.73</v>
      </c>
      <c r="BQ38" s="15">
        <f t="shared" si="16"/>
        <v>7506.4500000000007</v>
      </c>
      <c r="BR38" s="15">
        <f t="shared" si="17"/>
        <v>11536507.816500001</v>
      </c>
      <c r="BS38" s="15">
        <f t="shared" si="18"/>
        <v>4789629.8606999991</v>
      </c>
      <c r="BT38" s="15">
        <f t="shared" si="19"/>
        <v>4214759.7155999998</v>
      </c>
      <c r="BU38" s="15">
        <f t="shared" si="65"/>
        <v>678.98835520898751</v>
      </c>
      <c r="BV38" s="17">
        <f t="shared" si="53"/>
        <v>235.49000000000069</v>
      </c>
      <c r="BW38" s="17">
        <f t="shared" si="54"/>
        <v>0.96862831298416685</v>
      </c>
      <c r="BX38" s="17">
        <f t="shared" si="55"/>
        <v>-312.38999999999942</v>
      </c>
      <c r="BY38" s="17">
        <f t="shared" si="56"/>
        <v>1.0416162100593489</v>
      </c>
      <c r="BZ38" s="17">
        <f t="shared" si="57"/>
        <v>1.1561464846600791</v>
      </c>
      <c r="CA38" s="2">
        <f t="shared" si="58"/>
        <v>0.96249653737062224</v>
      </c>
      <c r="CB38" s="2">
        <f t="shared" si="59"/>
        <v>0.91984284843438535</v>
      </c>
      <c r="CC38" s="14">
        <f t="shared" si="20"/>
        <v>78.825068706857834</v>
      </c>
      <c r="CD38" s="27">
        <v>77.896251794181353</v>
      </c>
      <c r="CE38" s="53">
        <f t="shared" si="21"/>
        <v>1.0041282111929508</v>
      </c>
      <c r="CF38" s="53">
        <f t="shared" si="22"/>
        <v>0.99229629933607655</v>
      </c>
      <c r="CG38" s="26">
        <v>7818.84</v>
      </c>
      <c r="CH38" s="26">
        <v>78.501000000000005</v>
      </c>
      <c r="CI38" s="26">
        <v>18471.34</v>
      </c>
      <c r="CJ38" s="26">
        <v>7270.96</v>
      </c>
      <c r="CK38" s="26">
        <v>17652.77</v>
      </c>
    </row>
    <row r="39" spans="1:89" x14ac:dyDescent="0.3">
      <c r="A39" s="1">
        <v>43585</v>
      </c>
      <c r="B39" s="26" t="s">
        <v>5</v>
      </c>
      <c r="C39" s="30">
        <v>279.75</v>
      </c>
      <c r="D39" s="31">
        <v>636.23</v>
      </c>
      <c r="E39" s="31">
        <v>714.03</v>
      </c>
      <c r="F39" s="32">
        <f t="shared" si="23"/>
        <v>4.2076512392603327</v>
      </c>
      <c r="G39" s="32">
        <f t="shared" si="24"/>
        <v>3.7303630886739643</v>
      </c>
      <c r="H39" s="33">
        <f t="shared" si="25"/>
        <v>-2.8645571091056986E-2</v>
      </c>
      <c r="I39" s="33">
        <f t="shared" si="26"/>
        <v>-2.4634499009264631E-3</v>
      </c>
      <c r="J39" s="33">
        <f t="shared" si="27"/>
        <v>-3.793028691425402E-2</v>
      </c>
      <c r="K39" s="33">
        <f t="shared" si="60"/>
        <v>8.5997583818307632E-2</v>
      </c>
      <c r="L39" s="31">
        <f t="shared" si="0"/>
        <v>454287.30689999997</v>
      </c>
      <c r="M39" s="26">
        <f t="shared" si="1"/>
        <v>177985.3425</v>
      </c>
      <c r="N39" s="26">
        <f t="shared" si="2"/>
        <v>168530.96469999998</v>
      </c>
      <c r="O39" s="5">
        <f t="shared" si="28"/>
        <v>39.179026091340702</v>
      </c>
      <c r="P39" s="30">
        <v>4229.3599999999997</v>
      </c>
      <c r="Q39" s="31">
        <v>588.45000000000005</v>
      </c>
      <c r="R39" s="31">
        <v>6150.58</v>
      </c>
      <c r="S39" s="32">
        <f t="shared" si="29"/>
        <v>36.244269231222525</v>
      </c>
      <c r="T39" s="32">
        <f t="shared" si="30"/>
        <v>56.396955970381114</v>
      </c>
      <c r="U39" s="33">
        <f t="shared" si="31"/>
        <v>2.6569777953800035E-2</v>
      </c>
      <c r="V39" s="33">
        <f t="shared" si="32"/>
        <v>-5.6679665580542105E-3</v>
      </c>
      <c r="W39" s="33">
        <f t="shared" si="33"/>
        <v>-0.28200771927303603</v>
      </c>
      <c r="X39" s="33">
        <f t="shared" si="61"/>
        <v>0.21332382106880093</v>
      </c>
      <c r="Y39" s="31">
        <f t="shared" si="3"/>
        <v>3619308.8010000004</v>
      </c>
      <c r="Z39" s="26">
        <f t="shared" si="4"/>
        <v>2488766.892</v>
      </c>
      <c r="AA39" s="26">
        <f t="shared" si="5"/>
        <v>2289847.2540000002</v>
      </c>
      <c r="AB39" s="5">
        <f t="shared" si="34"/>
        <v>68.763596278724918</v>
      </c>
      <c r="AC39" s="30">
        <v>455.39</v>
      </c>
      <c r="AD39" s="31">
        <v>805.96</v>
      </c>
      <c r="AE39" s="31">
        <v>2324.39</v>
      </c>
      <c r="AF39" s="32">
        <f t="shared" si="35"/>
        <v>13.697215052622894</v>
      </c>
      <c r="AG39" s="32">
        <f t="shared" si="36"/>
        <v>6.0724577192180034</v>
      </c>
      <c r="AH39" s="33">
        <f t="shared" si="37"/>
        <v>-3.3691720755089851E-3</v>
      </c>
      <c r="AI39" s="33">
        <f t="shared" si="38"/>
        <v>9.354248019943983E-3</v>
      </c>
      <c r="AJ39" s="33">
        <f t="shared" si="39"/>
        <v>1.9055169688492564</v>
      </c>
      <c r="AK39" s="33">
        <f t="shared" si="62"/>
        <v>2.7764233498019912</v>
      </c>
      <c r="AL39" s="31">
        <f t="shared" si="6"/>
        <v>1873365.3644000001</v>
      </c>
      <c r="AM39" s="26">
        <f t="shared" si="7"/>
        <v>367026.12440000003</v>
      </c>
      <c r="AN39" s="26">
        <f t="shared" si="8"/>
        <v>270431.81840000005</v>
      </c>
      <c r="AO39" s="5">
        <f t="shared" si="40"/>
        <v>19.591806882665992</v>
      </c>
      <c r="AP39" s="30">
        <v>1521.44</v>
      </c>
      <c r="AQ39" s="31">
        <v>733.77</v>
      </c>
      <c r="AR39" s="31">
        <v>6104.72</v>
      </c>
      <c r="AS39" s="32">
        <f t="shared" si="41"/>
        <v>35.974024443423026</v>
      </c>
      <c r="AT39" s="32">
        <f t="shared" si="42"/>
        <v>20.287841349891391</v>
      </c>
      <c r="AU39" s="33">
        <f t="shared" si="43"/>
        <v>-2.2316555488174732E-2</v>
      </c>
      <c r="AV39" s="33">
        <f t="shared" si="44"/>
        <v>9.2310739872561113E-3</v>
      </c>
      <c r="AW39" s="33">
        <f t="shared" si="45"/>
        <v>-0.20208710437279997</v>
      </c>
      <c r="AX39" s="33">
        <f t="shared" si="63"/>
        <v>0.41364241861373025</v>
      </c>
      <c r="AY39" s="31">
        <f t="shared" si="9"/>
        <v>4479460.3943999996</v>
      </c>
      <c r="AZ39" s="26">
        <f t="shared" si="10"/>
        <v>1116387.0288</v>
      </c>
      <c r="BA39" s="26">
        <f t="shared" si="11"/>
        <v>1128450.2076000001</v>
      </c>
      <c r="BB39" s="5">
        <f t="shared" si="46"/>
        <v>24.922355161252277</v>
      </c>
      <c r="BC39" s="30">
        <v>1013.33</v>
      </c>
      <c r="BD39" s="31">
        <v>713</v>
      </c>
      <c r="BE39" s="31">
        <v>1676.08</v>
      </c>
      <c r="BF39" s="32">
        <f t="shared" si="47"/>
        <v>9.8768400334712254</v>
      </c>
      <c r="BG39" s="32">
        <f t="shared" si="48"/>
        <v>13.512381871835528</v>
      </c>
      <c r="BH39" s="33">
        <f t="shared" si="49"/>
        <v>1.810894848776191E-3</v>
      </c>
      <c r="BI39" s="33">
        <f t="shared" si="50"/>
        <v>1.3571783407849062E-2</v>
      </c>
      <c r="BJ39" s="33">
        <f t="shared" si="51"/>
        <v>3.5716917940366586</v>
      </c>
      <c r="BK39" s="33">
        <f t="shared" si="64"/>
        <v>7.4945176507741023</v>
      </c>
      <c r="BL39" s="31">
        <f t="shared" si="12"/>
        <v>1195045.04</v>
      </c>
      <c r="BM39" s="26">
        <f t="shared" si="13"/>
        <v>722504.29</v>
      </c>
      <c r="BN39" s="26">
        <f t="shared" si="14"/>
        <v>445596.48000000004</v>
      </c>
      <c r="BO39" s="5">
        <f t="shared" si="52"/>
        <v>60.458331344565899</v>
      </c>
      <c r="BP39" s="60">
        <f t="shared" si="15"/>
        <v>16969.8</v>
      </c>
      <c r="BQ39" s="15">
        <f t="shared" si="16"/>
        <v>7499.2699999999995</v>
      </c>
      <c r="BR39" s="15">
        <f t="shared" si="17"/>
        <v>11621466.9067</v>
      </c>
      <c r="BS39" s="15">
        <f t="shared" si="18"/>
        <v>4872669.6777000008</v>
      </c>
      <c r="BT39" s="15">
        <f t="shared" si="19"/>
        <v>4302856.7247000001</v>
      </c>
      <c r="BU39" s="15">
        <f t="shared" si="65"/>
        <v>684.83228480594948</v>
      </c>
      <c r="BV39" s="17">
        <f t="shared" si="53"/>
        <v>212.64999999999964</v>
      </c>
      <c r="BW39" s="17">
        <f t="shared" si="54"/>
        <v>0.97164390667358291</v>
      </c>
      <c r="BX39" s="17">
        <f t="shared" si="55"/>
        <v>-312.20000000000073</v>
      </c>
      <c r="BY39" s="17">
        <f t="shared" si="56"/>
        <v>1.0416307187232892</v>
      </c>
      <c r="BZ39" s="17">
        <f t="shared" si="57"/>
        <v>1.1552025474736016</v>
      </c>
      <c r="CA39" s="2">
        <f t="shared" si="58"/>
        <v>0.96153148783594489</v>
      </c>
      <c r="CB39" s="2">
        <f t="shared" si="59"/>
        <v>0.91986559071298812</v>
      </c>
      <c r="CC39" s="14">
        <f t="shared" si="20"/>
        <v>80.472672191695565</v>
      </c>
      <c r="CD39" s="27">
        <v>79.780460599873663</v>
      </c>
      <c r="CE39" s="53">
        <f t="shared" si="21"/>
        <v>1.0171993147903677</v>
      </c>
      <c r="CF39" s="53">
        <f t="shared" si="22"/>
        <v>1.0084495474753978</v>
      </c>
      <c r="CG39" s="26">
        <v>7811.47</v>
      </c>
      <c r="CH39" s="26">
        <v>79.111999999999995</v>
      </c>
      <c r="CI39" s="26">
        <v>18448.13</v>
      </c>
      <c r="CJ39" s="26">
        <v>7286.62</v>
      </c>
      <c r="CK39" s="26">
        <v>17648.72</v>
      </c>
    </row>
    <row r="40" spans="1:89" x14ac:dyDescent="0.3">
      <c r="A40" s="1">
        <v>43555</v>
      </c>
      <c r="B40" s="26" t="s">
        <v>5</v>
      </c>
      <c r="C40" s="30">
        <v>280.44</v>
      </c>
      <c r="D40" s="31">
        <v>654.72</v>
      </c>
      <c r="E40" s="31">
        <v>714.46</v>
      </c>
      <c r="F40" s="32">
        <f t="shared" si="23"/>
        <v>4.215381783339077</v>
      </c>
      <c r="G40" s="32">
        <f t="shared" si="24"/>
        <v>3.7431327848459448</v>
      </c>
      <c r="H40" s="33">
        <f t="shared" si="25"/>
        <v>-5.9211940210020728E-2</v>
      </c>
      <c r="I40" s="33">
        <f t="shared" si="26"/>
        <v>-2.4218249163046046E-3</v>
      </c>
      <c r="J40" s="33">
        <f t="shared" si="27"/>
        <v>-1.8463660812295633E-2</v>
      </c>
      <c r="K40" s="33">
        <f t="shared" si="60"/>
        <v>4.0900955241705582E-2</v>
      </c>
      <c r="L40" s="31">
        <f t="shared" si="0"/>
        <v>467771.25120000006</v>
      </c>
      <c r="M40" s="26">
        <f t="shared" si="1"/>
        <v>183609.67680000002</v>
      </c>
      <c r="N40" s="26">
        <f t="shared" si="2"/>
        <v>173428.78080000001</v>
      </c>
      <c r="O40" s="5">
        <f t="shared" si="28"/>
        <v>39.252022506508411</v>
      </c>
      <c r="P40" s="30">
        <v>4253.3999999999996</v>
      </c>
      <c r="Q40" s="31">
        <v>573.02</v>
      </c>
      <c r="R40" s="31">
        <v>6159.04</v>
      </c>
      <c r="S40" s="32">
        <f t="shared" si="29"/>
        <v>36.338920329838906</v>
      </c>
      <c r="T40" s="32">
        <f t="shared" si="30"/>
        <v>56.771648078247537</v>
      </c>
      <c r="U40" s="33">
        <f t="shared" si="31"/>
        <v>-5.0935807277272843E-2</v>
      </c>
      <c r="V40" s="33">
        <f t="shared" si="32"/>
        <v>-5.6336839440009135E-3</v>
      </c>
      <c r="W40" s="33">
        <f t="shared" si="33"/>
        <v>0.14649423590693564</v>
      </c>
      <c r="X40" s="33">
        <f t="shared" si="61"/>
        <v>0.11060360569792362</v>
      </c>
      <c r="Y40" s="31">
        <f t="shared" si="3"/>
        <v>3529253.1007999997</v>
      </c>
      <c r="Z40" s="26">
        <f t="shared" si="4"/>
        <v>2437283.2679999997</v>
      </c>
      <c r="AA40" s="26">
        <f t="shared" si="5"/>
        <v>2229804.1864</v>
      </c>
      <c r="AB40" s="5">
        <f t="shared" si="34"/>
        <v>69.059463812542205</v>
      </c>
      <c r="AC40" s="30">
        <v>451.15</v>
      </c>
      <c r="AD40" s="31">
        <v>808.68</v>
      </c>
      <c r="AE40" s="31">
        <v>2322.33</v>
      </c>
      <c r="AF40" s="32">
        <f t="shared" si="35"/>
        <v>13.701967327634629</v>
      </c>
      <c r="AG40" s="32">
        <f t="shared" si="36"/>
        <v>6.0216600908688056</v>
      </c>
      <c r="AH40" s="33">
        <f t="shared" si="37"/>
        <v>-2.5659492913731971E-2</v>
      </c>
      <c r="AI40" s="33">
        <f t="shared" si="38"/>
        <v>9.4649518400979904E-3</v>
      </c>
      <c r="AJ40" s="33">
        <f t="shared" si="39"/>
        <v>0.25603740973601125</v>
      </c>
      <c r="AK40" s="33">
        <f t="shared" si="62"/>
        <v>0.36886745470455939</v>
      </c>
      <c r="AL40" s="31">
        <f t="shared" si="6"/>
        <v>1878021.8243999998</v>
      </c>
      <c r="AM40" s="26">
        <f t="shared" si="7"/>
        <v>364835.98199999996</v>
      </c>
      <c r="AN40" s="26">
        <f t="shared" si="8"/>
        <v>271344.48719999997</v>
      </c>
      <c r="AO40" s="5">
        <f t="shared" si="40"/>
        <v>19.426610343921837</v>
      </c>
      <c r="AP40" s="30">
        <v>1507.46</v>
      </c>
      <c r="AQ40" s="31">
        <v>750.33</v>
      </c>
      <c r="AR40" s="31">
        <v>6087.65</v>
      </c>
      <c r="AS40" s="32">
        <f t="shared" si="41"/>
        <v>35.917712556817918</v>
      </c>
      <c r="AT40" s="32">
        <f t="shared" si="42"/>
        <v>20.120606717457807</v>
      </c>
      <c r="AU40" s="33">
        <f t="shared" si="43"/>
        <v>-2.9530906345402629E-2</v>
      </c>
      <c r="AV40" s="33">
        <f t="shared" si="44"/>
        <v>9.3237762960149077E-3</v>
      </c>
      <c r="AW40" s="33">
        <f t="shared" si="45"/>
        <v>-0.15323823054902375</v>
      </c>
      <c r="AX40" s="33">
        <f t="shared" si="63"/>
        <v>0.31572943230936196</v>
      </c>
      <c r="AY40" s="31">
        <f t="shared" si="9"/>
        <v>4567746.4244999997</v>
      </c>
      <c r="AZ40" s="26">
        <f t="shared" si="10"/>
        <v>1131092.4618000002</v>
      </c>
      <c r="BA40" s="26">
        <f t="shared" si="11"/>
        <v>1153917.5004000003</v>
      </c>
      <c r="BB40" s="5">
        <f t="shared" si="46"/>
        <v>24.762593118855388</v>
      </c>
      <c r="BC40" s="30">
        <v>999.67</v>
      </c>
      <c r="BD40" s="31">
        <v>711.71</v>
      </c>
      <c r="BE40" s="31">
        <v>1665.4</v>
      </c>
      <c r="BF40" s="32">
        <f t="shared" si="47"/>
        <v>9.8260180023694801</v>
      </c>
      <c r="BG40" s="32">
        <f t="shared" si="48"/>
        <v>13.342952328579894</v>
      </c>
      <c r="BH40" s="33">
        <f t="shared" si="49"/>
        <v>1.6589809521785688E-2</v>
      </c>
      <c r="BI40" s="33">
        <f t="shared" si="50"/>
        <v>1.3768652394405877E-2</v>
      </c>
      <c r="BJ40" s="33">
        <f t="shared" si="51"/>
        <v>0.39281295486437073</v>
      </c>
      <c r="BK40" s="33">
        <f t="shared" si="64"/>
        <v>0.82994638222487871</v>
      </c>
      <c r="BL40" s="31">
        <f t="shared" si="12"/>
        <v>1185281.834</v>
      </c>
      <c r="BM40" s="26">
        <f t="shared" si="13"/>
        <v>711475.13569999998</v>
      </c>
      <c r="BN40" s="26">
        <f t="shared" si="14"/>
        <v>444790.28160000005</v>
      </c>
      <c r="BO40" s="5">
        <f t="shared" si="52"/>
        <v>60.02581962291341</v>
      </c>
      <c r="BP40" s="60">
        <f t="shared" si="15"/>
        <v>16948.879999999997</v>
      </c>
      <c r="BQ40" s="15">
        <f t="shared" si="16"/>
        <v>7492.12</v>
      </c>
      <c r="BR40" s="15">
        <f t="shared" si="17"/>
        <v>11628074.434899999</v>
      </c>
      <c r="BS40" s="15">
        <f t="shared" si="18"/>
        <v>4828296.5242999997</v>
      </c>
      <c r="BT40" s="15">
        <f t="shared" si="19"/>
        <v>4273285.2364000008</v>
      </c>
      <c r="BU40" s="15">
        <f t="shared" si="65"/>
        <v>686.06742362327191</v>
      </c>
      <c r="BV40" s="17">
        <f t="shared" si="53"/>
        <v>189.84000000000015</v>
      </c>
      <c r="BW40" s="17">
        <f t="shared" si="54"/>
        <v>0.97466137755401672</v>
      </c>
      <c r="BX40" s="17">
        <f t="shared" si="55"/>
        <v>-312</v>
      </c>
      <c r="BY40" s="17">
        <f t="shared" si="56"/>
        <v>1.0416437537038916</v>
      </c>
      <c r="BZ40" s="17">
        <f t="shared" si="57"/>
        <v>1.1429488895694615</v>
      </c>
      <c r="CA40" s="2">
        <f t="shared" si="58"/>
        <v>0.96056710642199949</v>
      </c>
      <c r="CB40" s="2">
        <f t="shared" si="59"/>
        <v>0.9198879345061638</v>
      </c>
      <c r="CC40" s="14">
        <f t="shared" si="20"/>
        <v>79.919621779738776</v>
      </c>
      <c r="CD40" s="27">
        <v>79.23486704423523</v>
      </c>
      <c r="CE40" s="53">
        <f t="shared" si="21"/>
        <v>1.0192009306978189</v>
      </c>
      <c r="CF40" s="53">
        <f t="shared" si="22"/>
        <v>1.0104683735587425</v>
      </c>
      <c r="CG40" s="26">
        <v>7804.12</v>
      </c>
      <c r="CH40" s="26">
        <v>78.414000000000001</v>
      </c>
      <c r="CI40" s="26">
        <v>18424.939999999999</v>
      </c>
      <c r="CJ40" s="26">
        <v>7302.28</v>
      </c>
      <c r="CK40" s="26">
        <v>17644.66</v>
      </c>
    </row>
    <row r="41" spans="1:89" x14ac:dyDescent="0.3">
      <c r="A41" s="1">
        <v>43524</v>
      </c>
      <c r="B41" s="26" t="s">
        <v>5</v>
      </c>
      <c r="C41" s="30">
        <v>281.12</v>
      </c>
      <c r="D41" s="31">
        <v>694.67</v>
      </c>
      <c r="E41" s="31">
        <v>714.89</v>
      </c>
      <c r="F41" s="32">
        <f t="shared" si="23"/>
        <v>4.2231339293889691</v>
      </c>
      <c r="G41" s="32">
        <f t="shared" si="24"/>
        <v>3.7558183654601516</v>
      </c>
      <c r="H41" s="33">
        <f t="shared" si="25"/>
        <v>-9.6364246713298268E-2</v>
      </c>
      <c r="I41" s="33">
        <f t="shared" si="26"/>
        <v>-2.4514593288685899E-3</v>
      </c>
      <c r="J41" s="33">
        <f t="shared" si="27"/>
        <v>-1.131432812196345E-2</v>
      </c>
      <c r="K41" s="33">
        <f t="shared" si="60"/>
        <v>2.5439511151497316E-2</v>
      </c>
      <c r="L41" s="31">
        <f t="shared" si="0"/>
        <v>496612.63629999995</v>
      </c>
      <c r="M41" s="26">
        <f t="shared" si="1"/>
        <v>195285.63039999999</v>
      </c>
      <c r="N41" s="26">
        <f t="shared" si="2"/>
        <v>184011.13629999998</v>
      </c>
      <c r="O41" s="5">
        <f t="shared" si="28"/>
        <v>39.323532291681239</v>
      </c>
      <c r="P41" s="30">
        <v>4277.43</v>
      </c>
      <c r="Q41" s="31">
        <v>602.97</v>
      </c>
      <c r="R41" s="31">
        <v>6167.5</v>
      </c>
      <c r="S41" s="32">
        <f t="shared" si="29"/>
        <v>36.433826895755246</v>
      </c>
      <c r="T41" s="32">
        <f t="shared" si="30"/>
        <v>57.147304179603786</v>
      </c>
      <c r="U41" s="33">
        <f t="shared" si="31"/>
        <v>3.0971327523051633E-2</v>
      </c>
      <c r="V41" s="33">
        <f t="shared" si="32"/>
        <v>-5.6044481227196866E-3</v>
      </c>
      <c r="W41" s="33">
        <f t="shared" si="33"/>
        <v>-0.23937278269920151</v>
      </c>
      <c r="X41" s="33">
        <f t="shared" si="61"/>
        <v>0.18095601870950978</v>
      </c>
      <c r="Y41" s="31">
        <f t="shared" si="3"/>
        <v>3718817.4750000001</v>
      </c>
      <c r="Z41" s="26">
        <f t="shared" si="4"/>
        <v>2579161.9671000005</v>
      </c>
      <c r="AA41" s="26">
        <f t="shared" si="5"/>
        <v>2346349.2204</v>
      </c>
      <c r="AB41" s="5">
        <f t="shared" si="34"/>
        <v>69.354357519254165</v>
      </c>
      <c r="AC41" s="30">
        <v>446.9</v>
      </c>
      <c r="AD41" s="31">
        <v>829.7</v>
      </c>
      <c r="AE41" s="31">
        <v>2320.2800000000002</v>
      </c>
      <c r="AF41" s="32">
        <f t="shared" si="35"/>
        <v>13.706798519608105</v>
      </c>
      <c r="AG41" s="32">
        <f t="shared" si="36"/>
        <v>5.970671697225888</v>
      </c>
      <c r="AH41" s="33">
        <f t="shared" si="37"/>
        <v>-3.5550451927573175E-2</v>
      </c>
      <c r="AI41" s="33">
        <f t="shared" si="38"/>
        <v>9.5328027339357715E-3</v>
      </c>
      <c r="AJ41" s="33">
        <f t="shared" si="39"/>
        <v>0.18466835261655651</v>
      </c>
      <c r="AK41" s="33">
        <f t="shared" si="62"/>
        <v>0.26814856681307231</v>
      </c>
      <c r="AL41" s="31">
        <f t="shared" si="6"/>
        <v>1925136.3160000003</v>
      </c>
      <c r="AM41" s="26">
        <f t="shared" si="7"/>
        <v>370792.93</v>
      </c>
      <c r="AN41" s="26">
        <f t="shared" si="8"/>
        <v>278397.53800000006</v>
      </c>
      <c r="AO41" s="5">
        <f t="shared" si="40"/>
        <v>19.260606478528448</v>
      </c>
      <c r="AP41" s="30">
        <v>1493.47</v>
      </c>
      <c r="AQ41" s="31">
        <v>772.82</v>
      </c>
      <c r="AR41" s="31">
        <v>6070.57</v>
      </c>
      <c r="AS41" s="32">
        <f t="shared" si="41"/>
        <v>35.861223597659489</v>
      </c>
      <c r="AT41" s="32">
        <f t="shared" si="42"/>
        <v>19.953052270431744</v>
      </c>
      <c r="AU41" s="33">
        <f t="shared" si="43"/>
        <v>3.292099880968833E-2</v>
      </c>
      <c r="AV41" s="33">
        <f t="shared" si="44"/>
        <v>9.4047683117162821E-3</v>
      </c>
      <c r="AW41" s="33">
        <f t="shared" si="45"/>
        <v>0.13936454501195766</v>
      </c>
      <c r="AX41" s="33">
        <f t="shared" si="63"/>
        <v>0.28567688259046836</v>
      </c>
      <c r="AY41" s="31">
        <f t="shared" si="9"/>
        <v>4691457.9073999999</v>
      </c>
      <c r="AZ41" s="26">
        <f t="shared" si="10"/>
        <v>1154183.4854000001</v>
      </c>
      <c r="BA41" s="26">
        <f t="shared" si="11"/>
        <v>1188504.4216000002</v>
      </c>
      <c r="BB41" s="5">
        <f t="shared" si="46"/>
        <v>24.601808396905071</v>
      </c>
      <c r="BC41" s="30">
        <v>986</v>
      </c>
      <c r="BD41" s="31">
        <v>700</v>
      </c>
      <c r="BE41" s="31">
        <v>1654.71</v>
      </c>
      <c r="BF41" s="32">
        <f t="shared" si="47"/>
        <v>9.7750170575881903</v>
      </c>
      <c r="BG41" s="32">
        <f t="shared" si="48"/>
        <v>13.17315348727842</v>
      </c>
      <c r="BH41" s="33">
        <f t="shared" si="49"/>
        <v>1.71021446118159E-2</v>
      </c>
      <c r="BI41" s="33">
        <f t="shared" si="50"/>
        <v>1.3960874827020941E-2</v>
      </c>
      <c r="BJ41" s="33">
        <f t="shared" si="51"/>
        <v>0.38875369761156947</v>
      </c>
      <c r="BK41" s="33">
        <f t="shared" si="64"/>
        <v>0.81632304859446403</v>
      </c>
      <c r="BL41" s="31">
        <f t="shared" si="12"/>
        <v>1158297</v>
      </c>
      <c r="BM41" s="26">
        <f t="shared" si="13"/>
        <v>690200</v>
      </c>
      <c r="BN41" s="26">
        <f t="shared" si="14"/>
        <v>437472</v>
      </c>
      <c r="BO41" s="5">
        <f t="shared" si="52"/>
        <v>59.587480585721963</v>
      </c>
      <c r="BP41" s="60">
        <f t="shared" si="15"/>
        <v>16927.95</v>
      </c>
      <c r="BQ41" s="15">
        <f t="shared" si="16"/>
        <v>7484.920000000001</v>
      </c>
      <c r="BR41" s="15">
        <f t="shared" si="17"/>
        <v>11990321.3347</v>
      </c>
      <c r="BS41" s="15">
        <f t="shared" si="18"/>
        <v>4989624.0129000004</v>
      </c>
      <c r="BT41" s="15">
        <f t="shared" si="19"/>
        <v>4434734.3163000001</v>
      </c>
      <c r="BU41" s="15">
        <f t="shared" si="65"/>
        <v>708.3150254283596</v>
      </c>
      <c r="BV41" s="17">
        <f t="shared" si="53"/>
        <v>166.98000000000138</v>
      </c>
      <c r="BW41" s="17">
        <f t="shared" si="54"/>
        <v>0.97769114432752768</v>
      </c>
      <c r="BX41" s="17">
        <f t="shared" si="55"/>
        <v>-311.79999999999927</v>
      </c>
      <c r="BY41" s="17">
        <f t="shared" si="56"/>
        <v>1.0416570918593651</v>
      </c>
      <c r="BZ41" s="17">
        <f t="shared" si="57"/>
        <v>1.1546274900852262</v>
      </c>
      <c r="CA41" s="2">
        <f t="shared" si="58"/>
        <v>0.95960171422740737</v>
      </c>
      <c r="CB41" s="2">
        <f t="shared" si="59"/>
        <v>0.91990979118833816</v>
      </c>
      <c r="CC41" s="14">
        <f t="shared" si="20"/>
        <v>82.939066700566173</v>
      </c>
      <c r="CD41" s="27">
        <v>82.708383506199084</v>
      </c>
      <c r="CE41" s="53">
        <f t="shared" si="21"/>
        <v>1.0141233823310938</v>
      </c>
      <c r="CF41" s="53">
        <f t="shared" si="22"/>
        <v>1.0113027426660359</v>
      </c>
      <c r="CG41" s="26">
        <v>7796.72</v>
      </c>
      <c r="CH41" s="26">
        <v>81.784000000000006</v>
      </c>
      <c r="CI41" s="26">
        <v>18401.75</v>
      </c>
      <c r="CJ41" s="26">
        <v>7317.94</v>
      </c>
      <c r="CK41" s="26">
        <v>17640.599999999999</v>
      </c>
    </row>
    <row r="42" spans="1:89" x14ac:dyDescent="0.3">
      <c r="A42" s="1">
        <v>43496</v>
      </c>
      <c r="B42" s="26" t="s">
        <v>5</v>
      </c>
      <c r="C42" s="30">
        <v>281.81</v>
      </c>
      <c r="D42" s="31">
        <v>765</v>
      </c>
      <c r="E42" s="31">
        <v>715.32</v>
      </c>
      <c r="F42" s="32">
        <f t="shared" si="23"/>
        <v>4.2309077713918679</v>
      </c>
      <c r="G42" s="32">
        <f t="shared" si="24"/>
        <v>3.7686419462512832</v>
      </c>
      <c r="H42" s="33">
        <f t="shared" si="25"/>
        <v>3.5440613026819903E-2</v>
      </c>
      <c r="I42" s="33">
        <f t="shared" si="26"/>
        <v>-2.445464372419407E-3</v>
      </c>
      <c r="J42" s="33">
        <f t="shared" si="27"/>
        <v>3.0836880244976515E-2</v>
      </c>
      <c r="K42" s="33">
        <f t="shared" si="60"/>
        <v>6.9001751481239521E-2</v>
      </c>
      <c r="L42" s="31">
        <f t="shared" si="0"/>
        <v>547219.80000000005</v>
      </c>
      <c r="M42" s="26">
        <f t="shared" si="1"/>
        <v>215584.65</v>
      </c>
      <c r="N42" s="26">
        <f t="shared" si="2"/>
        <v>202640.84999999998</v>
      </c>
      <c r="O42" s="5">
        <f t="shared" si="28"/>
        <v>39.396354079293182</v>
      </c>
      <c r="P42" s="30">
        <v>4301.47</v>
      </c>
      <c r="Q42" s="31">
        <v>584.58000000000004</v>
      </c>
      <c r="R42" s="31">
        <v>6175.96</v>
      </c>
      <c r="S42" s="32">
        <f t="shared" si="29"/>
        <v>36.528990046140628</v>
      </c>
      <c r="T42" s="32">
        <f t="shared" si="30"/>
        <v>57.523509714138989</v>
      </c>
      <c r="U42" s="33">
        <f t="shared" si="31"/>
        <v>8.8531618435155529E-2</v>
      </c>
      <c r="V42" s="33">
        <f t="shared" si="32"/>
        <v>-5.5709014868487415E-3</v>
      </c>
      <c r="W42" s="33">
        <f t="shared" si="33"/>
        <v>-8.3216430389968801E-2</v>
      </c>
      <c r="X42" s="33">
        <f t="shared" si="61"/>
        <v>6.292555795677808E-2</v>
      </c>
      <c r="Y42" s="31">
        <f t="shared" si="3"/>
        <v>3610342.6968000005</v>
      </c>
      <c r="Z42" s="26">
        <f t="shared" si="4"/>
        <v>2514553.3326000003</v>
      </c>
      <c r="AA42" s="26">
        <f t="shared" si="5"/>
        <v>2274787.8456000001</v>
      </c>
      <c r="AB42" s="5">
        <f t="shared" si="34"/>
        <v>69.648605237080545</v>
      </c>
      <c r="AC42" s="30">
        <v>442.66</v>
      </c>
      <c r="AD42" s="31">
        <v>859.73</v>
      </c>
      <c r="AE42" s="31">
        <v>2318.2199999999998</v>
      </c>
      <c r="AF42" s="32">
        <f t="shared" si="35"/>
        <v>13.71159063607344</v>
      </c>
      <c r="AG42" s="32">
        <f t="shared" si="36"/>
        <v>5.9196871790482701</v>
      </c>
      <c r="AH42" s="33">
        <f t="shared" si="37"/>
        <v>3.8784645027419636E-2</v>
      </c>
      <c r="AI42" s="33">
        <f t="shared" si="38"/>
        <v>9.6245516865665071E-3</v>
      </c>
      <c r="AJ42" s="33">
        <f t="shared" si="39"/>
        <v>-0.17148354461792373</v>
      </c>
      <c r="AK42" s="33">
        <f t="shared" si="62"/>
        <v>0.24815366183607518</v>
      </c>
      <c r="AL42" s="31">
        <f t="shared" si="6"/>
        <v>1993043.2805999999</v>
      </c>
      <c r="AM42" s="26">
        <f t="shared" si="7"/>
        <v>380568.08180000004</v>
      </c>
      <c r="AN42" s="26">
        <f t="shared" si="8"/>
        <v>288473.80420000001</v>
      </c>
      <c r="AO42" s="5">
        <f t="shared" si="40"/>
        <v>19.094822751938988</v>
      </c>
      <c r="AP42" s="30">
        <v>1479.49</v>
      </c>
      <c r="AQ42" s="31">
        <v>747.79</v>
      </c>
      <c r="AR42" s="31">
        <v>6053.49</v>
      </c>
      <c r="AS42" s="32">
        <f t="shared" si="41"/>
        <v>35.804615955157068</v>
      </c>
      <c r="AT42" s="32">
        <f t="shared" si="42"/>
        <v>19.785203055460457</v>
      </c>
      <c r="AU42" s="33">
        <f t="shared" si="43"/>
        <v>2.6984352870221617E-2</v>
      </c>
      <c r="AV42" s="33">
        <f t="shared" si="44"/>
        <v>9.5008811574912033E-3</v>
      </c>
      <c r="AW42" s="33">
        <f t="shared" si="45"/>
        <v>0.17164001288522993</v>
      </c>
      <c r="AX42" s="33">
        <f t="shared" si="63"/>
        <v>0.35208853083061448</v>
      </c>
      <c r="AY42" s="31">
        <f t="shared" si="9"/>
        <v>4526739.2870999994</v>
      </c>
      <c r="AZ42" s="26">
        <f t="shared" si="10"/>
        <v>1106347.8270999999</v>
      </c>
      <c r="BA42" s="26">
        <f t="shared" si="11"/>
        <v>1150011.2852</v>
      </c>
      <c r="BB42" s="5">
        <f t="shared" si="46"/>
        <v>24.440281556589671</v>
      </c>
      <c r="BC42" s="30">
        <v>972.33</v>
      </c>
      <c r="BD42" s="31">
        <v>688.13</v>
      </c>
      <c r="BE42" s="31">
        <v>1644.02</v>
      </c>
      <c r="BF42" s="32">
        <f t="shared" si="47"/>
        <v>9.7238955912370084</v>
      </c>
      <c r="BG42" s="32">
        <f t="shared" si="48"/>
        <v>13.002958105100992</v>
      </c>
      <c r="BH42" s="33">
        <f t="shared" si="49"/>
        <v>-2.1378303968716084E-2</v>
      </c>
      <c r="BI42" s="33">
        <f t="shared" si="50"/>
        <v>1.4148109787674865E-2</v>
      </c>
      <c r="BJ42" s="33">
        <f t="shared" si="51"/>
        <v>-0.31442652130647308</v>
      </c>
      <c r="BK42" s="33">
        <f t="shared" si="64"/>
        <v>0.66179757797337357</v>
      </c>
      <c r="BL42" s="31">
        <f t="shared" si="12"/>
        <v>1131299.4826</v>
      </c>
      <c r="BM42" s="26">
        <f t="shared" si="13"/>
        <v>669089.44290000002</v>
      </c>
      <c r="BN42" s="26">
        <f t="shared" si="14"/>
        <v>430053.72480000003</v>
      </c>
      <c r="BO42" s="5">
        <f t="shared" si="52"/>
        <v>59.143441077359157</v>
      </c>
      <c r="BP42" s="60">
        <f t="shared" si="15"/>
        <v>16907.009999999998</v>
      </c>
      <c r="BQ42" s="15">
        <f t="shared" si="16"/>
        <v>7477.7600000000011</v>
      </c>
      <c r="BR42" s="15">
        <f t="shared" si="17"/>
        <v>11808644.5471</v>
      </c>
      <c r="BS42" s="15">
        <f t="shared" si="18"/>
        <v>4886143.334400001</v>
      </c>
      <c r="BT42" s="15">
        <f t="shared" si="19"/>
        <v>4345967.5098000001</v>
      </c>
      <c r="BU42" s="15">
        <f t="shared" si="65"/>
        <v>698.44665302143915</v>
      </c>
      <c r="BV42" s="17">
        <f t="shared" si="53"/>
        <v>144.16000000000076</v>
      </c>
      <c r="BW42" s="17">
        <f t="shared" si="54"/>
        <v>0.98072149948647713</v>
      </c>
      <c r="BX42" s="17">
        <f t="shared" si="55"/>
        <v>-311.60999999999876</v>
      </c>
      <c r="BY42" s="17">
        <f t="shared" si="56"/>
        <v>1.0416715700958574</v>
      </c>
      <c r="BZ42" s="17">
        <f t="shared" si="57"/>
        <v>1.1490927711201508</v>
      </c>
      <c r="CA42" s="2">
        <f t="shared" si="58"/>
        <v>0.95863531055411078</v>
      </c>
      <c r="CB42" s="2">
        <f t="shared" si="59"/>
        <v>0.91993316110328782</v>
      </c>
      <c r="CC42" s="14">
        <f t="shared" si="20"/>
        <v>81.278936564237696</v>
      </c>
      <c r="CD42" s="27">
        <v>81.289553553062305</v>
      </c>
      <c r="CE42" s="53">
        <f t="shared" si="21"/>
        <v>1.0127206828507775</v>
      </c>
      <c r="CF42" s="53">
        <f t="shared" si="22"/>
        <v>1.0128529685895775</v>
      </c>
      <c r="CG42" s="26">
        <v>7789.37</v>
      </c>
      <c r="CH42" s="26">
        <v>80.257999999999996</v>
      </c>
      <c r="CI42" s="26">
        <v>18378.52</v>
      </c>
      <c r="CJ42" s="26">
        <v>7333.6</v>
      </c>
      <c r="CK42" s="26">
        <v>17636.54</v>
      </c>
    </row>
    <row r="43" spans="1:89" x14ac:dyDescent="0.3">
      <c r="A43" s="1">
        <v>43465</v>
      </c>
      <c r="B43" s="26" t="s">
        <v>5</v>
      </c>
      <c r="C43" s="30">
        <v>282.5</v>
      </c>
      <c r="D43" s="31">
        <v>738.36</v>
      </c>
      <c r="E43" s="31">
        <v>715.75</v>
      </c>
      <c r="F43" s="32">
        <f t="shared" si="23"/>
        <v>4.2386958733490108</v>
      </c>
      <c r="G43" s="32">
        <f t="shared" si="24"/>
        <v>3.7814951697255501</v>
      </c>
      <c r="H43" s="33">
        <f t="shared" si="25"/>
        <v>4.251787714906155E-2</v>
      </c>
      <c r="I43" s="33">
        <f t="shared" si="26"/>
        <v>6.8909174865911197E-3</v>
      </c>
      <c r="J43" s="33">
        <f t="shared" si="27"/>
        <v>0.12637652926091963</v>
      </c>
      <c r="K43" s="33">
        <f t="shared" si="60"/>
        <v>0.16207106160151308</v>
      </c>
      <c r="L43" s="31">
        <f t="shared" si="0"/>
        <v>528481.17000000004</v>
      </c>
      <c r="M43" s="26">
        <f t="shared" si="1"/>
        <v>208586.7</v>
      </c>
      <c r="N43" s="26">
        <f t="shared" si="2"/>
        <v>195584.18039999998</v>
      </c>
      <c r="O43" s="5">
        <f t="shared" si="28"/>
        <v>39.46908836884387</v>
      </c>
      <c r="P43" s="30">
        <v>4325.5</v>
      </c>
      <c r="Q43" s="31">
        <v>535.02</v>
      </c>
      <c r="R43" s="31">
        <v>6184.42</v>
      </c>
      <c r="S43" s="32">
        <f t="shared" si="29"/>
        <v>36.624345837313435</v>
      </c>
      <c r="T43" s="32">
        <f t="shared" si="30"/>
        <v>57.900380023532271</v>
      </c>
      <c r="U43" s="33">
        <f t="shared" si="31"/>
        <v>-7.5969165456374358E-3</v>
      </c>
      <c r="V43" s="33">
        <f t="shared" si="32"/>
        <v>4.9550269884421592E-3</v>
      </c>
      <c r="W43" s="33">
        <f t="shared" si="33"/>
        <v>0.59261156460496589</v>
      </c>
      <c r="X43" s="33">
        <f t="shared" si="61"/>
        <v>0.65224186137566642</v>
      </c>
      <c r="Y43" s="31">
        <f t="shared" si="3"/>
        <v>3308788.3884000001</v>
      </c>
      <c r="Z43" s="26">
        <f t="shared" si="4"/>
        <v>2314229.0099999998</v>
      </c>
      <c r="AA43" s="26">
        <f t="shared" si="5"/>
        <v>2081934.0264000001</v>
      </c>
      <c r="AB43" s="5">
        <f t="shared" si="34"/>
        <v>69.941886223768762</v>
      </c>
      <c r="AC43" s="30">
        <v>438.42</v>
      </c>
      <c r="AD43" s="31">
        <v>827.02</v>
      </c>
      <c r="AE43" s="31">
        <v>2316.17</v>
      </c>
      <c r="AF43" s="32">
        <f t="shared" si="35"/>
        <v>13.716437612259558</v>
      </c>
      <c r="AG43" s="32">
        <f t="shared" si="36"/>
        <v>5.8686127869418607</v>
      </c>
      <c r="AH43" s="33">
        <f t="shared" si="37"/>
        <v>-1.6036847565985578E-2</v>
      </c>
      <c r="AI43" s="33">
        <f t="shared" si="38"/>
        <v>6.8432797390856762E-3</v>
      </c>
      <c r="AJ43" s="33">
        <f t="shared" si="39"/>
        <v>5.3475862388901758</v>
      </c>
      <c r="AK43" s="33">
        <f t="shared" si="62"/>
        <v>0.426722253917309</v>
      </c>
      <c r="AL43" s="31">
        <f t="shared" si="6"/>
        <v>1915518.9134</v>
      </c>
      <c r="AM43" s="26">
        <f t="shared" si="7"/>
        <v>362582.10840000003</v>
      </c>
      <c r="AN43" s="26">
        <f t="shared" si="8"/>
        <v>277498.29080000002</v>
      </c>
      <c r="AO43" s="5">
        <f t="shared" si="40"/>
        <v>18.928662403882271</v>
      </c>
      <c r="AP43" s="30">
        <v>1465.5</v>
      </c>
      <c r="AQ43" s="31">
        <v>727.88</v>
      </c>
      <c r="AR43" s="31">
        <v>6036.42</v>
      </c>
      <c r="AS43" s="32">
        <f t="shared" si="41"/>
        <v>35.74788479748716</v>
      </c>
      <c r="AT43" s="32">
        <f t="shared" si="42"/>
        <v>19.616924499939095</v>
      </c>
      <c r="AU43" s="33">
        <f t="shared" si="43"/>
        <v>-1.8392697824446255E-3</v>
      </c>
      <c r="AV43" s="33">
        <f t="shared" si="44"/>
        <v>4.0683065246748225E-3</v>
      </c>
      <c r="AW43" s="33">
        <f t="shared" si="45"/>
        <v>12.829101020597202</v>
      </c>
      <c r="AX43" s="33">
        <f t="shared" si="63"/>
        <v>2.2119139690684859</v>
      </c>
      <c r="AY43" s="31">
        <f t="shared" si="9"/>
        <v>4393789.3896000003</v>
      </c>
      <c r="AZ43" s="26">
        <f t="shared" si="10"/>
        <v>1066708.1399999999</v>
      </c>
      <c r="BA43" s="26">
        <f t="shared" si="11"/>
        <v>1119392.0944000001</v>
      </c>
      <c r="BB43" s="5">
        <f t="shared" si="46"/>
        <v>24.27763475702486</v>
      </c>
      <c r="BC43" s="30">
        <v>958.67</v>
      </c>
      <c r="BD43" s="31">
        <v>703</v>
      </c>
      <c r="BE43" s="31">
        <v>1633.33</v>
      </c>
      <c r="BF43" s="32">
        <f t="shared" si="47"/>
        <v>9.6726358795908336</v>
      </c>
      <c r="BG43" s="32">
        <f t="shared" si="48"/>
        <v>12.832587519861216</v>
      </c>
      <c r="BH43" s="33">
        <f t="shared" si="49"/>
        <v>-4.385809281167323E-3</v>
      </c>
      <c r="BI43" s="33">
        <f t="shared" si="50"/>
        <v>8.5902552981970224E-3</v>
      </c>
      <c r="BJ43" s="33">
        <f t="shared" si="51"/>
        <v>7.7056067163604771</v>
      </c>
      <c r="BK43" s="33">
        <f t="shared" si="64"/>
        <v>1.9586477084362974</v>
      </c>
      <c r="BL43" s="31">
        <f t="shared" si="12"/>
        <v>1148230.99</v>
      </c>
      <c r="BM43" s="26">
        <f t="shared" si="13"/>
        <v>673945.01</v>
      </c>
      <c r="BN43" s="26">
        <f t="shared" si="14"/>
        <v>439346.88</v>
      </c>
      <c r="BO43" s="5">
        <f t="shared" si="52"/>
        <v>58.694201416737592</v>
      </c>
      <c r="BP43" s="60">
        <f t="shared" si="15"/>
        <v>16886.09</v>
      </c>
      <c r="BQ43" s="15">
        <f t="shared" si="16"/>
        <v>7470.59</v>
      </c>
      <c r="BR43" s="15">
        <f t="shared" si="17"/>
        <v>11294808.851400001</v>
      </c>
      <c r="BS43" s="15">
        <f t="shared" si="18"/>
        <v>4626050.9683999997</v>
      </c>
      <c r="BT43" s="15">
        <f t="shared" si="19"/>
        <v>4113755.4720000001</v>
      </c>
      <c r="BU43" s="15">
        <f t="shared" si="65"/>
        <v>668.88242638763631</v>
      </c>
      <c r="BV43" s="17">
        <f t="shared" si="53"/>
        <v>121.32999999999993</v>
      </c>
      <c r="BW43" s="17">
        <f t="shared" si="54"/>
        <v>0.9837589802144141</v>
      </c>
      <c r="BX43" s="17">
        <f t="shared" si="55"/>
        <v>-311.42000000000007</v>
      </c>
      <c r="BY43" s="17">
        <f t="shared" si="56"/>
        <v>1.0416861318851658</v>
      </c>
      <c r="BZ43" s="17">
        <f t="shared" si="57"/>
        <v>1.148707111576466</v>
      </c>
      <c r="CA43" s="2">
        <f t="shared" si="58"/>
        <v>0.95766959610899893</v>
      </c>
      <c r="CB43" s="2">
        <f t="shared" si="59"/>
        <v>0.91995517380773117</v>
      </c>
      <c r="CC43" s="14">
        <f t="shared" si="20"/>
        <v>76.936072185422503</v>
      </c>
      <c r="CD43" s="27">
        <v>76.56368476145623</v>
      </c>
      <c r="CE43" s="53">
        <f t="shared" si="21"/>
        <v>1.0013154445945533</v>
      </c>
      <c r="CF43" s="53">
        <f t="shared" si="22"/>
        <v>0.99646885874219093</v>
      </c>
      <c r="CG43" s="26">
        <v>7782.01</v>
      </c>
      <c r="CH43" s="26">
        <v>76.834999999999994</v>
      </c>
      <c r="CI43" s="26">
        <v>18355.34</v>
      </c>
      <c r="CJ43" s="26">
        <v>7349.26</v>
      </c>
      <c r="CK43" s="26">
        <v>17632.48</v>
      </c>
    </row>
    <row r="44" spans="1:89" x14ac:dyDescent="0.3">
      <c r="A44" s="1">
        <v>43434</v>
      </c>
      <c r="B44" s="26" t="s">
        <v>5</v>
      </c>
      <c r="C44" s="30">
        <v>280.56</v>
      </c>
      <c r="D44" s="31">
        <v>707.62</v>
      </c>
      <c r="E44" s="31">
        <v>713.41</v>
      </c>
      <c r="F44" s="32">
        <f t="shared" si="23"/>
        <v>4.2359612273071381</v>
      </c>
      <c r="G44" s="32">
        <f t="shared" si="24"/>
        <v>3.7759770017482865</v>
      </c>
      <c r="H44" s="33">
        <f t="shared" si="25"/>
        <v>-0.11566396602113027</v>
      </c>
      <c r="I44" s="33">
        <f t="shared" si="26"/>
        <v>6.9387317142959246E-3</v>
      </c>
      <c r="J44" s="33">
        <f t="shared" si="27"/>
        <v>-4.670676484527117E-2</v>
      </c>
      <c r="K44" s="33">
        <f t="shared" si="60"/>
        <v>5.999043568182947E-2</v>
      </c>
      <c r="L44" s="31">
        <f t="shared" si="0"/>
        <v>504823.18419999996</v>
      </c>
      <c r="M44" s="26">
        <f t="shared" si="1"/>
        <v>198529.86720000001</v>
      </c>
      <c r="N44" s="26">
        <f t="shared" si="2"/>
        <v>187441.46179999999</v>
      </c>
      <c r="O44" s="5">
        <f t="shared" si="28"/>
        <v>39.326614429290316</v>
      </c>
      <c r="P44" s="30">
        <v>4304.12</v>
      </c>
      <c r="Q44" s="31">
        <v>539.1</v>
      </c>
      <c r="R44" s="31">
        <v>6159.18</v>
      </c>
      <c r="S44" s="32">
        <f t="shared" si="29"/>
        <v>36.570902667478144</v>
      </c>
      <c r="T44" s="32">
        <f t="shared" si="30"/>
        <v>57.927923199190325</v>
      </c>
      <c r="U44" s="33">
        <f t="shared" si="31"/>
        <v>-8.9821950571352518E-2</v>
      </c>
      <c r="V44" s="33">
        <f t="shared" si="32"/>
        <v>4.9773666073900952E-3</v>
      </c>
      <c r="W44" s="33">
        <f t="shared" si="33"/>
        <v>5.0428948524519686E-2</v>
      </c>
      <c r="X44" s="33">
        <f t="shared" si="61"/>
        <v>5.5413699833162584E-2</v>
      </c>
      <c r="Y44" s="31">
        <f t="shared" si="3"/>
        <v>3320413.9380000001</v>
      </c>
      <c r="Z44" s="26">
        <f t="shared" si="4"/>
        <v>2320351.0920000002</v>
      </c>
      <c r="AA44" s="26">
        <f t="shared" si="5"/>
        <v>2097810.6120000002</v>
      </c>
      <c r="AB44" s="5">
        <f t="shared" si="34"/>
        <v>69.881380313613178</v>
      </c>
      <c r="AC44" s="30">
        <v>435.43</v>
      </c>
      <c r="AD44" s="31">
        <v>840.39</v>
      </c>
      <c r="AE44" s="31">
        <v>2318.52</v>
      </c>
      <c r="AF44" s="32">
        <f t="shared" si="35"/>
        <v>13.766502887170276</v>
      </c>
      <c r="AG44" s="32">
        <f t="shared" si="36"/>
        <v>5.860328150382295</v>
      </c>
      <c r="AH44" s="33">
        <f t="shared" si="37"/>
        <v>-1.171126410674992E-2</v>
      </c>
      <c r="AI44" s="33">
        <f t="shared" si="38"/>
        <v>6.8904328989364974E-3</v>
      </c>
      <c r="AJ44" s="33">
        <f t="shared" si="39"/>
        <v>7.3731868095033759</v>
      </c>
      <c r="AK44" s="33">
        <f t="shared" si="62"/>
        <v>0.58835944917040317</v>
      </c>
      <c r="AL44" s="31">
        <f t="shared" si="6"/>
        <v>1948461.0227999999</v>
      </c>
      <c r="AM44" s="26">
        <f t="shared" si="7"/>
        <v>365931.01770000003</v>
      </c>
      <c r="AN44" s="26">
        <f t="shared" si="8"/>
        <v>281984.46059999999</v>
      </c>
      <c r="AO44" s="5">
        <f t="shared" si="40"/>
        <v>18.78051515622035</v>
      </c>
      <c r="AP44" s="30">
        <v>1459.55</v>
      </c>
      <c r="AQ44" s="31">
        <v>729.22</v>
      </c>
      <c r="AR44" s="31">
        <v>6024.4</v>
      </c>
      <c r="AS44" s="32">
        <f t="shared" si="41"/>
        <v>35.770629536716783</v>
      </c>
      <c r="AT44" s="32">
        <f t="shared" si="42"/>
        <v>19.643667069082234</v>
      </c>
      <c r="AU44" s="33">
        <f t="shared" si="43"/>
        <v>-3.0199891950297153E-2</v>
      </c>
      <c r="AV44" s="33">
        <f t="shared" si="44"/>
        <v>4.084925252733327E-3</v>
      </c>
      <c r="AW44" s="33">
        <f t="shared" si="45"/>
        <v>0.784524875282547</v>
      </c>
      <c r="AX44" s="33">
        <f t="shared" si="63"/>
        <v>0.13526290953147377</v>
      </c>
      <c r="AY44" s="31">
        <f t="shared" si="9"/>
        <v>4393112.9680000003</v>
      </c>
      <c r="AZ44" s="26">
        <f t="shared" si="10"/>
        <v>1064333.051</v>
      </c>
      <c r="BA44" s="26">
        <f t="shared" si="11"/>
        <v>1121452.8536</v>
      </c>
      <c r="BB44" s="5">
        <f t="shared" si="46"/>
        <v>24.227308943629243</v>
      </c>
      <c r="BC44" s="30">
        <v>950.47</v>
      </c>
      <c r="BD44" s="31">
        <v>706.09</v>
      </c>
      <c r="BE44" s="31">
        <v>1626.24</v>
      </c>
      <c r="BF44" s="32">
        <f t="shared" si="47"/>
        <v>9.656003681327654</v>
      </c>
      <c r="BG44" s="32">
        <f t="shared" si="48"/>
        <v>12.792104579596858</v>
      </c>
      <c r="BH44" s="33">
        <f t="shared" si="49"/>
        <v>-1.6782175784513957E-2</v>
      </c>
      <c r="BI44" s="33">
        <f t="shared" si="50"/>
        <v>8.6752996993760718E-3</v>
      </c>
      <c r="BJ44" s="33">
        <f t="shared" si="51"/>
        <v>2.0305925246186565</v>
      </c>
      <c r="BK44" s="33">
        <f t="shared" si="64"/>
        <v>0.51693533727500074</v>
      </c>
      <c r="BL44" s="31">
        <f t="shared" si="12"/>
        <v>1148271.8016000001</v>
      </c>
      <c r="BM44" s="26">
        <f t="shared" si="13"/>
        <v>671117.36230000004</v>
      </c>
      <c r="BN44" s="26">
        <f t="shared" si="14"/>
        <v>441278.00640000007</v>
      </c>
      <c r="BO44" s="5">
        <f t="shared" si="52"/>
        <v>58.445862849271947</v>
      </c>
      <c r="BP44" s="60">
        <f t="shared" si="15"/>
        <v>16841.75</v>
      </c>
      <c r="BQ44" s="15">
        <f t="shared" si="16"/>
        <v>7430.13</v>
      </c>
      <c r="BR44" s="15">
        <f t="shared" si="17"/>
        <v>11315082.9146</v>
      </c>
      <c r="BS44" s="15">
        <f t="shared" si="18"/>
        <v>4620262.3902000003</v>
      </c>
      <c r="BT44" s="15">
        <f t="shared" si="19"/>
        <v>4129967.3944000006</v>
      </c>
      <c r="BU44" s="15">
        <f t="shared" si="65"/>
        <v>671.84721983166833</v>
      </c>
      <c r="BV44" s="17">
        <f t="shared" si="53"/>
        <v>118.55000000000018</v>
      </c>
      <c r="BW44" s="17">
        <f t="shared" si="54"/>
        <v>0.98404469369984104</v>
      </c>
      <c r="BX44" s="17">
        <f t="shared" si="55"/>
        <v>-308.22999999999956</v>
      </c>
      <c r="BY44" s="17">
        <f t="shared" si="56"/>
        <v>1.0414837963804131</v>
      </c>
      <c r="BZ44" s="17">
        <f t="shared" si="57"/>
        <v>1.1400062058631413</v>
      </c>
      <c r="CA44" s="2">
        <f t="shared" si="58"/>
        <v>0.9568436757159674</v>
      </c>
      <c r="CB44" s="2">
        <f t="shared" si="59"/>
        <v>0.91969203347680639</v>
      </c>
      <c r="CC44" s="14">
        <f t="shared" si="20"/>
        <v>77.239269991057881</v>
      </c>
      <c r="CD44" s="27">
        <v>76.731181786920658</v>
      </c>
      <c r="CE44" s="53">
        <f t="shared" si="21"/>
        <v>1.0084640491840802</v>
      </c>
      <c r="CF44" s="53">
        <f t="shared" si="22"/>
        <v>1.0018302644817363</v>
      </c>
      <c r="CG44" s="26">
        <v>7738.36</v>
      </c>
      <c r="CH44" s="26">
        <v>76.590999999999994</v>
      </c>
      <c r="CI44" s="26">
        <v>18312.38</v>
      </c>
      <c r="CJ44" s="26">
        <v>7311.58</v>
      </c>
      <c r="CK44" s="26">
        <v>17601.36</v>
      </c>
    </row>
    <row r="45" spans="1:89" x14ac:dyDescent="0.3">
      <c r="A45" s="1">
        <v>43404</v>
      </c>
      <c r="B45" s="26" t="s">
        <v>5</v>
      </c>
      <c r="C45" s="30">
        <v>278.62</v>
      </c>
      <c r="D45" s="31">
        <v>794.49</v>
      </c>
      <c r="E45" s="31">
        <v>711.07</v>
      </c>
      <c r="F45" s="32">
        <f t="shared" si="23"/>
        <v>4.2332096238589028</v>
      </c>
      <c r="G45" s="32">
        <f t="shared" si="24"/>
        <v>3.7703984075066956</v>
      </c>
      <c r="H45" s="33">
        <f t="shared" si="25"/>
        <v>-8.5704647856781432E-2</v>
      </c>
      <c r="I45" s="33">
        <f t="shared" si="26"/>
        <v>6.9510723739893282E-3</v>
      </c>
      <c r="J45" s="33">
        <f t="shared" si="27"/>
        <v>-6.3343181899753534E-2</v>
      </c>
      <c r="K45" s="33">
        <f t="shared" si="60"/>
        <v>8.1104963940871272E-2</v>
      </c>
      <c r="L45" s="31">
        <f t="shared" si="0"/>
        <v>564938.00430000003</v>
      </c>
      <c r="M45" s="26">
        <f t="shared" si="1"/>
        <v>221360.80379999999</v>
      </c>
      <c r="N45" s="26">
        <f t="shared" si="2"/>
        <v>210452.45609999998</v>
      </c>
      <c r="O45" s="5">
        <f t="shared" si="28"/>
        <v>39.183202778910655</v>
      </c>
      <c r="P45" s="30">
        <v>4282.75</v>
      </c>
      <c r="Q45" s="31">
        <v>589.79999999999995</v>
      </c>
      <c r="R45" s="31">
        <v>6133.94</v>
      </c>
      <c r="S45" s="32">
        <f t="shared" si="29"/>
        <v>36.517155610802135</v>
      </c>
      <c r="T45" s="32">
        <f t="shared" si="30"/>
        <v>57.955903308266819</v>
      </c>
      <c r="U45" s="33">
        <f t="shared" si="31"/>
        <v>-2.5691451525168458E-2</v>
      </c>
      <c r="V45" s="33">
        <f t="shared" si="32"/>
        <v>5.0022647127325754E-3</v>
      </c>
      <c r="W45" s="33">
        <f t="shared" si="33"/>
        <v>0.17705001910918719</v>
      </c>
      <c r="X45" s="33">
        <f t="shared" si="61"/>
        <v>0.19470541428272903</v>
      </c>
      <c r="Y45" s="31">
        <f t="shared" si="3"/>
        <v>3617797.8119999995</v>
      </c>
      <c r="Z45" s="26">
        <f t="shared" si="4"/>
        <v>2525965.9499999997</v>
      </c>
      <c r="AA45" s="26">
        <f t="shared" si="5"/>
        <v>2295100.5359999998</v>
      </c>
      <c r="AB45" s="5">
        <f t="shared" si="34"/>
        <v>69.82053949011565</v>
      </c>
      <c r="AC45" s="30">
        <v>432.44</v>
      </c>
      <c r="AD45" s="31">
        <v>850.29</v>
      </c>
      <c r="AE45" s="31">
        <v>2320.88</v>
      </c>
      <c r="AF45" s="32">
        <f t="shared" si="35"/>
        <v>13.81688378334292</v>
      </c>
      <c r="AG45" s="32">
        <f t="shared" si="36"/>
        <v>5.8519527935618241</v>
      </c>
      <c r="AH45" s="33">
        <f t="shared" si="37"/>
        <v>3.4478633296645377E-2</v>
      </c>
      <c r="AI45" s="33">
        <f t="shared" si="38"/>
        <v>6.9149553312449668E-3</v>
      </c>
      <c r="AJ45" s="33">
        <f t="shared" si="39"/>
        <v>-2.5204314757697994</v>
      </c>
      <c r="AK45" s="33">
        <f t="shared" si="62"/>
        <v>0.20055769820544952</v>
      </c>
      <c r="AL45" s="31">
        <f t="shared" si="6"/>
        <v>1973421.0552000001</v>
      </c>
      <c r="AM45" s="26">
        <f t="shared" si="7"/>
        <v>367699.40759999998</v>
      </c>
      <c r="AN45" s="26">
        <f t="shared" si="8"/>
        <v>285306.30660000001</v>
      </c>
      <c r="AO45" s="5">
        <f t="shared" si="40"/>
        <v>18.632587639171348</v>
      </c>
      <c r="AP45" s="30">
        <v>1453.6</v>
      </c>
      <c r="AQ45" s="31">
        <v>751.58</v>
      </c>
      <c r="AR45" s="31">
        <v>6012.39</v>
      </c>
      <c r="AS45" s="32">
        <f t="shared" si="41"/>
        <v>35.793532578217373</v>
      </c>
      <c r="AT45" s="32">
        <f t="shared" si="42"/>
        <v>19.670702480624982</v>
      </c>
      <c r="AU45" s="33">
        <f t="shared" si="43"/>
        <v>-3.2810185769410988E-3</v>
      </c>
      <c r="AV45" s="33">
        <f t="shared" si="44"/>
        <v>4.1016803102109905E-3</v>
      </c>
      <c r="AW45" s="33">
        <f t="shared" si="45"/>
        <v>7.2444164824949695</v>
      </c>
      <c r="AX45" s="33">
        <f t="shared" si="63"/>
        <v>1.2501240739804029</v>
      </c>
      <c r="AY45" s="31">
        <f t="shared" si="9"/>
        <v>4518792.0762000009</v>
      </c>
      <c r="AZ45" s="26">
        <f t="shared" si="10"/>
        <v>1092496.6880000001</v>
      </c>
      <c r="BA45" s="26">
        <f t="shared" si="11"/>
        <v>1155839.8504000001</v>
      </c>
      <c r="BB45" s="5">
        <f t="shared" si="46"/>
        <v>24.176741695066351</v>
      </c>
      <c r="BC45" s="30">
        <v>942.26</v>
      </c>
      <c r="BD45" s="31">
        <v>718.04</v>
      </c>
      <c r="BE45" s="31">
        <v>1619.14</v>
      </c>
      <c r="BF45" s="32">
        <f t="shared" si="47"/>
        <v>9.6392184037786759</v>
      </c>
      <c r="BG45" s="32">
        <f t="shared" si="48"/>
        <v>12.751043010039693</v>
      </c>
      <c r="BH45" s="33">
        <f t="shared" si="49"/>
        <v>-2.191475147900479E-2</v>
      </c>
      <c r="BI45" s="33">
        <f t="shared" si="50"/>
        <v>8.7405133452716447E-3</v>
      </c>
      <c r="BJ45" s="33">
        <f t="shared" si="51"/>
        <v>1.56764182997354</v>
      </c>
      <c r="BK45" s="33">
        <f t="shared" si="64"/>
        <v>0.39884154532372434</v>
      </c>
      <c r="BL45" s="31">
        <f t="shared" si="12"/>
        <v>1162607.2856000001</v>
      </c>
      <c r="BM45" s="26">
        <f t="shared" si="13"/>
        <v>676580.37040000001</v>
      </c>
      <c r="BN45" s="26">
        <f t="shared" si="14"/>
        <v>448746.27840000001</v>
      </c>
      <c r="BO45" s="5">
        <f t="shared" si="52"/>
        <v>58.195091221265606</v>
      </c>
      <c r="BP45" s="60">
        <f t="shared" si="15"/>
        <v>16797.419999999998</v>
      </c>
      <c r="BQ45" s="15">
        <f t="shared" si="16"/>
        <v>7389.6699999999992</v>
      </c>
      <c r="BR45" s="15">
        <f t="shared" si="17"/>
        <v>11837556.2333</v>
      </c>
      <c r="BS45" s="15">
        <f t="shared" si="18"/>
        <v>4884103.2197999991</v>
      </c>
      <c r="BT45" s="15">
        <f t="shared" si="19"/>
        <v>4395445.4275000002</v>
      </c>
      <c r="BU45" s="15">
        <f t="shared" si="65"/>
        <v>704.72466803235272</v>
      </c>
      <c r="BV45" s="17">
        <f t="shared" si="53"/>
        <v>115.75999999999931</v>
      </c>
      <c r="BW45" s="17">
        <f t="shared" si="54"/>
        <v>0.98433488910871536</v>
      </c>
      <c r="BX45" s="17">
        <f t="shared" si="55"/>
        <v>-305.04000000000087</v>
      </c>
      <c r="BY45" s="17">
        <f t="shared" si="56"/>
        <v>1.0412792452166335</v>
      </c>
      <c r="BZ45" s="17">
        <f t="shared" si="57"/>
        <v>1.1540393530862803</v>
      </c>
      <c r="CA45" s="2">
        <f t="shared" si="58"/>
        <v>0.95601485465488534</v>
      </c>
      <c r="CB45" s="2">
        <f t="shared" si="59"/>
        <v>0.91942769971476934</v>
      </c>
      <c r="CC45" s="14">
        <f t="shared" si="20"/>
        <v>82.204280006175651</v>
      </c>
      <c r="CD45" s="27">
        <v>82.11067246408777</v>
      </c>
      <c r="CE45" s="53">
        <f t="shared" si="21"/>
        <v>1.0107746410359981</v>
      </c>
      <c r="CF45" s="53">
        <f t="shared" si="22"/>
        <v>1.0096236531586633</v>
      </c>
      <c r="CG45" s="26">
        <v>7694.71</v>
      </c>
      <c r="CH45" s="26">
        <v>81.328000000000003</v>
      </c>
      <c r="CI45" s="26">
        <v>18269.43</v>
      </c>
      <c r="CJ45" s="26">
        <v>7273.91</v>
      </c>
      <c r="CK45" s="26">
        <v>17570.25</v>
      </c>
    </row>
    <row r="46" spans="1:89" x14ac:dyDescent="0.3">
      <c r="A46" s="1">
        <v>43373</v>
      </c>
      <c r="B46" s="26" t="s">
        <v>5</v>
      </c>
      <c r="C46" s="30">
        <v>276.69</v>
      </c>
      <c r="D46" s="31">
        <v>865.63</v>
      </c>
      <c r="E46" s="31">
        <v>708.73</v>
      </c>
      <c r="F46" s="32">
        <f t="shared" si="23"/>
        <v>4.2304434584903436</v>
      </c>
      <c r="G46" s="32">
        <f t="shared" si="24"/>
        <v>3.76487908953851</v>
      </c>
      <c r="H46" s="33">
        <f t="shared" si="25"/>
        <v>-3.9176600504006606E-2</v>
      </c>
      <c r="I46" s="33">
        <f t="shared" si="26"/>
        <v>7.0361236036558736E-3</v>
      </c>
      <c r="J46" s="33">
        <f t="shared" si="27"/>
        <v>-0.13943789837823475</v>
      </c>
      <c r="K46" s="33">
        <f t="shared" si="60"/>
        <v>0.17960015706151652</v>
      </c>
      <c r="L46" s="31">
        <f t="shared" si="0"/>
        <v>613497.94990000001</v>
      </c>
      <c r="M46" s="26">
        <f t="shared" si="1"/>
        <v>239511.16469999999</v>
      </c>
      <c r="N46" s="26">
        <f t="shared" si="2"/>
        <v>229296.73069999999</v>
      </c>
      <c r="O46" s="5">
        <f t="shared" si="28"/>
        <v>39.040255104200469</v>
      </c>
      <c r="P46" s="30">
        <v>4261.38</v>
      </c>
      <c r="Q46" s="31">
        <v>605.15</v>
      </c>
      <c r="R46" s="31">
        <v>6108.71</v>
      </c>
      <c r="S46" s="32">
        <f t="shared" si="29"/>
        <v>36.463183806688797</v>
      </c>
      <c r="T46" s="32">
        <f t="shared" si="30"/>
        <v>57.983954803489887</v>
      </c>
      <c r="U46" s="33">
        <f t="shared" si="31"/>
        <v>-1.5738994999590167E-2</v>
      </c>
      <c r="V46" s="33">
        <f t="shared" si="32"/>
        <v>5.0297716370754173E-3</v>
      </c>
      <c r="W46" s="33">
        <f t="shared" si="33"/>
        <v>0.29105383849316685</v>
      </c>
      <c r="X46" s="33">
        <f t="shared" si="61"/>
        <v>0.3195738760452233</v>
      </c>
      <c r="Y46" s="31">
        <f t="shared" si="3"/>
        <v>3696685.8564999998</v>
      </c>
      <c r="Z46" s="26">
        <f t="shared" si="4"/>
        <v>2578774.1069999998</v>
      </c>
      <c r="AA46" s="26">
        <f t="shared" si="5"/>
        <v>2354832.298</v>
      </c>
      <c r="AB46" s="5">
        <f t="shared" si="34"/>
        <v>69.759081704647954</v>
      </c>
      <c r="AC46" s="30">
        <v>429.46</v>
      </c>
      <c r="AD46" s="31">
        <v>821.47</v>
      </c>
      <c r="AE46" s="31">
        <v>2323.23</v>
      </c>
      <c r="AF46" s="32">
        <f t="shared" si="35"/>
        <v>13.867471612699509</v>
      </c>
      <c r="AG46" s="32">
        <f t="shared" si="36"/>
        <v>5.8435974332039775</v>
      </c>
      <c r="AH46" s="33">
        <f t="shared" si="37"/>
        <v>-3.8444547918382865E-2</v>
      </c>
      <c r="AI46" s="33">
        <f t="shared" si="38"/>
        <v>6.9865526386502447E-3</v>
      </c>
      <c r="AJ46" s="33">
        <f t="shared" si="39"/>
        <v>2.2780149563806478</v>
      </c>
      <c r="AK46" s="33">
        <f t="shared" si="62"/>
        <v>0.18173064886814588</v>
      </c>
      <c r="AL46" s="31">
        <f t="shared" si="6"/>
        <v>1908463.7481</v>
      </c>
      <c r="AM46" s="26">
        <f t="shared" si="7"/>
        <v>352788.5062</v>
      </c>
      <c r="AN46" s="26">
        <f t="shared" si="8"/>
        <v>275636.04380000004</v>
      </c>
      <c r="AO46" s="5">
        <f t="shared" si="40"/>
        <v>18.485470659383701</v>
      </c>
      <c r="AP46" s="30">
        <v>1447.65</v>
      </c>
      <c r="AQ46" s="31">
        <v>754.05</v>
      </c>
      <c r="AR46" s="31">
        <v>6000.38</v>
      </c>
      <c r="AS46" s="32">
        <f t="shared" si="41"/>
        <v>35.816556826233246</v>
      </c>
      <c r="AT46" s="32">
        <f t="shared" si="42"/>
        <v>19.697955162710702</v>
      </c>
      <c r="AU46" s="33">
        <f t="shared" si="43"/>
        <v>-1.0251538720338942E-2</v>
      </c>
      <c r="AV46" s="33">
        <f t="shared" si="44"/>
        <v>4.1255096319574962E-3</v>
      </c>
      <c r="AW46" s="33">
        <f t="shared" si="45"/>
        <v>2.3301680791591837</v>
      </c>
      <c r="AX46" s="33">
        <f t="shared" si="63"/>
        <v>0.40242833241926207</v>
      </c>
      <c r="AY46" s="31">
        <f t="shared" si="9"/>
        <v>4524586.5389999999</v>
      </c>
      <c r="AZ46" s="26">
        <f t="shared" si="10"/>
        <v>1091600.4824999999</v>
      </c>
      <c r="BA46" s="26">
        <f t="shared" si="11"/>
        <v>1159638.4140000001</v>
      </c>
      <c r="BB46" s="5">
        <f t="shared" si="46"/>
        <v>24.125972021771954</v>
      </c>
      <c r="BC46" s="30">
        <v>934.06</v>
      </c>
      <c r="BD46" s="31">
        <v>733.95</v>
      </c>
      <c r="BE46" s="31">
        <v>1612.04</v>
      </c>
      <c r="BF46" s="32">
        <f t="shared" si="47"/>
        <v>9.6223442958881016</v>
      </c>
      <c r="BG46" s="32">
        <f t="shared" si="48"/>
        <v>12.709613511056924</v>
      </c>
      <c r="BH46" s="33">
        <f t="shared" si="49"/>
        <v>-3.9113533442872564E-2</v>
      </c>
      <c r="BI46" s="33">
        <f t="shared" si="50"/>
        <v>8.817583551980656E-3</v>
      </c>
      <c r="BJ46" s="33">
        <f t="shared" si="51"/>
        <v>0.88717163006833555</v>
      </c>
      <c r="BK46" s="33">
        <f t="shared" si="64"/>
        <v>0.22543561718501384</v>
      </c>
      <c r="BL46" s="31">
        <f t="shared" si="12"/>
        <v>1183156.7580000001</v>
      </c>
      <c r="BM46" s="26">
        <f t="shared" si="13"/>
        <v>685553.33700000006</v>
      </c>
      <c r="BN46" s="26">
        <f t="shared" si="14"/>
        <v>458689.39200000005</v>
      </c>
      <c r="BO46" s="5">
        <f t="shared" si="52"/>
        <v>57.942730949604226</v>
      </c>
      <c r="BP46" s="60">
        <f t="shared" si="15"/>
        <v>16753.09</v>
      </c>
      <c r="BQ46" s="15">
        <f t="shared" si="16"/>
        <v>7349.24</v>
      </c>
      <c r="BR46" s="15">
        <f t="shared" si="17"/>
        <v>11926390.851499999</v>
      </c>
      <c r="BS46" s="15">
        <f t="shared" si="18"/>
        <v>4948227.5973999994</v>
      </c>
      <c r="BT46" s="15">
        <f t="shared" si="19"/>
        <v>4478092.8785000006</v>
      </c>
      <c r="BU46" s="15">
        <f t="shared" si="65"/>
        <v>711.89200628063236</v>
      </c>
      <c r="BV46" s="17">
        <f t="shared" si="53"/>
        <v>113</v>
      </c>
      <c r="BW46" s="17">
        <f t="shared" si="54"/>
        <v>0.98462426046774909</v>
      </c>
      <c r="BX46" s="17">
        <f t="shared" si="55"/>
        <v>-301.86000000000058</v>
      </c>
      <c r="BY46" s="17">
        <f t="shared" si="56"/>
        <v>1.0410736348248255</v>
      </c>
      <c r="BZ46" s="17">
        <f t="shared" si="57"/>
        <v>1.1565518263109056</v>
      </c>
      <c r="CA46" s="2">
        <f t="shared" si="58"/>
        <v>0.95518363795695682</v>
      </c>
      <c r="CB46" s="2">
        <f t="shared" si="59"/>
        <v>0.91916212016801935</v>
      </c>
      <c r="CC46" s="14">
        <f t="shared" si="20"/>
        <v>83.749965037616235</v>
      </c>
      <c r="CD46" s="27">
        <v>83.782899411497766</v>
      </c>
      <c r="CE46" s="53">
        <f t="shared" si="21"/>
        <v>1.017197816668888</v>
      </c>
      <c r="CF46" s="53">
        <f t="shared" si="22"/>
        <v>1.0175978260681828</v>
      </c>
      <c r="CG46" s="26">
        <v>7651.1</v>
      </c>
      <c r="CH46" s="26">
        <v>82.334000000000003</v>
      </c>
      <c r="CI46" s="26">
        <v>18226.48</v>
      </c>
      <c r="CJ46" s="26">
        <v>7236.24</v>
      </c>
      <c r="CK46" s="26">
        <v>17539.13</v>
      </c>
    </row>
    <row r="47" spans="1:89" x14ac:dyDescent="0.3">
      <c r="A47" s="1">
        <v>43343</v>
      </c>
      <c r="B47" s="26" t="s">
        <v>5</v>
      </c>
      <c r="C47" s="30">
        <v>274.75</v>
      </c>
      <c r="D47" s="31">
        <v>900.22</v>
      </c>
      <c r="E47" s="31">
        <v>706.39</v>
      </c>
      <c r="F47" s="32">
        <f t="shared" si="23"/>
        <v>4.2276676757194149</v>
      </c>
      <c r="G47" s="32">
        <f t="shared" si="24"/>
        <v>3.7591824616180283</v>
      </c>
      <c r="H47" s="33">
        <f t="shared" si="25"/>
        <v>2.5948305933452674E-2</v>
      </c>
      <c r="I47" s="33">
        <f t="shared" si="26"/>
        <v>7.085981444955796E-3</v>
      </c>
      <c r="J47" s="33">
        <f t="shared" si="27"/>
        <v>0.2115686829662492</v>
      </c>
      <c r="K47" s="33">
        <f t="shared" si="60"/>
        <v>0.27308069602418694</v>
      </c>
      <c r="L47" s="31">
        <f t="shared" si="0"/>
        <v>635906.40579999995</v>
      </c>
      <c r="M47" s="26">
        <f t="shared" si="1"/>
        <v>247335.44500000001</v>
      </c>
      <c r="N47" s="26">
        <f t="shared" si="2"/>
        <v>238459.2758</v>
      </c>
      <c r="O47" s="5">
        <f t="shared" si="28"/>
        <v>38.894944718922972</v>
      </c>
      <c r="P47" s="30">
        <v>4240</v>
      </c>
      <c r="Q47" s="31">
        <v>614.75</v>
      </c>
      <c r="R47" s="31">
        <v>6083.47</v>
      </c>
      <c r="S47" s="32">
        <f t="shared" si="29"/>
        <v>36.40890934923879</v>
      </c>
      <c r="T47" s="32">
        <f t="shared" si="30"/>
        <v>58.01249731486967</v>
      </c>
      <c r="U47" s="33">
        <f t="shared" si="31"/>
        <v>-2.2585283819025041E-3</v>
      </c>
      <c r="V47" s="33">
        <f t="shared" si="32"/>
        <v>5.0551981292456952E-3</v>
      </c>
      <c r="W47" s="33">
        <f t="shared" si="33"/>
        <v>2.0377110459632308</v>
      </c>
      <c r="X47" s="33">
        <f t="shared" si="61"/>
        <v>2.2382708004702496</v>
      </c>
      <c r="Y47" s="31">
        <f t="shared" si="3"/>
        <v>3739813.1825000001</v>
      </c>
      <c r="Z47" s="26">
        <f t="shared" si="4"/>
        <v>2606540</v>
      </c>
      <c r="AA47" s="26">
        <f t="shared" si="5"/>
        <v>2392188.9700000002</v>
      </c>
      <c r="AB47" s="5">
        <f t="shared" si="34"/>
        <v>69.697064339924424</v>
      </c>
      <c r="AC47" s="30">
        <v>426.47</v>
      </c>
      <c r="AD47" s="31">
        <v>853.67</v>
      </c>
      <c r="AE47" s="31">
        <v>2325.58</v>
      </c>
      <c r="AF47" s="32">
        <f t="shared" si="35"/>
        <v>13.918344531065779</v>
      </c>
      <c r="AG47" s="32">
        <f t="shared" si="36"/>
        <v>5.8350447476114313</v>
      </c>
      <c r="AH47" s="33">
        <f t="shared" si="37"/>
        <v>5.944967925370615E-3</v>
      </c>
      <c r="AI47" s="33">
        <f t="shared" si="38"/>
        <v>7.0120946868088337E-3</v>
      </c>
      <c r="AJ47" s="33">
        <f t="shared" si="39"/>
        <v>-14.830837796226348</v>
      </c>
      <c r="AK47" s="33">
        <f t="shared" si="62"/>
        <v>1.1795008442155208</v>
      </c>
      <c r="AL47" s="31">
        <f t="shared" si="6"/>
        <v>1985277.8785999999</v>
      </c>
      <c r="AM47" s="26">
        <f t="shared" si="7"/>
        <v>364064.64490000001</v>
      </c>
      <c r="AN47" s="26">
        <f t="shared" si="8"/>
        <v>286440.43180000002</v>
      </c>
      <c r="AO47" s="5">
        <f t="shared" si="40"/>
        <v>18.338221002932602</v>
      </c>
      <c r="AP47" s="30">
        <v>1441.69</v>
      </c>
      <c r="AQ47" s="31">
        <v>761.82</v>
      </c>
      <c r="AR47" s="31">
        <v>5988.36</v>
      </c>
      <c r="AS47" s="32">
        <f t="shared" si="41"/>
        <v>35.839686295914596</v>
      </c>
      <c r="AT47" s="32">
        <f t="shared" si="42"/>
        <v>19.725480484404354</v>
      </c>
      <c r="AU47" s="33">
        <f t="shared" si="43"/>
        <v>-2.4159193915462267E-2</v>
      </c>
      <c r="AV47" s="33">
        <f t="shared" si="44"/>
        <v>4.1356349242206028E-3</v>
      </c>
      <c r="AW47" s="33">
        <f t="shared" si="45"/>
        <v>0.99257168916549854</v>
      </c>
      <c r="AX47" s="33">
        <f t="shared" si="63"/>
        <v>0.17118265363869326</v>
      </c>
      <c r="AY47" s="31">
        <f t="shared" si="9"/>
        <v>4562052.4151999997</v>
      </c>
      <c r="AZ47" s="26">
        <f t="shared" si="10"/>
        <v>1098308.2758000002</v>
      </c>
      <c r="BA47" s="26">
        <f t="shared" si="11"/>
        <v>1171587.7416000001</v>
      </c>
      <c r="BB47" s="5">
        <f t="shared" si="46"/>
        <v>24.074871918187952</v>
      </c>
      <c r="BC47" s="30">
        <v>925.86</v>
      </c>
      <c r="BD47" s="31">
        <v>763.23</v>
      </c>
      <c r="BE47" s="31">
        <v>1604.94</v>
      </c>
      <c r="BF47" s="32">
        <f t="shared" si="47"/>
        <v>9.6053921480614353</v>
      </c>
      <c r="BG47" s="32">
        <f t="shared" si="48"/>
        <v>12.667794991496518</v>
      </c>
      <c r="BH47" s="33">
        <f t="shared" si="49"/>
        <v>-2.179772951117093E-2</v>
      </c>
      <c r="BI47" s="33">
        <f t="shared" si="50"/>
        <v>8.8960249956605252E-3</v>
      </c>
      <c r="BJ47" s="33">
        <f t="shared" si="51"/>
        <v>1.6050944829526412</v>
      </c>
      <c r="BK47" s="33">
        <f t="shared" si="64"/>
        <v>0.40811704682827071</v>
      </c>
      <c r="BL47" s="31">
        <f t="shared" si="12"/>
        <v>1224938.3562</v>
      </c>
      <c r="BM47" s="26">
        <f t="shared" si="13"/>
        <v>706644.12780000002</v>
      </c>
      <c r="BN47" s="26">
        <f t="shared" si="14"/>
        <v>476988.22080000001</v>
      </c>
      <c r="BO47" s="5">
        <f t="shared" si="52"/>
        <v>57.688137874313064</v>
      </c>
      <c r="BP47" s="60">
        <f t="shared" si="15"/>
        <v>16708.739999999998</v>
      </c>
      <c r="BQ47" s="15">
        <f t="shared" si="16"/>
        <v>7308.77</v>
      </c>
      <c r="BR47" s="15">
        <f t="shared" si="17"/>
        <v>12147988.238299999</v>
      </c>
      <c r="BS47" s="15">
        <f t="shared" si="18"/>
        <v>5022892.4935000008</v>
      </c>
      <c r="BT47" s="15">
        <f t="shared" si="19"/>
        <v>4565664.6399999997</v>
      </c>
      <c r="BU47" s="15">
        <f t="shared" si="65"/>
        <v>727.04394456434181</v>
      </c>
      <c r="BV47" s="17">
        <f t="shared" si="53"/>
        <v>110.21000000000004</v>
      </c>
      <c r="BW47" s="17">
        <f t="shared" si="54"/>
        <v>0.98492085535596274</v>
      </c>
      <c r="BX47" s="17">
        <f t="shared" si="55"/>
        <v>-298.66999999999916</v>
      </c>
      <c r="BY47" s="17">
        <f t="shared" si="56"/>
        <v>1.0408646051250756</v>
      </c>
      <c r="BZ47" s="17">
        <f t="shared" si="57"/>
        <v>1.1612778103886421</v>
      </c>
      <c r="CA47" s="2">
        <f t="shared" si="58"/>
        <v>0.95434777890361089</v>
      </c>
      <c r="CB47" s="2">
        <f t="shared" si="59"/>
        <v>0.91889469145687952</v>
      </c>
      <c r="CC47" s="14">
        <f t="shared" si="20"/>
        <v>85.387745263015233</v>
      </c>
      <c r="CD47" s="27">
        <v>85.239537163485664</v>
      </c>
      <c r="CE47" s="53">
        <f t="shared" si="21"/>
        <v>1.0113436605829116</v>
      </c>
      <c r="CF47" s="53">
        <f t="shared" si="22"/>
        <v>1.0095882644022938</v>
      </c>
      <c r="CG47" s="26">
        <v>7607.44</v>
      </c>
      <c r="CH47" s="26">
        <v>84.43</v>
      </c>
      <c r="CI47" s="26">
        <v>18183.52</v>
      </c>
      <c r="CJ47" s="26">
        <v>7198.56</v>
      </c>
      <c r="CK47" s="26">
        <v>17508.02</v>
      </c>
    </row>
    <row r="48" spans="1:89" x14ac:dyDescent="0.3">
      <c r="A48" s="1">
        <v>43312</v>
      </c>
      <c r="B48" s="26" t="s">
        <v>5</v>
      </c>
      <c r="C48" s="30">
        <v>272.81</v>
      </c>
      <c r="D48" s="31">
        <v>877.16</v>
      </c>
      <c r="E48" s="31">
        <v>704.05</v>
      </c>
      <c r="F48" s="32">
        <f t="shared" si="23"/>
        <v>4.2248669771483334</v>
      </c>
      <c r="G48" s="32">
        <f t="shared" si="24"/>
        <v>3.7534120677130334</v>
      </c>
      <c r="H48" s="33">
        <f t="shared" si="25"/>
        <v>1.3139247333421233E-2</v>
      </c>
      <c r="I48" s="33">
        <f t="shared" si="26"/>
        <v>7.0996339826004031E-3</v>
      </c>
      <c r="J48" s="33">
        <f t="shared" si="27"/>
        <v>0.42012708805655619</v>
      </c>
      <c r="K48" s="33">
        <f t="shared" si="60"/>
        <v>0.54033795105916327</v>
      </c>
      <c r="L48" s="31">
        <f t="shared" si="0"/>
        <v>617564.49799999991</v>
      </c>
      <c r="M48" s="26">
        <f t="shared" si="1"/>
        <v>239298.0196</v>
      </c>
      <c r="N48" s="26">
        <f t="shared" si="2"/>
        <v>232350.91239999997</v>
      </c>
      <c r="O48" s="5">
        <f t="shared" si="28"/>
        <v>38.748668418436196</v>
      </c>
      <c r="P48" s="30">
        <v>4218.62</v>
      </c>
      <c r="Q48" s="31">
        <v>616.14</v>
      </c>
      <c r="R48" s="31">
        <v>6058.24</v>
      </c>
      <c r="S48" s="32">
        <f t="shared" si="29"/>
        <v>36.354318749576194</v>
      </c>
      <c r="T48" s="32">
        <f t="shared" si="30"/>
        <v>58.04119796596737</v>
      </c>
      <c r="U48" s="33">
        <f t="shared" si="31"/>
        <v>-6.3427206437012856E-2</v>
      </c>
      <c r="V48" s="33">
        <f t="shared" si="32"/>
        <v>5.0785004996512289E-3</v>
      </c>
      <c r="W48" s="33">
        <f t="shared" si="33"/>
        <v>7.2978851711429538E-2</v>
      </c>
      <c r="X48" s="33">
        <f t="shared" si="61"/>
        <v>8.0068172396879786E-2</v>
      </c>
      <c r="Y48" s="31">
        <f t="shared" si="3"/>
        <v>3732723.9935999997</v>
      </c>
      <c r="Z48" s="26">
        <f t="shared" si="4"/>
        <v>2599260.5267999996</v>
      </c>
      <c r="AA48" s="26">
        <f t="shared" si="5"/>
        <v>2397597.9048000001</v>
      </c>
      <c r="AB48" s="5">
        <f t="shared" si="34"/>
        <v>69.63441527572364</v>
      </c>
      <c r="AC48" s="30">
        <v>423.49</v>
      </c>
      <c r="AD48" s="31">
        <v>848.61</v>
      </c>
      <c r="AE48" s="31">
        <v>2327.94</v>
      </c>
      <c r="AF48" s="32">
        <f t="shared" si="35"/>
        <v>13.96951470887393</v>
      </c>
      <c r="AG48" s="32">
        <f t="shared" si="36"/>
        <v>5.8265183701323</v>
      </c>
      <c r="AH48" s="33">
        <f t="shared" si="37"/>
        <v>1.2557585243948028E-2</v>
      </c>
      <c r="AI48" s="33">
        <f t="shared" si="38"/>
        <v>7.0853920070143225E-3</v>
      </c>
      <c r="AJ48" s="33">
        <f t="shared" si="39"/>
        <v>-7.0670535447654093</v>
      </c>
      <c r="AK48" s="33">
        <f t="shared" si="62"/>
        <v>0.56423204536310345</v>
      </c>
      <c r="AL48" s="31">
        <f t="shared" si="6"/>
        <v>1975513.1634000002</v>
      </c>
      <c r="AM48" s="26">
        <f t="shared" si="7"/>
        <v>359377.84890000004</v>
      </c>
      <c r="AN48" s="26">
        <f t="shared" si="8"/>
        <v>284742.59940000001</v>
      </c>
      <c r="AO48" s="5">
        <f t="shared" si="40"/>
        <v>18.191620058936227</v>
      </c>
      <c r="AP48" s="30">
        <v>1435.74</v>
      </c>
      <c r="AQ48" s="31">
        <v>780.45</v>
      </c>
      <c r="AR48" s="31">
        <v>5976.35</v>
      </c>
      <c r="AS48" s="32">
        <f t="shared" si="41"/>
        <v>35.862912802898151</v>
      </c>
      <c r="AT48" s="32">
        <f t="shared" si="42"/>
        <v>19.753395557707972</v>
      </c>
      <c r="AU48" s="33">
        <f t="shared" si="43"/>
        <v>-1.0350409809945067E-2</v>
      </c>
      <c r="AV48" s="33">
        <f t="shared" si="44"/>
        <v>4.1528094279243604E-3</v>
      </c>
      <c r="AW48" s="33">
        <f t="shared" si="45"/>
        <v>2.3257374442840741</v>
      </c>
      <c r="AX48" s="33">
        <f t="shared" si="63"/>
        <v>0.40122173944592832</v>
      </c>
      <c r="AY48" s="31">
        <f t="shared" si="9"/>
        <v>4664242.3575000009</v>
      </c>
      <c r="AZ48" s="26">
        <f t="shared" si="10"/>
        <v>1120523.2830000001</v>
      </c>
      <c r="BA48" s="26">
        <f t="shared" si="11"/>
        <v>1200238.4460000002</v>
      </c>
      <c r="BB48" s="5">
        <f t="shared" si="46"/>
        <v>24.023693391451303</v>
      </c>
      <c r="BC48" s="30">
        <v>917.66</v>
      </c>
      <c r="BD48" s="31">
        <v>780.05</v>
      </c>
      <c r="BE48" s="31">
        <v>1597.85</v>
      </c>
      <c r="BF48" s="32">
        <f t="shared" si="47"/>
        <v>9.5883867615033918</v>
      </c>
      <c r="BG48" s="32">
        <f t="shared" si="48"/>
        <v>12.625476038479317</v>
      </c>
      <c r="BH48" s="33">
        <f t="shared" si="49"/>
        <v>6.494968007459509E-3</v>
      </c>
      <c r="BI48" s="33">
        <f t="shared" si="50"/>
        <v>8.9758746004640448E-3</v>
      </c>
      <c r="BJ48" s="33">
        <f t="shared" si="51"/>
        <v>-5.4335158854124286</v>
      </c>
      <c r="BK48" s="33">
        <f t="shared" si="64"/>
        <v>1.3819736433120533</v>
      </c>
      <c r="BL48" s="31">
        <f t="shared" si="12"/>
        <v>1246402.8924999998</v>
      </c>
      <c r="BM48" s="26">
        <f t="shared" si="13"/>
        <v>715820.68299999996</v>
      </c>
      <c r="BN48" s="26">
        <f t="shared" si="14"/>
        <v>487500.04800000001</v>
      </c>
      <c r="BO48" s="5">
        <f t="shared" si="52"/>
        <v>57.43092280251588</v>
      </c>
      <c r="BP48" s="60">
        <f t="shared" si="15"/>
        <v>16664.43</v>
      </c>
      <c r="BQ48" s="15">
        <f t="shared" si="16"/>
        <v>7268.3200000000006</v>
      </c>
      <c r="BR48" s="15">
        <f t="shared" si="17"/>
        <v>12236446.905000001</v>
      </c>
      <c r="BS48" s="15">
        <f t="shared" si="18"/>
        <v>5034280.3613</v>
      </c>
      <c r="BT48" s="15">
        <f t="shared" si="19"/>
        <v>4602429.9106000001</v>
      </c>
      <c r="BU48" s="15">
        <f t="shared" si="65"/>
        <v>734.28535539469408</v>
      </c>
      <c r="BV48" s="17">
        <f t="shared" si="53"/>
        <v>107.43000000000029</v>
      </c>
      <c r="BW48" s="17">
        <f t="shared" si="54"/>
        <v>0.98521941796728818</v>
      </c>
      <c r="BX48" s="17">
        <f t="shared" si="55"/>
        <v>-295.47999999999956</v>
      </c>
      <c r="BY48" s="17">
        <f t="shared" si="56"/>
        <v>1.0406531358002948</v>
      </c>
      <c r="BZ48" s="17">
        <f t="shared" si="57"/>
        <v>1.1834636134516041</v>
      </c>
      <c r="CA48" s="2">
        <f t="shared" si="58"/>
        <v>0.95351177840463697</v>
      </c>
      <c r="CB48" s="2">
        <f t="shared" si="59"/>
        <v>0.91862668193261632</v>
      </c>
      <c r="CC48" s="14">
        <f t="shared" si="20"/>
        <v>86.075334871111963</v>
      </c>
      <c r="CD48" s="27">
        <v>85.767237818697851</v>
      </c>
      <c r="CE48" s="53">
        <f t="shared" si="21"/>
        <v>0.99051018263650126</v>
      </c>
      <c r="CF48" s="53">
        <f t="shared" si="22"/>
        <v>0.9869647620103319</v>
      </c>
      <c r="CG48" s="26">
        <v>7563.8</v>
      </c>
      <c r="CH48" s="26">
        <v>86.9</v>
      </c>
      <c r="CI48" s="26">
        <v>18140.59</v>
      </c>
      <c r="CJ48" s="26">
        <v>7160.89</v>
      </c>
      <c r="CK48" s="26">
        <v>17476.900000000001</v>
      </c>
    </row>
    <row r="49" spans="1:89" x14ac:dyDescent="0.3">
      <c r="A49" s="1">
        <v>43281</v>
      </c>
      <c r="B49" s="26" t="s">
        <v>5</v>
      </c>
      <c r="C49" s="30">
        <v>270.88</v>
      </c>
      <c r="D49" s="31">
        <v>865.71</v>
      </c>
      <c r="E49" s="31">
        <v>701.71</v>
      </c>
      <c r="F49" s="32">
        <f t="shared" si="23"/>
        <v>4.2220615063224738</v>
      </c>
      <c r="G49" s="32">
        <f t="shared" si="24"/>
        <v>3.747710255289241</v>
      </c>
      <c r="H49" s="33">
        <f t="shared" si="25"/>
        <v>-7.7225479744136419E-2</v>
      </c>
      <c r="I49" s="33">
        <f t="shared" si="26"/>
        <v>7.187581045533689E-3</v>
      </c>
      <c r="J49" s="33">
        <f t="shared" si="27"/>
        <v>-7.187776600815636E-2</v>
      </c>
      <c r="K49" s="33">
        <f t="shared" si="60"/>
        <v>9.3072662926117045E-2</v>
      </c>
      <c r="L49" s="31">
        <f t="shared" si="0"/>
        <v>607477.36410000001</v>
      </c>
      <c r="M49" s="26">
        <f t="shared" si="1"/>
        <v>234503.52480000001</v>
      </c>
      <c r="N49" s="26">
        <f t="shared" si="2"/>
        <v>229317.92189999999</v>
      </c>
      <c r="O49" s="5">
        <f t="shared" si="28"/>
        <v>38.602841629733078</v>
      </c>
      <c r="P49" s="30">
        <v>4197.25</v>
      </c>
      <c r="Q49" s="31">
        <v>656.5</v>
      </c>
      <c r="R49" s="31">
        <v>6033</v>
      </c>
      <c r="S49" s="32">
        <f t="shared" si="29"/>
        <v>36.299464262506561</v>
      </c>
      <c r="T49" s="32">
        <f t="shared" si="30"/>
        <v>58.070277868475962</v>
      </c>
      <c r="U49" s="33">
        <f t="shared" si="31"/>
        <v>-4.5621999776727533E-2</v>
      </c>
      <c r="V49" s="33">
        <f t="shared" si="32"/>
        <v>5.1044233160120259E-3</v>
      </c>
      <c r="W49" s="33">
        <f t="shared" si="33"/>
        <v>0.10210875429123037</v>
      </c>
      <c r="X49" s="33">
        <f t="shared" si="61"/>
        <v>0.11188512868775798</v>
      </c>
      <c r="Y49" s="31">
        <f t="shared" si="3"/>
        <v>3960664.5</v>
      </c>
      <c r="Z49" s="26">
        <f t="shared" si="4"/>
        <v>2755494.625</v>
      </c>
      <c r="AA49" s="26">
        <f t="shared" si="5"/>
        <v>2554651.58</v>
      </c>
      <c r="AB49" s="5">
        <f t="shared" si="34"/>
        <v>69.571523288579485</v>
      </c>
      <c r="AC49" s="30">
        <v>420.5</v>
      </c>
      <c r="AD49" s="31">
        <v>838.02</v>
      </c>
      <c r="AE49" s="31">
        <v>2330.29</v>
      </c>
      <c r="AF49" s="32">
        <f t="shared" si="35"/>
        <v>14.020931307189857</v>
      </c>
      <c r="AG49" s="32">
        <f t="shared" si="36"/>
        <v>5.8177501563390646</v>
      </c>
      <c r="AH49" s="33">
        <f t="shared" si="37"/>
        <v>3.2167128419954984E-2</v>
      </c>
      <c r="AI49" s="33">
        <f t="shared" si="38"/>
        <v>7.1359530315867571E-3</v>
      </c>
      <c r="AJ49" s="33">
        <f t="shared" si="39"/>
        <v>-2.7793054222523383</v>
      </c>
      <c r="AK49" s="33">
        <f t="shared" si="62"/>
        <v>0.22183991491015234</v>
      </c>
      <c r="AL49" s="31">
        <f t="shared" si="6"/>
        <v>1952829.6258</v>
      </c>
      <c r="AM49" s="26">
        <f t="shared" si="7"/>
        <v>352387.41</v>
      </c>
      <c r="AN49" s="26">
        <f t="shared" si="8"/>
        <v>281189.23080000002</v>
      </c>
      <c r="AO49" s="5">
        <f t="shared" si="40"/>
        <v>18.044964360658973</v>
      </c>
      <c r="AP49" s="30">
        <v>1429.79</v>
      </c>
      <c r="AQ49" s="31">
        <v>788.57</v>
      </c>
      <c r="AR49" s="31">
        <v>5964.33</v>
      </c>
      <c r="AS49" s="32">
        <f t="shared" si="41"/>
        <v>35.886289356007914</v>
      </c>
      <c r="AT49" s="32">
        <f t="shared" si="42"/>
        <v>19.781595709945378</v>
      </c>
      <c r="AU49" s="33">
        <f t="shared" si="43"/>
        <v>-5.9172345778912257E-3</v>
      </c>
      <c r="AV49" s="33">
        <f t="shared" si="44"/>
        <v>4.1701271713572158E-3</v>
      </c>
      <c r="AW49" s="33">
        <f t="shared" si="45"/>
        <v>4.086322530987899</v>
      </c>
      <c r="AX49" s="33">
        <f t="shared" si="63"/>
        <v>0.70474258143123314</v>
      </c>
      <c r="AY49" s="31">
        <f t="shared" si="9"/>
        <v>4703291.7081000004</v>
      </c>
      <c r="AZ49" s="26">
        <f t="shared" si="10"/>
        <v>1127489.5003</v>
      </c>
      <c r="BA49" s="26">
        <f t="shared" si="11"/>
        <v>1212726.0316000001</v>
      </c>
      <c r="BB49" s="5">
        <f t="shared" si="46"/>
        <v>23.97234894782817</v>
      </c>
      <c r="BC49" s="30">
        <v>909.46</v>
      </c>
      <c r="BD49" s="31">
        <v>775</v>
      </c>
      <c r="BE49" s="31">
        <v>1590.75</v>
      </c>
      <c r="BF49" s="32">
        <f t="shared" si="47"/>
        <v>9.5712535679731996</v>
      </c>
      <c r="BG49" s="32">
        <f t="shared" si="48"/>
        <v>12.582666009950358</v>
      </c>
      <c r="BH49" s="33">
        <f t="shared" si="49"/>
        <v>-3.3394234673162868E-2</v>
      </c>
      <c r="BI49" s="33">
        <f t="shared" si="50"/>
        <v>9.0571706282584225E-3</v>
      </c>
      <c r="BJ49" s="33">
        <f t="shared" si="51"/>
        <v>1.0666868011730759</v>
      </c>
      <c r="BK49" s="33">
        <f t="shared" si="64"/>
        <v>0.27121958975562865</v>
      </c>
      <c r="BL49" s="31">
        <f t="shared" si="12"/>
        <v>1232831.25</v>
      </c>
      <c r="BM49" s="26">
        <f t="shared" si="13"/>
        <v>704831.5</v>
      </c>
      <c r="BN49" s="26">
        <f t="shared" si="14"/>
        <v>484344</v>
      </c>
      <c r="BO49" s="5">
        <f t="shared" si="52"/>
        <v>57.171774320289174</v>
      </c>
      <c r="BP49" s="60">
        <f t="shared" si="15"/>
        <v>16620.079999999998</v>
      </c>
      <c r="BQ49" s="15">
        <f t="shared" si="16"/>
        <v>7227.88</v>
      </c>
      <c r="BR49" s="15">
        <f t="shared" si="17"/>
        <v>12457094.448000001</v>
      </c>
      <c r="BS49" s="15">
        <f t="shared" si="18"/>
        <v>5174706.5600999994</v>
      </c>
      <c r="BT49" s="15">
        <f t="shared" si="19"/>
        <v>4762228.7643000009</v>
      </c>
      <c r="BU49" s="15">
        <f t="shared" si="65"/>
        <v>749.5207272167163</v>
      </c>
      <c r="BV49" s="17">
        <f t="shared" si="53"/>
        <v>104.65999999999985</v>
      </c>
      <c r="BW49" s="17">
        <f t="shared" si="54"/>
        <v>0.98551995882610122</v>
      </c>
      <c r="BX49" s="17">
        <f t="shared" si="55"/>
        <v>-292.28999999999996</v>
      </c>
      <c r="BY49" s="17">
        <f t="shared" si="56"/>
        <v>1.0404392435956324</v>
      </c>
      <c r="BZ49" s="17">
        <f t="shared" si="57"/>
        <v>1.1918683067208928</v>
      </c>
      <c r="CA49" s="2">
        <f t="shared" si="58"/>
        <v>0.95266995647660535</v>
      </c>
      <c r="CB49" s="2">
        <f t="shared" si="59"/>
        <v>0.91835722045219204</v>
      </c>
      <c r="CC49" s="14">
        <f t="shared" si="20"/>
        <v>89.063917013898845</v>
      </c>
      <c r="CD49" s="27">
        <v>89.063796101565231</v>
      </c>
      <c r="CE49" s="53">
        <f t="shared" si="21"/>
        <v>0.99698786578194898</v>
      </c>
      <c r="CF49" s="53">
        <f t="shared" si="22"/>
        <v>0.99698651228062674</v>
      </c>
      <c r="CG49" s="26">
        <v>7520.17</v>
      </c>
      <c r="CH49" s="26">
        <v>89.332999999999998</v>
      </c>
      <c r="CI49" s="26">
        <v>18097.62</v>
      </c>
      <c r="CJ49" s="26">
        <v>7123.22</v>
      </c>
      <c r="CK49" s="26">
        <v>17445.79</v>
      </c>
    </row>
    <row r="50" spans="1:89" x14ac:dyDescent="0.3">
      <c r="A50" s="1">
        <v>43251</v>
      </c>
      <c r="B50" s="26" t="s">
        <v>5</v>
      </c>
      <c r="C50" s="30">
        <v>268.94</v>
      </c>
      <c r="D50" s="31">
        <v>935.25</v>
      </c>
      <c r="E50" s="31">
        <v>699.37</v>
      </c>
      <c r="F50" s="32">
        <f t="shared" si="23"/>
        <v>4.2192359320091102</v>
      </c>
      <c r="G50" s="32">
        <f t="shared" si="24"/>
        <v>3.7418103550225879</v>
      </c>
      <c r="H50" s="33">
        <f t="shared" si="25"/>
        <v>-7.3595748625100446E-2</v>
      </c>
      <c r="I50" s="33">
        <f t="shared" si="26"/>
        <v>7.2396163749673375E-3</v>
      </c>
      <c r="J50" s="33">
        <f t="shared" si="27"/>
        <v>-7.5843759645051939E-2</v>
      </c>
      <c r="K50" s="33">
        <f t="shared" si="60"/>
        <v>9.8370035093279906E-2</v>
      </c>
      <c r="L50" s="31">
        <f t="shared" si="0"/>
        <v>654085.79249999998</v>
      </c>
      <c r="M50" s="26">
        <f t="shared" si="1"/>
        <v>251526.13500000001</v>
      </c>
      <c r="N50" s="26">
        <f t="shared" si="2"/>
        <v>247738.3725</v>
      </c>
      <c r="O50" s="5">
        <f t="shared" si="28"/>
        <v>38.454609148233409</v>
      </c>
      <c r="P50" s="30">
        <v>4175.88</v>
      </c>
      <c r="Q50" s="31">
        <v>687.15</v>
      </c>
      <c r="R50" s="31">
        <v>6007.76</v>
      </c>
      <c r="S50" s="32">
        <f t="shared" si="29"/>
        <v>36.244272506523082</v>
      </c>
      <c r="T50" s="32">
        <f t="shared" si="30"/>
        <v>58.099765841197758</v>
      </c>
      <c r="U50" s="33">
        <f t="shared" si="31"/>
        <v>-2.0211333040415426E-2</v>
      </c>
      <c r="V50" s="33">
        <f t="shared" si="32"/>
        <v>5.1330191419839445E-3</v>
      </c>
      <c r="W50" s="33">
        <f t="shared" si="33"/>
        <v>0.23170586848668021</v>
      </c>
      <c r="X50" s="33">
        <f t="shared" si="61"/>
        <v>0.25396737225198085</v>
      </c>
      <c r="Y50" s="31">
        <f t="shared" si="3"/>
        <v>4128232.284</v>
      </c>
      <c r="Z50" s="26">
        <f t="shared" si="4"/>
        <v>2869455.9419999998</v>
      </c>
      <c r="AA50" s="26">
        <f t="shared" si="5"/>
        <v>2673920.5380000002</v>
      </c>
      <c r="AB50" s="5">
        <f t="shared" si="34"/>
        <v>69.508102853642612</v>
      </c>
      <c r="AC50" s="30">
        <v>417.51</v>
      </c>
      <c r="AD50" s="31">
        <v>811.49</v>
      </c>
      <c r="AE50" s="31">
        <v>2332.65</v>
      </c>
      <c r="AF50" s="32">
        <f t="shared" si="35"/>
        <v>14.07266639518574</v>
      </c>
      <c r="AG50" s="32">
        <f t="shared" si="36"/>
        <v>5.808891356159295</v>
      </c>
      <c r="AH50" s="33">
        <f t="shared" si="37"/>
        <v>2.26570289132603E-2</v>
      </c>
      <c r="AI50" s="33">
        <f t="shared" si="38"/>
        <v>7.1631171578289948E-3</v>
      </c>
      <c r="AJ50" s="33">
        <f t="shared" si="39"/>
        <v>-3.9752690234649286</v>
      </c>
      <c r="AK50" s="33">
        <f t="shared" si="62"/>
        <v>0.316154301839492</v>
      </c>
      <c r="AL50" s="31">
        <f t="shared" si="6"/>
        <v>1892922.1485000001</v>
      </c>
      <c r="AM50" s="26">
        <f t="shared" si="7"/>
        <v>338805.1899</v>
      </c>
      <c r="AN50" s="26">
        <f t="shared" si="8"/>
        <v>272287.35460000002</v>
      </c>
      <c r="AO50" s="5">
        <f t="shared" si="40"/>
        <v>17.898527425889011</v>
      </c>
      <c r="AP50" s="30">
        <v>1423.84</v>
      </c>
      <c r="AQ50" s="31">
        <v>793.25</v>
      </c>
      <c r="AR50" s="31">
        <v>5952.32</v>
      </c>
      <c r="AS50" s="32">
        <f t="shared" si="41"/>
        <v>35.909808002654479</v>
      </c>
      <c r="AT50" s="32">
        <f t="shared" si="42"/>
        <v>19.810140759631746</v>
      </c>
      <c r="AU50" s="33">
        <f t="shared" si="43"/>
        <v>-4.7504768937296195E-2</v>
      </c>
      <c r="AV50" s="33">
        <f t="shared" si="44"/>
        <v>4.1875899540067619E-3</v>
      </c>
      <c r="AW50" s="33">
        <f t="shared" si="45"/>
        <v>0.51112728911449579</v>
      </c>
      <c r="AX50" s="33">
        <f t="shared" si="63"/>
        <v>8.8150938267569742E-2</v>
      </c>
      <c r="AY50" s="31">
        <f t="shared" si="9"/>
        <v>4721677.84</v>
      </c>
      <c r="AZ50" s="26">
        <f t="shared" si="10"/>
        <v>1129461.0799999998</v>
      </c>
      <c r="BA50" s="26">
        <f t="shared" si="11"/>
        <v>1219923.31</v>
      </c>
      <c r="BB50" s="5">
        <f t="shared" si="46"/>
        <v>23.920756948551151</v>
      </c>
      <c r="BC50" s="30">
        <v>901.26</v>
      </c>
      <c r="BD50" s="31">
        <v>801.32</v>
      </c>
      <c r="BE50" s="31">
        <v>1583.65</v>
      </c>
      <c r="BF50" s="32">
        <f t="shared" si="47"/>
        <v>9.5540171636275879</v>
      </c>
      <c r="BG50" s="32">
        <f t="shared" si="48"/>
        <v>12.539391687988614</v>
      </c>
      <c r="BH50" s="33">
        <f t="shared" si="49"/>
        <v>2.4864898634929674E-3</v>
      </c>
      <c r="BI50" s="33">
        <f t="shared" si="50"/>
        <v>9.1399527397566169E-3</v>
      </c>
      <c r="BJ50" s="33">
        <f t="shared" si="51"/>
        <v>-14.456831646976664</v>
      </c>
      <c r="BK50" s="33">
        <f t="shared" si="64"/>
        <v>3.675845566053106</v>
      </c>
      <c r="BL50" s="31">
        <f t="shared" si="12"/>
        <v>1269010.4180000001</v>
      </c>
      <c r="BM50" s="26">
        <f t="shared" si="13"/>
        <v>722197.66320000007</v>
      </c>
      <c r="BN50" s="26">
        <f t="shared" si="14"/>
        <v>500792.94720000005</v>
      </c>
      <c r="BO50" s="5">
        <f t="shared" si="52"/>
        <v>56.910302150096292</v>
      </c>
      <c r="BP50" s="60">
        <f t="shared" si="15"/>
        <v>16575.75</v>
      </c>
      <c r="BQ50" s="15">
        <f t="shared" si="16"/>
        <v>7187.4299999999994</v>
      </c>
      <c r="BR50" s="15">
        <f t="shared" si="17"/>
        <v>12665928.482999999</v>
      </c>
      <c r="BS50" s="15">
        <f t="shared" si="18"/>
        <v>5311446.0100999996</v>
      </c>
      <c r="BT50" s="15">
        <f t="shared" si="19"/>
        <v>4914662.5223000003</v>
      </c>
      <c r="BU50" s="15">
        <f t="shared" si="65"/>
        <v>764.12400542961848</v>
      </c>
      <c r="BV50" s="17">
        <f t="shared" si="53"/>
        <v>101.8799999999992</v>
      </c>
      <c r="BW50" s="17">
        <f t="shared" si="54"/>
        <v>0.98582525325464054</v>
      </c>
      <c r="BX50" s="17">
        <f t="shared" si="55"/>
        <v>-289.11000000000058</v>
      </c>
      <c r="BY50" s="17">
        <f t="shared" si="56"/>
        <v>1.040224391750598</v>
      </c>
      <c r="BZ50" s="17">
        <f t="shared" si="57"/>
        <v>1.2059953534398937</v>
      </c>
      <c r="CA50" s="2">
        <f t="shared" si="58"/>
        <v>0.95182682186914835</v>
      </c>
      <c r="CB50" s="2">
        <f t="shared" si="59"/>
        <v>0.91808605857317882</v>
      </c>
      <c r="CC50" s="14">
        <f t="shared" si="20"/>
        <v>91.914756031630134</v>
      </c>
      <c r="CD50" s="27">
        <v>92.083650006587831</v>
      </c>
      <c r="CE50" s="53">
        <f t="shared" si="21"/>
        <v>0.99741469112921044</v>
      </c>
      <c r="CF50" s="53">
        <f t="shared" si="22"/>
        <v>0.99924744725172077</v>
      </c>
      <c r="CG50" s="26">
        <v>7476.54</v>
      </c>
      <c r="CH50" s="26">
        <v>92.153000000000006</v>
      </c>
      <c r="CI50" s="26">
        <v>18054.68</v>
      </c>
      <c r="CJ50" s="26">
        <v>7085.55</v>
      </c>
      <c r="CK50" s="26">
        <v>17414.669999999998</v>
      </c>
    </row>
    <row r="51" spans="1:89" x14ac:dyDescent="0.3">
      <c r="A51" s="1">
        <v>43220</v>
      </c>
      <c r="B51" s="26" t="s">
        <v>5</v>
      </c>
      <c r="C51" s="30">
        <v>267</v>
      </c>
      <c r="D51" s="31">
        <v>1006.71</v>
      </c>
      <c r="E51" s="31">
        <v>697.03</v>
      </c>
      <c r="F51" s="32">
        <f t="shared" si="23"/>
        <v>4.2163926532671399</v>
      </c>
      <c r="G51" s="32">
        <f t="shared" si="24"/>
        <v>3.7358436710330798</v>
      </c>
      <c r="H51" s="33">
        <f t="shared" si="25"/>
        <v>-9.372682782144464E-3</v>
      </c>
      <c r="I51" s="33">
        <f t="shared" si="26"/>
        <v>7.2924106303800243E-3</v>
      </c>
      <c r="J51" s="33">
        <f t="shared" si="27"/>
        <v>-0.59919159346577167</v>
      </c>
      <c r="K51" s="33">
        <f t="shared" si="60"/>
        <v>0.77804944431412038</v>
      </c>
      <c r="L51" s="31">
        <f t="shared" si="0"/>
        <v>701707.07129999995</v>
      </c>
      <c r="M51" s="26">
        <f t="shared" si="1"/>
        <v>268791.57</v>
      </c>
      <c r="N51" s="26">
        <f t="shared" si="2"/>
        <v>266667.41190000001</v>
      </c>
      <c r="O51" s="5">
        <f t="shared" si="28"/>
        <v>38.305381403956787</v>
      </c>
      <c r="P51" s="30">
        <v>4154.5</v>
      </c>
      <c r="Q51" s="31">
        <v>701.18</v>
      </c>
      <c r="R51" s="31">
        <v>5982.53</v>
      </c>
      <c r="S51" s="32">
        <f t="shared" si="29"/>
        <v>36.188823350430056</v>
      </c>
      <c r="T51" s="32">
        <f t="shared" si="30"/>
        <v>58.129447682797498</v>
      </c>
      <c r="U51" s="33">
        <f t="shared" si="31"/>
        <v>-7.1196629173566365E-3</v>
      </c>
      <c r="V51" s="33">
        <f t="shared" si="32"/>
        <v>5.1595029694894582E-3</v>
      </c>
      <c r="W51" s="33">
        <f t="shared" si="33"/>
        <v>0.66219468014647198</v>
      </c>
      <c r="X51" s="33">
        <f t="shared" si="61"/>
        <v>0.72468360221259753</v>
      </c>
      <c r="Y51" s="31">
        <f t="shared" si="3"/>
        <v>4194830.3853999991</v>
      </c>
      <c r="Z51" s="26">
        <f t="shared" si="4"/>
        <v>2913052.3099999996</v>
      </c>
      <c r="AA51" s="26">
        <f t="shared" si="5"/>
        <v>2728515.7576000001</v>
      </c>
      <c r="AB51" s="5">
        <f t="shared" si="34"/>
        <v>69.443864050827997</v>
      </c>
      <c r="AC51" s="30">
        <v>414.53</v>
      </c>
      <c r="AD51" s="31">
        <v>793.31</v>
      </c>
      <c r="AE51" s="31">
        <v>2335</v>
      </c>
      <c r="AF51" s="32">
        <f t="shared" si="35"/>
        <v>14.124609909729527</v>
      </c>
      <c r="AG51" s="32">
        <f t="shared" si="36"/>
        <v>5.8000721983271255</v>
      </c>
      <c r="AH51" s="33">
        <f t="shared" si="37"/>
        <v>-8.6975620470020575E-3</v>
      </c>
      <c r="AI51" s="33">
        <f t="shared" si="38"/>
        <v>7.2390959603906508E-3</v>
      </c>
      <c r="AJ51" s="33">
        <f t="shared" si="39"/>
        <v>10.433143765911959</v>
      </c>
      <c r="AK51" s="33">
        <f t="shared" si="62"/>
        <v>0.83231322999137192</v>
      </c>
      <c r="AL51" s="31">
        <f t="shared" si="6"/>
        <v>1852378.8499999999</v>
      </c>
      <c r="AM51" s="26">
        <f t="shared" si="7"/>
        <v>328850.79429999995</v>
      </c>
      <c r="AN51" s="26">
        <f t="shared" si="8"/>
        <v>266187.23739999998</v>
      </c>
      <c r="AO51" s="5">
        <f t="shared" si="40"/>
        <v>17.752890792291222</v>
      </c>
      <c r="AP51" s="30">
        <v>1417.89</v>
      </c>
      <c r="AQ51" s="31">
        <v>831.85</v>
      </c>
      <c r="AR51" s="31">
        <v>5940.31</v>
      </c>
      <c r="AS51" s="32">
        <f t="shared" si="41"/>
        <v>35.933431046195032</v>
      </c>
      <c r="AT51" s="32">
        <f t="shared" si="42"/>
        <v>19.839008924049043</v>
      </c>
      <c r="AU51" s="33">
        <f t="shared" si="43"/>
        <v>-5.7895273084690446E-3</v>
      </c>
      <c r="AV51" s="33">
        <f t="shared" si="44"/>
        <v>4.2051996056300528E-3</v>
      </c>
      <c r="AW51" s="33">
        <f t="shared" si="45"/>
        <v>4.2140271519796455</v>
      </c>
      <c r="AX51" s="33">
        <f t="shared" si="63"/>
        <v>0.72634593146811777</v>
      </c>
      <c r="AY51" s="31">
        <f t="shared" si="9"/>
        <v>4941446.8735000007</v>
      </c>
      <c r="AZ51" s="26">
        <f t="shared" si="10"/>
        <v>1179471.7965000002</v>
      </c>
      <c r="BA51" s="26">
        <f t="shared" si="11"/>
        <v>1279285.4780000001</v>
      </c>
      <c r="BB51" s="5">
        <f t="shared" si="46"/>
        <v>23.868956333928701</v>
      </c>
      <c r="BC51" s="30">
        <v>893.06</v>
      </c>
      <c r="BD51" s="31">
        <v>799.33</v>
      </c>
      <c r="BE51" s="31">
        <v>1576.56</v>
      </c>
      <c r="BF51" s="32">
        <f t="shared" si="47"/>
        <v>9.5367430403782372</v>
      </c>
      <c r="BG51" s="32">
        <f t="shared" si="48"/>
        <v>12.495627523793267</v>
      </c>
      <c r="BH51" s="33">
        <f t="shared" si="49"/>
        <v>-1.9747037944307442E-3</v>
      </c>
      <c r="BI51" s="33">
        <f t="shared" si="50"/>
        <v>9.2355631049939792E-3</v>
      </c>
      <c r="BJ51" s="33">
        <f t="shared" si="51"/>
        <v>18.377338944910615</v>
      </c>
      <c r="BK51" s="33">
        <f t="shared" si="64"/>
        <v>4.676935918714002</v>
      </c>
      <c r="BL51" s="31">
        <f t="shared" si="12"/>
        <v>1260191.7047999999</v>
      </c>
      <c r="BM51" s="26">
        <f t="shared" si="13"/>
        <v>713849.64980000001</v>
      </c>
      <c r="BN51" s="26">
        <f t="shared" si="14"/>
        <v>499549.27680000005</v>
      </c>
      <c r="BO51" s="5">
        <f t="shared" si="52"/>
        <v>56.646115593443959</v>
      </c>
      <c r="BP51" s="60">
        <f t="shared" si="15"/>
        <v>16531.43</v>
      </c>
      <c r="BQ51" s="15">
        <f t="shared" si="16"/>
        <v>7146.98</v>
      </c>
      <c r="BR51" s="15">
        <f t="shared" si="17"/>
        <v>12950554.885</v>
      </c>
      <c r="BS51" s="15">
        <f t="shared" si="18"/>
        <v>5404016.1206</v>
      </c>
      <c r="BT51" s="15">
        <f t="shared" si="19"/>
        <v>5040205.1617000001</v>
      </c>
      <c r="BU51" s="15">
        <f t="shared" si="65"/>
        <v>783.38987522555522</v>
      </c>
      <c r="BV51" s="17">
        <f t="shared" si="53"/>
        <v>99.109999999999673</v>
      </c>
      <c r="BW51" s="17">
        <f t="shared" si="54"/>
        <v>0.98613260426082072</v>
      </c>
      <c r="BX51" s="17">
        <f t="shared" si="55"/>
        <v>-285.91000000000076</v>
      </c>
      <c r="BY51" s="17">
        <f t="shared" si="56"/>
        <v>1.0400043095125495</v>
      </c>
      <c r="BZ51" s="17">
        <f t="shared" si="57"/>
        <v>1.2001942196780242</v>
      </c>
      <c r="CA51" s="2">
        <f t="shared" si="58"/>
        <v>0.9509812437620625</v>
      </c>
      <c r="CB51" s="2">
        <f t="shared" si="59"/>
        <v>0.91781415898741592</v>
      </c>
      <c r="CC51" s="14">
        <f t="shared" si="20"/>
        <v>94.262673313774997</v>
      </c>
      <c r="CD51" s="27">
        <v>94.949445331329045</v>
      </c>
      <c r="CE51" s="53">
        <f t="shared" si="21"/>
        <v>1.0025597553101933</v>
      </c>
      <c r="CF51" s="53">
        <f t="shared" si="22"/>
        <v>1.0098641310685694</v>
      </c>
      <c r="CG51" s="26">
        <v>7432.89</v>
      </c>
      <c r="CH51" s="26">
        <v>94.022000000000006</v>
      </c>
      <c r="CI51" s="26">
        <v>18011.740000000002</v>
      </c>
      <c r="CJ51" s="26">
        <v>7047.87</v>
      </c>
      <c r="CK51" s="26">
        <v>17383.55</v>
      </c>
    </row>
    <row r="52" spans="1:89" x14ac:dyDescent="0.3">
      <c r="A52" s="1">
        <v>43190</v>
      </c>
      <c r="B52" s="26" t="s">
        <v>5</v>
      </c>
      <c r="C52" s="30">
        <v>265.06</v>
      </c>
      <c r="D52" s="31">
        <v>1016.19</v>
      </c>
      <c r="E52" s="31">
        <v>694.69</v>
      </c>
      <c r="F52" s="32">
        <f t="shared" si="23"/>
        <v>4.2135417551197669</v>
      </c>
      <c r="G52" s="32">
        <f t="shared" si="24"/>
        <v>3.7298195598120594</v>
      </c>
      <c r="H52" s="33">
        <f t="shared" si="25"/>
        <v>-0.1195334872338162</v>
      </c>
      <c r="I52" s="33">
        <f t="shared" si="26"/>
        <v>7.3459805369381556E-3</v>
      </c>
      <c r="J52" s="33">
        <f t="shared" si="27"/>
        <v>-4.7211379742891843E-2</v>
      </c>
      <c r="K52" s="33">
        <f t="shared" si="60"/>
        <v>6.1455418953593174E-2</v>
      </c>
      <c r="L52" s="31">
        <f t="shared" si="0"/>
        <v>705937.03110000014</v>
      </c>
      <c r="M52" s="26">
        <f t="shared" si="1"/>
        <v>269351.32140000002</v>
      </c>
      <c r="N52" s="26">
        <f t="shared" si="2"/>
        <v>269178.56910000002</v>
      </c>
      <c r="O52" s="5">
        <f t="shared" si="28"/>
        <v>38.155148339547132</v>
      </c>
      <c r="P52" s="30">
        <v>4133.12</v>
      </c>
      <c r="Q52" s="31">
        <v>706.19</v>
      </c>
      <c r="R52" s="31">
        <v>5957.29</v>
      </c>
      <c r="S52" s="32">
        <f t="shared" si="29"/>
        <v>36.133081176290773</v>
      </c>
      <c r="T52" s="32">
        <f t="shared" si="30"/>
        <v>58.159631098809392</v>
      </c>
      <c r="U52" s="33">
        <f t="shared" si="31"/>
        <v>-4.5915952614736895E-3</v>
      </c>
      <c r="V52" s="33">
        <f t="shared" si="32"/>
        <v>5.1838294600157174E-3</v>
      </c>
      <c r="W52" s="33">
        <f t="shared" si="33"/>
        <v>1.0313595677255472</v>
      </c>
      <c r="X52" s="33">
        <f t="shared" si="61"/>
        <v>1.1289822305357002</v>
      </c>
      <c r="Y52" s="31">
        <f t="shared" si="3"/>
        <v>4206978.6251000008</v>
      </c>
      <c r="Z52" s="26">
        <f t="shared" si="4"/>
        <v>2918768.0128000001</v>
      </c>
      <c r="AA52" s="26">
        <f t="shared" si="5"/>
        <v>2748011.2708000005</v>
      </c>
      <c r="AB52" s="5">
        <f t="shared" si="34"/>
        <v>69.379197588165084</v>
      </c>
      <c r="AC52" s="30">
        <v>411.54</v>
      </c>
      <c r="AD52" s="31">
        <v>800.24</v>
      </c>
      <c r="AE52" s="31">
        <v>2337.35</v>
      </c>
      <c r="AF52" s="32">
        <f t="shared" si="35"/>
        <v>14.176858485553536</v>
      </c>
      <c r="AG52" s="32">
        <f t="shared" si="36"/>
        <v>5.7910282262320045</v>
      </c>
      <c r="AH52" s="33">
        <f t="shared" si="37"/>
        <v>-3.3470129997788325E-2</v>
      </c>
      <c r="AI52" s="33">
        <f t="shared" si="38"/>
        <v>7.2674064138520131E-3</v>
      </c>
      <c r="AJ52" s="33">
        <f t="shared" si="39"/>
        <v>2.7294400364126612</v>
      </c>
      <c r="AK52" s="33">
        <f t="shared" si="62"/>
        <v>0.2171311080755359</v>
      </c>
      <c r="AL52" s="31">
        <f t="shared" si="6"/>
        <v>1870440.9639999999</v>
      </c>
      <c r="AM52" s="26">
        <f t="shared" si="7"/>
        <v>329330.7696</v>
      </c>
      <c r="AN52" s="26">
        <f t="shared" si="8"/>
        <v>268512.52960000001</v>
      </c>
      <c r="AO52" s="5">
        <f t="shared" si="40"/>
        <v>17.607119173422895</v>
      </c>
      <c r="AP52" s="30">
        <v>1411.94</v>
      </c>
      <c r="AQ52" s="31">
        <v>836.68</v>
      </c>
      <c r="AR52" s="31">
        <v>5928.29</v>
      </c>
      <c r="AS52" s="32">
        <f t="shared" si="41"/>
        <v>35.957185869177565</v>
      </c>
      <c r="AT52" s="32">
        <f t="shared" si="42"/>
        <v>19.868261636161773</v>
      </c>
      <c r="AU52" s="33">
        <f t="shared" si="43"/>
        <v>-8.1893062895776747E-3</v>
      </c>
      <c r="AV52" s="33">
        <f t="shared" si="44"/>
        <v>4.2229579868911186E-3</v>
      </c>
      <c r="AW52" s="33">
        <f t="shared" si="45"/>
        <v>2.9891373752083554</v>
      </c>
      <c r="AX52" s="33">
        <f t="shared" si="63"/>
        <v>0.51566736394578028</v>
      </c>
      <c r="AY52" s="31">
        <f t="shared" si="9"/>
        <v>4960081.6771999998</v>
      </c>
      <c r="AZ52" s="26">
        <f t="shared" si="10"/>
        <v>1181341.9591999999</v>
      </c>
      <c r="BA52" s="26">
        <f t="shared" si="11"/>
        <v>1286713.4384000001</v>
      </c>
      <c r="BB52" s="5">
        <f t="shared" si="46"/>
        <v>23.816986011143182</v>
      </c>
      <c r="BC52" s="30">
        <v>884.85</v>
      </c>
      <c r="BD52" s="31">
        <v>800.91</v>
      </c>
      <c r="BE52" s="31">
        <v>1569.46</v>
      </c>
      <c r="BF52" s="32">
        <f t="shared" si="47"/>
        <v>9.5193327138583683</v>
      </c>
      <c r="BG52" s="32">
        <f t="shared" si="48"/>
        <v>12.451259478984761</v>
      </c>
      <c r="BH52" s="33">
        <f t="shared" si="49"/>
        <v>-6.3351401136342821E-3</v>
      </c>
      <c r="BI52" s="33">
        <f t="shared" si="50"/>
        <v>9.3102469486233842E-3</v>
      </c>
      <c r="BJ52" s="33">
        <f t="shared" si="51"/>
        <v>5.778114673877508</v>
      </c>
      <c r="BK52" s="33">
        <f t="shared" si="64"/>
        <v>1.4696197371524859</v>
      </c>
      <c r="BL52" s="31">
        <f t="shared" si="12"/>
        <v>1256996.2086</v>
      </c>
      <c r="BM52" s="26">
        <f t="shared" si="13"/>
        <v>708685.21349999995</v>
      </c>
      <c r="BN52" s="26">
        <f t="shared" si="14"/>
        <v>500536.71360000002</v>
      </c>
      <c r="BO52" s="5">
        <f t="shared" si="52"/>
        <v>56.379264205522915</v>
      </c>
      <c r="BP52" s="60">
        <f t="shared" si="15"/>
        <v>16487.079999999998</v>
      </c>
      <c r="BQ52" s="15">
        <f t="shared" si="16"/>
        <v>7106.51</v>
      </c>
      <c r="BR52" s="15">
        <f t="shared" si="17"/>
        <v>13000434.505999999</v>
      </c>
      <c r="BS52" s="15">
        <f t="shared" si="18"/>
        <v>5407477.2764999997</v>
      </c>
      <c r="BT52" s="15">
        <f t="shared" si="19"/>
        <v>5072952.5215000007</v>
      </c>
      <c r="BU52" s="15">
        <f t="shared" si="65"/>
        <v>788.52255863379082</v>
      </c>
      <c r="BV52" s="17">
        <f t="shared" si="53"/>
        <v>96.3100000000004</v>
      </c>
      <c r="BW52" s="17">
        <f t="shared" si="54"/>
        <v>0.98644763744791741</v>
      </c>
      <c r="BX52" s="17">
        <f t="shared" si="55"/>
        <v>-282.72999999999956</v>
      </c>
      <c r="BY52" s="17">
        <f t="shared" si="56"/>
        <v>1.0397846481606301</v>
      </c>
      <c r="BZ52" s="17">
        <f t="shared" si="57"/>
        <v>1.2092868993528085</v>
      </c>
      <c r="CA52" s="2">
        <f t="shared" si="58"/>
        <v>0.95013035630723974</v>
      </c>
      <c r="CB52" s="2">
        <f t="shared" si="59"/>
        <v>0.91754133284656259</v>
      </c>
      <c r="CC52" s="14">
        <f t="shared" si="20"/>
        <v>94.875119351125392</v>
      </c>
      <c r="CD52" s="27">
        <v>95.539814354309044</v>
      </c>
      <c r="CE52" s="53">
        <f t="shared" si="21"/>
        <v>0.9949674306656745</v>
      </c>
      <c r="CF52" s="53">
        <f t="shared" si="22"/>
        <v>1.0019381716145881</v>
      </c>
      <c r="CG52" s="26">
        <v>7389.24</v>
      </c>
      <c r="CH52" s="26">
        <v>95.355000000000004</v>
      </c>
      <c r="CI52" s="26">
        <v>17968.759999999998</v>
      </c>
      <c r="CJ52" s="26">
        <v>7010.2</v>
      </c>
      <c r="CK52" s="26">
        <v>17352.439999999999</v>
      </c>
    </row>
    <row r="53" spans="1:89" x14ac:dyDescent="0.3">
      <c r="A53" s="1">
        <v>43159</v>
      </c>
      <c r="B53" s="26" t="s">
        <v>5</v>
      </c>
      <c r="C53" s="30">
        <v>263.12</v>
      </c>
      <c r="D53" s="31">
        <v>1145.3800000000001</v>
      </c>
      <c r="E53" s="31">
        <v>692.35</v>
      </c>
      <c r="F53" s="32">
        <f t="shared" si="23"/>
        <v>4.2106677954309379</v>
      </c>
      <c r="G53" s="32">
        <f t="shared" si="24"/>
        <v>3.7237106340582535</v>
      </c>
      <c r="H53" s="33">
        <f t="shared" si="25"/>
        <v>-9.9254059525883787E-2</v>
      </c>
      <c r="I53" s="33">
        <f t="shared" si="26"/>
        <v>7.362056798458954E-3</v>
      </c>
      <c r="J53" s="33">
        <f t="shared" si="27"/>
        <v>-5.7210007733989127E-2</v>
      </c>
      <c r="K53" s="33">
        <f t="shared" si="60"/>
        <v>7.4173860833763219E-2</v>
      </c>
      <c r="L53" s="31">
        <f t="shared" si="0"/>
        <v>793003.84300000011</v>
      </c>
      <c r="M53" s="26">
        <f t="shared" si="1"/>
        <v>301372.38560000004</v>
      </c>
      <c r="N53" s="26">
        <f t="shared" si="2"/>
        <v>303399.70819999999</v>
      </c>
      <c r="O53" s="5">
        <f t="shared" si="28"/>
        <v>38.003899761681232</v>
      </c>
      <c r="P53" s="30">
        <v>4111.75</v>
      </c>
      <c r="Q53" s="31">
        <v>709.44</v>
      </c>
      <c r="R53" s="31">
        <v>5932.06</v>
      </c>
      <c r="S53" s="32">
        <f t="shared" si="29"/>
        <v>36.077033296113306</v>
      </c>
      <c r="T53" s="32">
        <f t="shared" si="30"/>
        <v>58.190054726318877</v>
      </c>
      <c r="U53" s="33">
        <f t="shared" si="31"/>
        <v>8.4790748041248913E-3</v>
      </c>
      <c r="V53" s="33">
        <f t="shared" si="32"/>
        <v>5.2108415740789006E-3</v>
      </c>
      <c r="W53" s="33">
        <f t="shared" si="33"/>
        <v>-0.56197993880130725</v>
      </c>
      <c r="X53" s="33">
        <f t="shared" si="61"/>
        <v>0.61455308444076184</v>
      </c>
      <c r="Y53" s="31">
        <f t="shared" si="3"/>
        <v>4208440.6464000009</v>
      </c>
      <c r="Z53" s="26">
        <f t="shared" si="4"/>
        <v>2917039.9200000004</v>
      </c>
      <c r="AA53" s="26">
        <f t="shared" si="5"/>
        <v>2760658.0608000006</v>
      </c>
      <c r="AB53" s="5">
        <f t="shared" si="34"/>
        <v>69.314032562044218</v>
      </c>
      <c r="AC53" s="30">
        <v>408.56</v>
      </c>
      <c r="AD53" s="31">
        <v>827.48</v>
      </c>
      <c r="AE53" s="31">
        <v>2339.71</v>
      </c>
      <c r="AF53" s="32">
        <f t="shared" si="35"/>
        <v>14.229423770705163</v>
      </c>
      <c r="AG53" s="32">
        <f t="shared" si="36"/>
        <v>5.7819976309320458</v>
      </c>
      <c r="AH53" s="33">
        <f t="shared" si="37"/>
        <v>-2.4942417624383869E-2</v>
      </c>
      <c r="AI53" s="33">
        <f t="shared" si="38"/>
        <v>7.3452642698340785E-3</v>
      </c>
      <c r="AJ53" s="33">
        <f t="shared" si="39"/>
        <v>3.6894825761987633</v>
      </c>
      <c r="AK53" s="33">
        <f t="shared" si="62"/>
        <v>0.29448886553215675</v>
      </c>
      <c r="AL53" s="31">
        <f t="shared" si="6"/>
        <v>1936063.2308</v>
      </c>
      <c r="AM53" s="26">
        <f t="shared" si="7"/>
        <v>338075.22879999998</v>
      </c>
      <c r="AN53" s="26">
        <f t="shared" si="8"/>
        <v>277652.63920000003</v>
      </c>
      <c r="AO53" s="5">
        <f t="shared" si="40"/>
        <v>17.461993152997593</v>
      </c>
      <c r="AP53" s="30">
        <v>1405.99</v>
      </c>
      <c r="AQ53" s="31">
        <v>843.56</v>
      </c>
      <c r="AR53" s="31">
        <v>5916.28</v>
      </c>
      <c r="AS53" s="32">
        <f t="shared" si="41"/>
        <v>35.981064006286054</v>
      </c>
      <c r="AT53" s="32">
        <f t="shared" si="42"/>
        <v>19.897764952795544</v>
      </c>
      <c r="AU53" s="33">
        <f t="shared" si="43"/>
        <v>-3.1434138828279119E-2</v>
      </c>
      <c r="AV53" s="33">
        <f t="shared" si="44"/>
        <v>4.2480096364245707E-3</v>
      </c>
      <c r="AW53" s="33">
        <f t="shared" si="45"/>
        <v>0.78204341046429238</v>
      </c>
      <c r="AX53" s="33">
        <f t="shared" si="63"/>
        <v>0.13514000366388057</v>
      </c>
      <c r="AY53" s="31">
        <f t="shared" si="9"/>
        <v>4990737.1567999991</v>
      </c>
      <c r="AZ53" s="26">
        <f t="shared" si="10"/>
        <v>1186036.9243999999</v>
      </c>
      <c r="BA53" s="26">
        <f t="shared" si="11"/>
        <v>1297294.0527999999</v>
      </c>
      <c r="BB53" s="5">
        <f t="shared" si="46"/>
        <v>23.764764345162838</v>
      </c>
      <c r="BC53" s="30">
        <v>876.65</v>
      </c>
      <c r="BD53" s="31">
        <v>806</v>
      </c>
      <c r="BE53" s="31">
        <v>1562.36</v>
      </c>
      <c r="BF53" s="32">
        <f t="shared" si="47"/>
        <v>9.5018111314645477</v>
      </c>
      <c r="BG53" s="32">
        <f t="shared" si="48"/>
        <v>12.406472055895286</v>
      </c>
      <c r="BH53" s="33">
        <f t="shared" si="49"/>
        <v>8.6726810546778107E-3</v>
      </c>
      <c r="BI53" s="33">
        <f t="shared" si="50"/>
        <v>9.3977422497277321E-3</v>
      </c>
      <c r="BJ53" s="33">
        <f t="shared" si="51"/>
        <v>-4.2617308760094543</v>
      </c>
      <c r="BK53" s="33">
        <f t="shared" si="64"/>
        <v>1.0836028894039453</v>
      </c>
      <c r="BL53" s="31">
        <f t="shared" si="12"/>
        <v>1259262.1599999999</v>
      </c>
      <c r="BM53" s="26">
        <f t="shared" si="13"/>
        <v>706579.9</v>
      </c>
      <c r="BN53" s="26">
        <f t="shared" si="14"/>
        <v>503717.76</v>
      </c>
      <c r="BO53" s="5">
        <f t="shared" si="52"/>
        <v>56.110627512225101</v>
      </c>
      <c r="BP53" s="60">
        <f t="shared" si="15"/>
        <v>16442.759999999998</v>
      </c>
      <c r="BQ53" s="15">
        <f t="shared" si="16"/>
        <v>7066.07</v>
      </c>
      <c r="BR53" s="15">
        <f t="shared" si="17"/>
        <v>13187507.037</v>
      </c>
      <c r="BS53" s="15">
        <f t="shared" si="18"/>
        <v>5449104.3588000005</v>
      </c>
      <c r="BT53" s="15">
        <f t="shared" si="19"/>
        <v>5142722.2210000008</v>
      </c>
      <c r="BU53" s="15">
        <f t="shared" si="65"/>
        <v>802.02514888011513</v>
      </c>
      <c r="BV53" s="17">
        <f t="shared" si="53"/>
        <v>93.539999999999964</v>
      </c>
      <c r="BW53" s="17">
        <f t="shared" si="54"/>
        <v>0.9867620898179611</v>
      </c>
      <c r="BX53" s="17">
        <f t="shared" si="55"/>
        <v>-279.53999999999996</v>
      </c>
      <c r="BY53" s="17">
        <f t="shared" si="56"/>
        <v>1.0395608874522897</v>
      </c>
      <c r="BZ53" s="17">
        <f t="shared" si="57"/>
        <v>1.191995040722722</v>
      </c>
      <c r="CA53" s="2">
        <f t="shared" si="58"/>
        <v>0.94927869238603058</v>
      </c>
      <c r="CB53" s="2">
        <f t="shared" si="59"/>
        <v>0.91726682517173541</v>
      </c>
      <c r="CC53" s="14">
        <f t="shared" si="20"/>
        <v>96.179962741458837</v>
      </c>
      <c r="CD53" s="27">
        <v>97.273651843950375</v>
      </c>
      <c r="CE53" s="53">
        <f t="shared" si="21"/>
        <v>1.0060560322743364</v>
      </c>
      <c r="CF53" s="53">
        <f t="shared" si="22"/>
        <v>1.017496175185933</v>
      </c>
      <c r="CG53" s="26">
        <v>7345.61</v>
      </c>
      <c r="CH53" s="26">
        <v>95.600999999999999</v>
      </c>
      <c r="CI53" s="26">
        <v>17925.82</v>
      </c>
      <c r="CJ53" s="26">
        <v>6972.53</v>
      </c>
      <c r="CK53" s="26">
        <v>17321.32</v>
      </c>
    </row>
    <row r="54" spans="1:89" x14ac:dyDescent="0.3">
      <c r="A54" s="1">
        <v>43131</v>
      </c>
      <c r="B54" s="26" t="s">
        <v>5</v>
      </c>
      <c r="C54" s="30">
        <v>261.19</v>
      </c>
      <c r="D54" s="31">
        <v>1265</v>
      </c>
      <c r="E54" s="31">
        <v>690.01</v>
      </c>
      <c r="F54" s="32">
        <f t="shared" si="23"/>
        <v>4.2077859987645141</v>
      </c>
      <c r="G54" s="32">
        <f t="shared" si="24"/>
        <v>3.7176790091123633</v>
      </c>
      <c r="H54" s="33">
        <f t="shared" si="25"/>
        <v>-3.163389946550698E-2</v>
      </c>
      <c r="I54" s="33">
        <f t="shared" si="26"/>
        <v>7.4552301898393571E-3</v>
      </c>
      <c r="J54" s="33">
        <f t="shared" si="27"/>
        <v>-0.18052636962917024</v>
      </c>
      <c r="K54" s="33">
        <f t="shared" si="60"/>
        <v>0.23567218445416135</v>
      </c>
      <c r="L54" s="31">
        <f t="shared" si="0"/>
        <v>872862.65</v>
      </c>
      <c r="M54" s="26">
        <f t="shared" si="1"/>
        <v>330405.34999999998</v>
      </c>
      <c r="N54" s="26">
        <f t="shared" si="2"/>
        <v>335085.84999999998</v>
      </c>
      <c r="O54" s="5">
        <f t="shared" si="28"/>
        <v>37.853074593121839</v>
      </c>
      <c r="P54" s="30">
        <v>4090.38</v>
      </c>
      <c r="Q54" s="31">
        <v>703.45</v>
      </c>
      <c r="R54" s="31">
        <v>5906.82</v>
      </c>
      <c r="S54" s="32">
        <f t="shared" si="29"/>
        <v>36.020687371519557</v>
      </c>
      <c r="T54" s="32">
        <f t="shared" si="30"/>
        <v>58.220911464041613</v>
      </c>
      <c r="U54" s="33">
        <f t="shared" si="31"/>
        <v>3.5121725419855185E-2</v>
      </c>
      <c r="V54" s="33">
        <f t="shared" si="32"/>
        <v>5.2405942608384727E-3</v>
      </c>
      <c r="W54" s="33">
        <f t="shared" si="33"/>
        <v>-0.13644160144527634</v>
      </c>
      <c r="X54" s="33">
        <f t="shared" si="61"/>
        <v>0.14921232365981185</v>
      </c>
      <c r="Y54" s="31">
        <f t="shared" si="3"/>
        <v>4155152.5290000001</v>
      </c>
      <c r="Z54" s="26">
        <f t="shared" si="4"/>
        <v>2877377.8110000002</v>
      </c>
      <c r="AA54" s="26">
        <f t="shared" si="5"/>
        <v>2737349.0540000005</v>
      </c>
      <c r="AB54" s="5">
        <f t="shared" si="34"/>
        <v>69.248428088209906</v>
      </c>
      <c r="AC54" s="30">
        <v>405.57</v>
      </c>
      <c r="AD54" s="31">
        <v>848.38</v>
      </c>
      <c r="AE54" s="31">
        <v>2342.06</v>
      </c>
      <c r="AF54" s="32">
        <f t="shared" si="35"/>
        <v>14.282238338960912</v>
      </c>
      <c r="AG54" s="32">
        <f t="shared" si="36"/>
        <v>5.7727289548822736</v>
      </c>
      <c r="AH54" s="33">
        <f t="shared" si="37"/>
        <v>-6.1233467592195889E-2</v>
      </c>
      <c r="AI54" s="33">
        <f t="shared" si="38"/>
        <v>7.3996164078451009E-3</v>
      </c>
      <c r="AJ54" s="33">
        <f t="shared" si="39"/>
        <v>1.5143729991706041</v>
      </c>
      <c r="AK54" s="33">
        <f t="shared" si="62"/>
        <v>0.12084268127889218</v>
      </c>
      <c r="AL54" s="31">
        <f t="shared" si="6"/>
        <v>1986956.8628</v>
      </c>
      <c r="AM54" s="26">
        <f t="shared" si="7"/>
        <v>344077.47659999999</v>
      </c>
      <c r="AN54" s="26">
        <f t="shared" si="8"/>
        <v>284665.4252</v>
      </c>
      <c r="AO54" s="5">
        <f t="shared" si="40"/>
        <v>17.316806571992178</v>
      </c>
      <c r="AP54" s="30">
        <v>1400.03</v>
      </c>
      <c r="AQ54" s="31">
        <v>870.5</v>
      </c>
      <c r="AR54" s="31">
        <v>5904.26</v>
      </c>
      <c r="AS54" s="32">
        <f t="shared" si="41"/>
        <v>36.005076101890367</v>
      </c>
      <c r="AT54" s="32">
        <f t="shared" si="42"/>
        <v>19.927493943595014</v>
      </c>
      <c r="AU54" s="33">
        <f t="shared" si="43"/>
        <v>3.809655347041124E-3</v>
      </c>
      <c r="AV54" s="33">
        <f t="shared" si="44"/>
        <v>4.2589590245194686E-3</v>
      </c>
      <c r="AW54" s="33">
        <f t="shared" si="45"/>
        <v>-6.484041229975924</v>
      </c>
      <c r="AX54" s="33">
        <f t="shared" si="63"/>
        <v>1.1179381430992987</v>
      </c>
      <c r="AY54" s="31">
        <f t="shared" si="9"/>
        <v>5139658.33</v>
      </c>
      <c r="AZ54" s="26">
        <f t="shared" si="10"/>
        <v>1218726.115</v>
      </c>
      <c r="BA54" s="26">
        <f t="shared" si="11"/>
        <v>1338724.54</v>
      </c>
      <c r="BB54" s="5">
        <f t="shared" si="46"/>
        <v>23.71220102095775</v>
      </c>
      <c r="BC54" s="30">
        <v>868.45</v>
      </c>
      <c r="BD54" s="31">
        <v>799.04</v>
      </c>
      <c r="BE54" s="31">
        <v>1555.26</v>
      </c>
      <c r="BF54" s="32">
        <f t="shared" si="47"/>
        <v>9.4842121888646513</v>
      </c>
      <c r="BG54" s="32">
        <f t="shared" si="48"/>
        <v>12.361186628368742</v>
      </c>
      <c r="BH54" s="33">
        <f t="shared" si="49"/>
        <v>-2.1502687835979841E-3</v>
      </c>
      <c r="BI54" s="33">
        <f t="shared" si="50"/>
        <v>9.4868976687684913E-3</v>
      </c>
      <c r="BJ54" s="33">
        <f t="shared" si="51"/>
        <v>17.357292279048082</v>
      </c>
      <c r="BK54" s="33">
        <f t="shared" si="64"/>
        <v>4.4119589797952292</v>
      </c>
      <c r="BL54" s="31">
        <f t="shared" si="12"/>
        <v>1242714.9504</v>
      </c>
      <c r="BM54" s="26">
        <f t="shared" si="13"/>
        <v>693926.28800000006</v>
      </c>
      <c r="BN54" s="26">
        <f t="shared" si="14"/>
        <v>499368.03840000002</v>
      </c>
      <c r="BO54" s="5">
        <f t="shared" si="52"/>
        <v>55.839538083664472</v>
      </c>
      <c r="BP54" s="60">
        <f t="shared" si="15"/>
        <v>16398.41</v>
      </c>
      <c r="BQ54" s="15">
        <f t="shared" si="16"/>
        <v>7025.62</v>
      </c>
      <c r="BR54" s="15">
        <f t="shared" si="17"/>
        <v>13397345.322200002</v>
      </c>
      <c r="BS54" s="15">
        <f t="shared" si="18"/>
        <v>5464513.0405999999</v>
      </c>
      <c r="BT54" s="15">
        <f t="shared" si="19"/>
        <v>5195192.9076000005</v>
      </c>
      <c r="BU54" s="15">
        <f t="shared" si="65"/>
        <v>816.99050836026186</v>
      </c>
      <c r="BV54" s="17">
        <f t="shared" si="53"/>
        <v>90.769999999999527</v>
      </c>
      <c r="BW54" s="17">
        <f t="shared" si="54"/>
        <v>0.9870801438164889</v>
      </c>
      <c r="BX54" s="17">
        <f t="shared" si="55"/>
        <v>-276.35000000000036</v>
      </c>
      <c r="BY54" s="17">
        <f t="shared" si="56"/>
        <v>1.0393346067678013</v>
      </c>
      <c r="BZ54" s="17">
        <f t="shared" si="57"/>
        <v>1.2026088307585894</v>
      </c>
      <c r="CA54" s="2">
        <f t="shared" si="58"/>
        <v>0.94842167908891795</v>
      </c>
      <c r="CB54" s="2">
        <f t="shared" si="59"/>
        <v>0.91698983440577497</v>
      </c>
      <c r="CC54" s="14">
        <f t="shared" si="20"/>
        <v>97.161277396487094</v>
      </c>
      <c r="CD54" s="27">
        <v>98.89081860936318</v>
      </c>
      <c r="CE54" s="53">
        <f t="shared" si="21"/>
        <v>0.98889872365434905</v>
      </c>
      <c r="CF54" s="53">
        <f t="shared" si="22"/>
        <v>1.0065018382258191</v>
      </c>
      <c r="CG54" s="26">
        <v>7301.97</v>
      </c>
      <c r="CH54" s="26">
        <v>98.251999999999995</v>
      </c>
      <c r="CI54" s="26">
        <v>17882.87</v>
      </c>
      <c r="CJ54" s="26">
        <v>6934.85</v>
      </c>
      <c r="CK54" s="26">
        <v>17290.21</v>
      </c>
    </row>
    <row r="55" spans="1:89" x14ac:dyDescent="0.3">
      <c r="A55" s="1">
        <v>43100</v>
      </c>
      <c r="B55" s="26" t="s">
        <v>5</v>
      </c>
      <c r="C55" s="30">
        <v>259.25</v>
      </c>
      <c r="D55" s="31">
        <v>1305.6600000000001</v>
      </c>
      <c r="E55" s="31">
        <v>687.67</v>
      </c>
      <c r="F55" s="32">
        <f t="shared" si="23"/>
        <v>4.2048808585497568</v>
      </c>
      <c r="G55" s="32">
        <f t="shared" si="24"/>
        <v>3.7114396806945011</v>
      </c>
      <c r="H55" s="33">
        <f t="shared" si="25"/>
        <v>-0.10115509211286954</v>
      </c>
      <c r="I55" s="33">
        <f t="shared" si="26"/>
        <v>5.0157223604759319E-4</v>
      </c>
      <c r="J55" s="33">
        <f t="shared" si="27"/>
        <v>1.2735044695453099E-2</v>
      </c>
      <c r="K55" s="33">
        <f t="shared" si="60"/>
        <v>4.9584477219192834E-3</v>
      </c>
      <c r="L55" s="31">
        <f t="shared" si="0"/>
        <v>897863.21219999995</v>
      </c>
      <c r="M55" s="26">
        <f t="shared" si="1"/>
        <v>338492.35500000004</v>
      </c>
      <c r="N55" s="26">
        <f t="shared" si="2"/>
        <v>345856.27740000002</v>
      </c>
      <c r="O55" s="5">
        <f t="shared" si="28"/>
        <v>37.699768784446029</v>
      </c>
      <c r="P55" s="30">
        <v>4069</v>
      </c>
      <c r="Q55" s="31">
        <v>679.17</v>
      </c>
      <c r="R55" s="31">
        <v>5881.58</v>
      </c>
      <c r="S55" s="32">
        <f t="shared" si="29"/>
        <v>35.963969869310979</v>
      </c>
      <c r="T55" s="32">
        <f t="shared" si="30"/>
        <v>58.252065808084573</v>
      </c>
      <c r="U55" s="33">
        <f t="shared" si="31"/>
        <v>-7.0580882509605702E-2</v>
      </c>
      <c r="V55" s="33">
        <f t="shared" si="32"/>
        <v>-4.1524922939327035E-4</v>
      </c>
      <c r="W55" s="33">
        <f t="shared" si="33"/>
        <v>-2.4452838634442541E-2</v>
      </c>
      <c r="X55" s="33">
        <f t="shared" si="61"/>
        <v>5.883310248164679E-3</v>
      </c>
      <c r="Y55" s="31">
        <f t="shared" si="3"/>
        <v>3994592.6885999995</v>
      </c>
      <c r="Z55" s="26">
        <f t="shared" si="4"/>
        <v>2763542.73</v>
      </c>
      <c r="AA55" s="26">
        <f t="shared" si="5"/>
        <v>2642867.8043999998</v>
      </c>
      <c r="AB55" s="5">
        <f t="shared" si="34"/>
        <v>69.182090526695205</v>
      </c>
      <c r="AC55" s="30">
        <v>402.58</v>
      </c>
      <c r="AD55" s="31">
        <v>901.97</v>
      </c>
      <c r="AE55" s="31">
        <v>2344.42</v>
      </c>
      <c r="AF55" s="32">
        <f t="shared" si="35"/>
        <v>14.33537420914279</v>
      </c>
      <c r="AG55" s="32">
        <f t="shared" si="36"/>
        <v>5.7633611828504998</v>
      </c>
      <c r="AH55" s="33">
        <f t="shared" si="37"/>
        <v>-6.54280275610606E-2</v>
      </c>
      <c r="AI55" s="33">
        <f t="shared" si="38"/>
        <v>3.3340797691024733E-3</v>
      </c>
      <c r="AJ55" s="33">
        <f t="shared" si="39"/>
        <v>-0.37571999211061496</v>
      </c>
      <c r="AK55" s="33">
        <f t="shared" si="62"/>
        <v>5.09579746384827E-2</v>
      </c>
      <c r="AL55" s="31">
        <f t="shared" si="6"/>
        <v>2114596.5074</v>
      </c>
      <c r="AM55" s="26">
        <f t="shared" si="7"/>
        <v>363115.08260000002</v>
      </c>
      <c r="AN55" s="26">
        <f t="shared" si="8"/>
        <v>302647.01380000002</v>
      </c>
      <c r="AO55" s="5">
        <f t="shared" si="40"/>
        <v>17.1718378106312</v>
      </c>
      <c r="AP55" s="30">
        <v>1394.08</v>
      </c>
      <c r="AQ55" s="31">
        <v>867.19</v>
      </c>
      <c r="AR55" s="31">
        <v>5892.25</v>
      </c>
      <c r="AS55" s="32">
        <f t="shared" si="41"/>
        <v>36.029213487268322</v>
      </c>
      <c r="AT55" s="32">
        <f t="shared" si="42"/>
        <v>19.957738978062061</v>
      </c>
      <c r="AU55" s="33">
        <f t="shared" si="43"/>
        <v>-2.2326620903555298E-2</v>
      </c>
      <c r="AV55" s="33">
        <f t="shared" si="44"/>
        <v>-3.8088692240504057E-3</v>
      </c>
      <c r="AW55" s="33">
        <f t="shared" si="45"/>
        <v>-0.10325647685401318</v>
      </c>
      <c r="AX55" s="33">
        <f t="shared" si="63"/>
        <v>0.17059765741101826</v>
      </c>
      <c r="AY55" s="31">
        <f t="shared" si="9"/>
        <v>5109700.2775000008</v>
      </c>
      <c r="AZ55" s="26">
        <f t="shared" si="10"/>
        <v>1208932.2352</v>
      </c>
      <c r="BA55" s="26">
        <f t="shared" si="11"/>
        <v>1333634.1572000002</v>
      </c>
      <c r="BB55" s="5">
        <f t="shared" si="46"/>
        <v>23.659552802409944</v>
      </c>
      <c r="BC55" s="30">
        <v>860.25</v>
      </c>
      <c r="BD55" s="31">
        <v>800.76</v>
      </c>
      <c r="BE55" s="31">
        <v>1548.17</v>
      </c>
      <c r="BF55" s="32">
        <f t="shared" si="47"/>
        <v>9.4665615757281518</v>
      </c>
      <c r="BG55" s="32">
        <f t="shared" si="48"/>
        <v>12.315394350308368</v>
      </c>
      <c r="BH55" s="33">
        <f t="shared" si="49"/>
        <v>-1.1299996274726531E-2</v>
      </c>
      <c r="BI55" s="33">
        <f t="shared" si="50"/>
        <v>-3.4812880765883376E-3</v>
      </c>
      <c r="BJ55" s="33">
        <f t="shared" si="51"/>
        <v>-0.56891865198914293</v>
      </c>
      <c r="BK55" s="33">
        <f t="shared" si="64"/>
        <v>0.30807869241289532</v>
      </c>
      <c r="BL55" s="31">
        <f t="shared" si="12"/>
        <v>1239712.6092000001</v>
      </c>
      <c r="BM55" s="26">
        <f t="shared" si="13"/>
        <v>688853.79</v>
      </c>
      <c r="BN55" s="26">
        <f t="shared" si="14"/>
        <v>500442.96960000001</v>
      </c>
      <c r="BO55" s="5">
        <f t="shared" si="52"/>
        <v>55.565603260623831</v>
      </c>
      <c r="BP55" s="60">
        <f t="shared" si="15"/>
        <v>16354.09</v>
      </c>
      <c r="BQ55" s="15">
        <f t="shared" si="16"/>
        <v>6985.16</v>
      </c>
      <c r="BR55" s="15">
        <f t="shared" si="17"/>
        <v>13356465.2949</v>
      </c>
      <c r="BS55" s="15">
        <f t="shared" si="18"/>
        <v>5362936.1928000003</v>
      </c>
      <c r="BT55" s="15">
        <f t="shared" si="19"/>
        <v>5125448.2224000003</v>
      </c>
      <c r="BU55" s="15">
        <f t="shared" si="65"/>
        <v>816.70489124738822</v>
      </c>
      <c r="BV55" s="17">
        <f t="shared" si="53"/>
        <v>87.979999999999563</v>
      </c>
      <c r="BW55" s="17">
        <f t="shared" si="54"/>
        <v>0.98740472659180323</v>
      </c>
      <c r="BX55" s="17">
        <f t="shared" si="55"/>
        <v>-273.17000000000007</v>
      </c>
      <c r="BY55" s="17">
        <f t="shared" si="56"/>
        <v>1.0391071929633682</v>
      </c>
      <c r="BZ55" s="17">
        <f t="shared" si="57"/>
        <v>1.199490795878263</v>
      </c>
      <c r="CA55" s="2">
        <f t="shared" si="58"/>
        <v>0.94756386344818877</v>
      </c>
      <c r="CB55" s="2">
        <f t="shared" si="59"/>
        <v>0.91671319153897557</v>
      </c>
      <c r="CC55" s="14">
        <f t="shared" si="20"/>
        <v>95.856901827346107</v>
      </c>
      <c r="CD55" s="27">
        <v>97.691924194795718</v>
      </c>
      <c r="CE55" s="53">
        <f t="shared" si="21"/>
        <v>0.97850108538270686</v>
      </c>
      <c r="CF55" s="53">
        <f t="shared" si="22"/>
        <v>0.99723287562442686</v>
      </c>
      <c r="CG55" s="26">
        <v>7258.33</v>
      </c>
      <c r="CH55" s="26">
        <v>97.962999999999994</v>
      </c>
      <c r="CI55" s="26">
        <v>17839.919999999998</v>
      </c>
      <c r="CJ55" s="26">
        <v>6897.18</v>
      </c>
      <c r="CK55" s="26">
        <v>17259.09</v>
      </c>
    </row>
    <row r="56" spans="1:89" x14ac:dyDescent="0.3">
      <c r="A56" s="1">
        <v>43069</v>
      </c>
      <c r="B56" s="26" t="s">
        <v>5</v>
      </c>
      <c r="C56" s="30">
        <v>259.12</v>
      </c>
      <c r="D56" s="31">
        <v>1444.77</v>
      </c>
      <c r="E56" s="31">
        <v>683.31</v>
      </c>
      <c r="F56" s="32">
        <f t="shared" si="23"/>
        <v>4.1917567209446132</v>
      </c>
      <c r="G56" s="32">
        <f t="shared" si="24"/>
        <v>3.7050488296609805</v>
      </c>
      <c r="H56" s="33">
        <f t="shared" si="25"/>
        <v>1.8095913229013581E-2</v>
      </c>
      <c r="I56" s="33">
        <f t="shared" si="26"/>
        <v>5.0182393700177737E-4</v>
      </c>
      <c r="J56" s="33">
        <f t="shared" si="27"/>
        <v>-7.1096564239703119E-2</v>
      </c>
      <c r="K56" s="33">
        <f t="shared" si="60"/>
        <v>2.7731340808884508E-2</v>
      </c>
      <c r="L56" s="31">
        <f t="shared" si="0"/>
        <v>987225.78869999992</v>
      </c>
      <c r="M56" s="26">
        <f t="shared" si="1"/>
        <v>374368.80239999999</v>
      </c>
      <c r="N56" s="26">
        <f t="shared" si="2"/>
        <v>382705.12529999996</v>
      </c>
      <c r="O56" s="5">
        <f t="shared" si="28"/>
        <v>37.92129487348349</v>
      </c>
      <c r="P56" s="30">
        <v>4070.69</v>
      </c>
      <c r="Q56" s="31">
        <v>728.86</v>
      </c>
      <c r="R56" s="31">
        <v>5844.66</v>
      </c>
      <c r="S56" s="32">
        <f t="shared" si="29"/>
        <v>35.853994287565151</v>
      </c>
      <c r="T56" s="32">
        <f t="shared" si="30"/>
        <v>58.20509887470152</v>
      </c>
      <c r="U56" s="33">
        <f t="shared" si="31"/>
        <v>-2.4301155423033849E-2</v>
      </c>
      <c r="V56" s="33">
        <f t="shared" si="32"/>
        <v>-4.1753243244566383E-4</v>
      </c>
      <c r="W56" s="33">
        <f t="shared" si="33"/>
        <v>-7.0929584809398538E-2</v>
      </c>
      <c r="X56" s="33">
        <f t="shared" si="61"/>
        <v>1.7181587672572381E-2</v>
      </c>
      <c r="Y56" s="31">
        <f t="shared" si="3"/>
        <v>4259938.8876</v>
      </c>
      <c r="Z56" s="26">
        <f t="shared" si="4"/>
        <v>2966963.1134000001</v>
      </c>
      <c r="AA56" s="26">
        <f t="shared" si="5"/>
        <v>2836227.4952000002</v>
      </c>
      <c r="AB56" s="5">
        <f t="shared" si="34"/>
        <v>69.648020586312981</v>
      </c>
      <c r="AC56" s="30">
        <v>401.24</v>
      </c>
      <c r="AD56" s="31">
        <v>962.98</v>
      </c>
      <c r="AE56" s="31">
        <v>2340.7399999999998</v>
      </c>
      <c r="AF56" s="32">
        <f t="shared" si="35"/>
        <v>14.359240501359402</v>
      </c>
      <c r="AG56" s="32">
        <f t="shared" si="36"/>
        <v>5.7371634471023922</v>
      </c>
      <c r="AH56" s="33">
        <f t="shared" si="37"/>
        <v>7.0668680754530366E-2</v>
      </c>
      <c r="AI56" s="33">
        <f t="shared" si="38"/>
        <v>3.3702395366545321E-3</v>
      </c>
      <c r="AJ56" s="33">
        <f t="shared" si="39"/>
        <v>0.34937860640016738</v>
      </c>
      <c r="AK56" s="33">
        <f t="shared" si="62"/>
        <v>4.7690709670400573E-2</v>
      </c>
      <c r="AL56" s="31">
        <f t="shared" si="6"/>
        <v>2254085.8051999998</v>
      </c>
      <c r="AM56" s="26">
        <f t="shared" si="7"/>
        <v>386386.09520000004</v>
      </c>
      <c r="AN56" s="26">
        <f t="shared" si="8"/>
        <v>323118.30920000002</v>
      </c>
      <c r="AO56" s="5">
        <f t="shared" si="40"/>
        <v>17.141587703034087</v>
      </c>
      <c r="AP56" s="30">
        <v>1399.4</v>
      </c>
      <c r="AQ56" s="31">
        <v>886.77</v>
      </c>
      <c r="AR56" s="31">
        <v>5886.33</v>
      </c>
      <c r="AS56" s="32">
        <f t="shared" si="41"/>
        <v>36.109618385795471</v>
      </c>
      <c r="AT56" s="32">
        <f t="shared" si="42"/>
        <v>20.00943706478688</v>
      </c>
      <c r="AU56" s="33">
        <f t="shared" si="43"/>
        <v>6.9821259838064014E-3</v>
      </c>
      <c r="AV56" s="33">
        <f t="shared" si="44"/>
        <v>-3.7944167867280548E-3</v>
      </c>
      <c r="AW56" s="33">
        <f t="shared" si="45"/>
        <v>0.3289285658881792</v>
      </c>
      <c r="AX56" s="33">
        <f t="shared" si="63"/>
        <v>0.54344719581520307</v>
      </c>
      <c r="AY56" s="31">
        <f t="shared" si="9"/>
        <v>5219820.8541000001</v>
      </c>
      <c r="AZ56" s="26">
        <f t="shared" si="10"/>
        <v>1240945.9380000001</v>
      </c>
      <c r="BA56" s="26">
        <f t="shared" si="11"/>
        <v>1363745.8476</v>
      </c>
      <c r="BB56" s="5">
        <f t="shared" si="46"/>
        <v>23.773726583456927</v>
      </c>
      <c r="BC56" s="30">
        <v>863.25</v>
      </c>
      <c r="BD56" s="31">
        <v>809.86</v>
      </c>
      <c r="BE56" s="31">
        <v>1546.24</v>
      </c>
      <c r="BF56" s="32">
        <f t="shared" si="47"/>
        <v>9.4853901043353659</v>
      </c>
      <c r="BG56" s="32">
        <f t="shared" si="48"/>
        <v>12.343251783748231</v>
      </c>
      <c r="BH56" s="33">
        <f t="shared" si="49"/>
        <v>6.2427230163251708E-3</v>
      </c>
      <c r="BI56" s="33">
        <f t="shared" si="50"/>
        <v>-3.469210754553339E-3</v>
      </c>
      <c r="BJ56" s="33">
        <f t="shared" si="51"/>
        <v>1.0262309962049778</v>
      </c>
      <c r="BK56" s="33">
        <f t="shared" si="64"/>
        <v>0.55572075606768112</v>
      </c>
      <c r="BL56" s="31">
        <f t="shared" si="12"/>
        <v>1252237.9264</v>
      </c>
      <c r="BM56" s="26">
        <f t="shared" si="13"/>
        <v>699111.64500000002</v>
      </c>
      <c r="BN56" s="26">
        <f t="shared" si="14"/>
        <v>506130.10560000001</v>
      </c>
      <c r="BO56" s="5">
        <f t="shared" si="52"/>
        <v>55.828978683774835</v>
      </c>
      <c r="BP56" s="60">
        <f t="shared" si="15"/>
        <v>16301.279999999999</v>
      </c>
      <c r="BQ56" s="15">
        <f t="shared" si="16"/>
        <v>6993.7</v>
      </c>
      <c r="BR56" s="15">
        <f t="shared" si="17"/>
        <v>13973309.261999998</v>
      </c>
      <c r="BS56" s="15">
        <f t="shared" si="18"/>
        <v>5667775.5940000005</v>
      </c>
      <c r="BT56" s="15">
        <f t="shared" si="19"/>
        <v>5411926.8828999996</v>
      </c>
      <c r="BU56" s="15">
        <f t="shared" si="65"/>
        <v>857.19092378021844</v>
      </c>
      <c r="BV56" s="17">
        <f t="shared" si="53"/>
        <v>108.64999999999964</v>
      </c>
      <c r="BW56" s="17">
        <f t="shared" si="54"/>
        <v>0.98446458955917471</v>
      </c>
      <c r="BX56" s="17">
        <f t="shared" si="55"/>
        <v>-271.98999999999978</v>
      </c>
      <c r="BY56" s="17">
        <f t="shared" si="56"/>
        <v>1.0388907159300513</v>
      </c>
      <c r="BZ56" s="17">
        <f t="shared" si="57"/>
        <v>1.2115503923210886</v>
      </c>
      <c r="CA56" s="2">
        <f t="shared" si="58"/>
        <v>0.94914164739419937</v>
      </c>
      <c r="CB56" s="2">
        <f t="shared" si="59"/>
        <v>0.9171702736384888</v>
      </c>
      <c r="CC56" s="14">
        <f t="shared" si="20"/>
        <v>101.21466872764648</v>
      </c>
      <c r="CD56" s="27">
        <v>103.63120350565542</v>
      </c>
      <c r="CE56" s="53">
        <f t="shared" si="21"/>
        <v>0.97459552182071285</v>
      </c>
      <c r="CF56" s="53">
        <f t="shared" si="22"/>
        <v>0.99786432270281478</v>
      </c>
      <c r="CG56" s="26">
        <v>7265.69</v>
      </c>
      <c r="CH56" s="26">
        <v>103.85299999999999</v>
      </c>
      <c r="CI56" s="26">
        <v>17773.45</v>
      </c>
      <c r="CJ56" s="26">
        <v>6885.05</v>
      </c>
      <c r="CK56" s="26">
        <v>17174.759999999998</v>
      </c>
    </row>
    <row r="57" spans="1:89" x14ac:dyDescent="0.3">
      <c r="A57" s="1">
        <v>43039</v>
      </c>
      <c r="B57" s="26" t="s">
        <v>5</v>
      </c>
      <c r="C57" s="30">
        <v>258.99</v>
      </c>
      <c r="D57" s="31">
        <v>1418.86</v>
      </c>
      <c r="E57" s="31">
        <v>678.94</v>
      </c>
      <c r="F57" s="32">
        <f t="shared" si="23"/>
        <v>4.1784857281947172</v>
      </c>
      <c r="G57" s="32">
        <f t="shared" si="24"/>
        <v>3.6986735673156024</v>
      </c>
      <c r="H57" s="33">
        <f t="shared" si="25"/>
        <v>6.0118116381297354E-2</v>
      </c>
      <c r="I57" s="33">
        <f t="shared" si="26"/>
        <v>5.407075544569224E-4</v>
      </c>
      <c r="J57" s="33">
        <f t="shared" si="27"/>
        <v>-2.1348358384503094E-2</v>
      </c>
      <c r="K57" s="33">
        <f t="shared" si="60"/>
        <v>8.9940867579333481E-3</v>
      </c>
      <c r="L57" s="31">
        <f t="shared" si="0"/>
        <v>963320.80839999998</v>
      </c>
      <c r="M57" s="26">
        <f t="shared" si="1"/>
        <v>367470.5514</v>
      </c>
      <c r="N57" s="26">
        <f t="shared" si="2"/>
        <v>375841.82539999997</v>
      </c>
      <c r="O57" s="5">
        <f t="shared" si="28"/>
        <v>38.146227943559076</v>
      </c>
      <c r="P57" s="30">
        <v>4072.39</v>
      </c>
      <c r="Q57" s="31">
        <v>746.79</v>
      </c>
      <c r="R57" s="31">
        <v>5807.74</v>
      </c>
      <c r="S57" s="32">
        <f t="shared" si="29"/>
        <v>35.743303831068403</v>
      </c>
      <c r="T57" s="32">
        <f t="shared" si="30"/>
        <v>58.158389315419065</v>
      </c>
      <c r="U57" s="33">
        <f t="shared" si="31"/>
        <v>-9.9397750892714874E-3</v>
      </c>
      <c r="V57" s="33">
        <f t="shared" si="32"/>
        <v>-4.1490363310735928E-4</v>
      </c>
      <c r="W57" s="33">
        <f t="shared" si="33"/>
        <v>-0.17308360678541138</v>
      </c>
      <c r="X57" s="33">
        <f t="shared" si="61"/>
        <v>4.1741752643395948E-2</v>
      </c>
      <c r="Y57" s="31">
        <f t="shared" si="3"/>
        <v>4337162.1546</v>
      </c>
      <c r="Z57" s="26">
        <f t="shared" si="4"/>
        <v>3041220.1280999999</v>
      </c>
      <c r="AA57" s="26">
        <f t="shared" si="5"/>
        <v>2905998.8627999998</v>
      </c>
      <c r="AB57" s="5">
        <f t="shared" si="34"/>
        <v>70.120046696305266</v>
      </c>
      <c r="AC57" s="30">
        <v>399.89</v>
      </c>
      <c r="AD57" s="31">
        <v>897.25</v>
      </c>
      <c r="AE57" s="31">
        <v>2337.06</v>
      </c>
      <c r="AF57" s="32">
        <f t="shared" si="35"/>
        <v>14.383261931738803</v>
      </c>
      <c r="AG57" s="32">
        <f t="shared" si="36"/>
        <v>5.7108868019376651</v>
      </c>
      <c r="AH57" s="33">
        <f t="shared" si="37"/>
        <v>2.7546155062933585E-2</v>
      </c>
      <c r="AI57" s="33">
        <f t="shared" si="38"/>
        <v>3.3816364615557176E-3</v>
      </c>
      <c r="AJ57" s="33">
        <f t="shared" si="39"/>
        <v>0.89753070260935786</v>
      </c>
      <c r="AK57" s="33">
        <f t="shared" si="62"/>
        <v>0.12276255810764986</v>
      </c>
      <c r="AL57" s="31">
        <f t="shared" si="6"/>
        <v>2096927.085</v>
      </c>
      <c r="AM57" s="26">
        <f t="shared" si="7"/>
        <v>358801.30249999999</v>
      </c>
      <c r="AN57" s="26">
        <f t="shared" si="8"/>
        <v>301063.26500000001</v>
      </c>
      <c r="AO57" s="5">
        <f t="shared" si="40"/>
        <v>17.110814442076798</v>
      </c>
      <c r="AP57" s="30">
        <v>1404.72</v>
      </c>
      <c r="AQ57" s="31">
        <v>880.6</v>
      </c>
      <c r="AR57" s="31">
        <v>5880.42</v>
      </c>
      <c r="AS57" s="32">
        <f t="shared" si="41"/>
        <v>36.190607484889348</v>
      </c>
      <c r="AT57" s="32">
        <f t="shared" si="42"/>
        <v>20.061009048533041</v>
      </c>
      <c r="AU57" s="33">
        <f t="shared" si="43"/>
        <v>-9.9884748367268898E-3</v>
      </c>
      <c r="AV57" s="33">
        <f t="shared" si="44"/>
        <v>-3.7800736119597664E-3</v>
      </c>
      <c r="AW57" s="33">
        <f t="shared" si="45"/>
        <v>-0.22763520212686153</v>
      </c>
      <c r="AX57" s="33">
        <f t="shared" si="63"/>
        <v>0.37844352353581678</v>
      </c>
      <c r="AY57" s="31">
        <f t="shared" si="9"/>
        <v>5178297.852</v>
      </c>
      <c r="AZ57" s="26">
        <f t="shared" si="10"/>
        <v>1236996.432</v>
      </c>
      <c r="BA57" s="26">
        <f t="shared" si="11"/>
        <v>1354257.128</v>
      </c>
      <c r="BB57" s="5">
        <f t="shared" si="46"/>
        <v>23.888089626251187</v>
      </c>
      <c r="BC57" s="30">
        <v>866.25</v>
      </c>
      <c r="BD57" s="31">
        <v>804.82</v>
      </c>
      <c r="BE57" s="31">
        <v>1544.31</v>
      </c>
      <c r="BF57" s="32">
        <f t="shared" si="47"/>
        <v>9.5043410241087312</v>
      </c>
      <c r="BG57" s="32">
        <f t="shared" si="48"/>
        <v>12.371041266794625</v>
      </c>
      <c r="BH57" s="33">
        <f t="shared" si="49"/>
        <v>-2.141285508831876E-2</v>
      </c>
      <c r="BI57" s="33">
        <f t="shared" si="50"/>
        <v>-3.4572169403630079E-3</v>
      </c>
      <c r="BJ57" s="33">
        <f t="shared" si="51"/>
        <v>-0.29707757998785839</v>
      </c>
      <c r="BK57" s="33">
        <f t="shared" si="64"/>
        <v>0.16145520651512768</v>
      </c>
      <c r="BL57" s="31">
        <f t="shared" si="12"/>
        <v>1242891.5742000001</v>
      </c>
      <c r="BM57" s="26">
        <f t="shared" si="13"/>
        <v>697175.32500000007</v>
      </c>
      <c r="BN57" s="26">
        <f t="shared" si="14"/>
        <v>502980.30720000004</v>
      </c>
      <c r="BO57" s="5">
        <f t="shared" si="52"/>
        <v>56.093012413310802</v>
      </c>
      <c r="BP57" s="60">
        <f t="shared" si="15"/>
        <v>16248.47</v>
      </c>
      <c r="BQ57" s="15">
        <f t="shared" si="16"/>
        <v>7002.24</v>
      </c>
      <c r="BR57" s="15">
        <f t="shared" si="17"/>
        <v>13818599.474199999</v>
      </c>
      <c r="BS57" s="15">
        <f t="shared" si="18"/>
        <v>5701663.7390000001</v>
      </c>
      <c r="BT57" s="15">
        <f t="shared" si="19"/>
        <v>5440141.3883999996</v>
      </c>
      <c r="BU57" s="15">
        <f t="shared" si="65"/>
        <v>850.45542590779314</v>
      </c>
      <c r="BV57" s="17">
        <f t="shared" si="53"/>
        <v>129.31999999999971</v>
      </c>
      <c r="BW57" s="17">
        <f t="shared" si="54"/>
        <v>0.98153162416598116</v>
      </c>
      <c r="BX57" s="17">
        <f t="shared" si="55"/>
        <v>-270.82000000000062</v>
      </c>
      <c r="BY57" s="17">
        <f t="shared" si="56"/>
        <v>1.0386761950461567</v>
      </c>
      <c r="BZ57" s="17">
        <f t="shared" si="57"/>
        <v>1.2073178308010737</v>
      </c>
      <c r="CA57" s="2">
        <f t="shared" si="58"/>
        <v>0.95073500198649175</v>
      </c>
      <c r="CB57" s="2">
        <f t="shared" si="59"/>
        <v>0.91763078740699999</v>
      </c>
      <c r="CC57" s="14">
        <f t="shared" si="20"/>
        <v>101.74234064363634</v>
      </c>
      <c r="CD57" s="27">
        <v>104.02454728284467</v>
      </c>
      <c r="CE57" s="53">
        <f t="shared" si="21"/>
        <v>0.99089709130220338</v>
      </c>
      <c r="CF57" s="53">
        <f t="shared" si="22"/>
        <v>1.0131241396110586</v>
      </c>
      <c r="CG57" s="26">
        <v>7273.06</v>
      </c>
      <c r="CH57" s="26">
        <v>102.67700000000001</v>
      </c>
      <c r="CI57" s="26">
        <v>17706.98</v>
      </c>
      <c r="CJ57" s="26">
        <v>6872.92</v>
      </c>
      <c r="CK57" s="26">
        <v>17090.43</v>
      </c>
    </row>
    <row r="58" spans="1:89" x14ac:dyDescent="0.3">
      <c r="A58" s="1">
        <v>43008</v>
      </c>
      <c r="B58" s="26" t="s">
        <v>5</v>
      </c>
      <c r="C58" s="30">
        <v>258.85000000000002</v>
      </c>
      <c r="D58" s="31">
        <v>1336.05</v>
      </c>
      <c r="E58" s="31">
        <v>674.58</v>
      </c>
      <c r="F58" s="32">
        <f t="shared" si="23"/>
        <v>4.1651925053949679</v>
      </c>
      <c r="G58" s="32">
        <f t="shared" si="24"/>
        <v>3.6921817320804027</v>
      </c>
      <c r="H58" s="33">
        <f t="shared" si="25"/>
        <v>0.12882409177820273</v>
      </c>
      <c r="I58" s="33">
        <f t="shared" si="26"/>
        <v>5.0234750854955055E-4</v>
      </c>
      <c r="J58" s="33">
        <f t="shared" si="27"/>
        <v>-9.9613137277867938E-3</v>
      </c>
      <c r="K58" s="33">
        <f t="shared" si="60"/>
        <v>3.8994841851044872E-3</v>
      </c>
      <c r="L58" s="31">
        <f t="shared" si="0"/>
        <v>901272.60900000005</v>
      </c>
      <c r="M58" s="26">
        <f t="shared" si="1"/>
        <v>345836.54250000004</v>
      </c>
      <c r="N58" s="26">
        <f t="shared" si="2"/>
        <v>353906.28449999995</v>
      </c>
      <c r="O58" s="5">
        <f t="shared" si="28"/>
        <v>38.372024074238787</v>
      </c>
      <c r="P58" s="30">
        <v>4074.08</v>
      </c>
      <c r="Q58" s="31">
        <v>754.25</v>
      </c>
      <c r="R58" s="31">
        <v>5770.81</v>
      </c>
      <c r="S58" s="32">
        <f t="shared" si="29"/>
        <v>35.631851762664667</v>
      </c>
      <c r="T58" s="32">
        <f t="shared" si="30"/>
        <v>58.111816693197312</v>
      </c>
      <c r="U58" s="33">
        <f t="shared" si="31"/>
        <v>4.9313951908707992E-2</v>
      </c>
      <c r="V58" s="33">
        <f t="shared" si="32"/>
        <v>-4.17185080479977E-4</v>
      </c>
      <c r="W58" s="33">
        <f t="shared" si="33"/>
        <v>3.4907641680004008E-2</v>
      </c>
      <c r="X58" s="33">
        <f t="shared" si="61"/>
        <v>8.4597778992096823E-3</v>
      </c>
      <c r="Y58" s="31">
        <f t="shared" si="3"/>
        <v>4352633.4424999999</v>
      </c>
      <c r="Z58" s="26">
        <f t="shared" si="4"/>
        <v>3072874.84</v>
      </c>
      <c r="AA58" s="26">
        <f t="shared" si="5"/>
        <v>2935028.1100000003</v>
      </c>
      <c r="AB58" s="5">
        <f t="shared" si="34"/>
        <v>70.598061623931471</v>
      </c>
      <c r="AC58" s="30">
        <v>398.54</v>
      </c>
      <c r="AD58" s="31">
        <v>872.87</v>
      </c>
      <c r="AE58" s="31">
        <v>2333.38</v>
      </c>
      <c r="AF58" s="32">
        <f t="shared" si="35"/>
        <v>14.407448913751534</v>
      </c>
      <c r="AG58" s="32">
        <f t="shared" si="36"/>
        <v>5.6846903902002071</v>
      </c>
      <c r="AH58" s="33">
        <f t="shared" si="37"/>
        <v>-2.8485954365272408E-3</v>
      </c>
      <c r="AI58" s="33">
        <f t="shared" si="38"/>
        <v>3.3931107285134978E-3</v>
      </c>
      <c r="AJ58" s="33">
        <f t="shared" si="39"/>
        <v>-8.726292802694072</v>
      </c>
      <c r="AK58" s="33">
        <f t="shared" si="62"/>
        <v>1.1911522025921948</v>
      </c>
      <c r="AL58" s="31">
        <f t="shared" si="6"/>
        <v>2036737.4006000001</v>
      </c>
      <c r="AM58" s="26">
        <f t="shared" si="7"/>
        <v>347873.60980000003</v>
      </c>
      <c r="AN58" s="26">
        <f t="shared" si="8"/>
        <v>292882.79980000004</v>
      </c>
      <c r="AO58" s="5">
        <f t="shared" si="40"/>
        <v>17.079944115403407</v>
      </c>
      <c r="AP58" s="30">
        <v>1410.04</v>
      </c>
      <c r="AQ58" s="31">
        <v>889.44</v>
      </c>
      <c r="AR58" s="31">
        <v>5874.5</v>
      </c>
      <c r="AS58" s="32">
        <f t="shared" si="41"/>
        <v>36.272085405649044</v>
      </c>
      <c r="AT58" s="32">
        <f t="shared" si="42"/>
        <v>20.11251276609098</v>
      </c>
      <c r="AU58" s="33">
        <f t="shared" si="43"/>
        <v>3.1659014596039224E-2</v>
      </c>
      <c r="AV58" s="33">
        <f t="shared" si="44"/>
        <v>-3.7658384653499943E-3</v>
      </c>
      <c r="AW58" s="33">
        <f t="shared" si="45"/>
        <v>7.1996027379341576E-2</v>
      </c>
      <c r="AX58" s="33">
        <f t="shared" si="63"/>
        <v>0.11894995827890134</v>
      </c>
      <c r="AY58" s="31">
        <f t="shared" si="9"/>
        <v>5225015.28</v>
      </c>
      <c r="AZ58" s="26">
        <f t="shared" si="10"/>
        <v>1254145.9776000001</v>
      </c>
      <c r="BA58" s="26">
        <f t="shared" si="11"/>
        <v>1367851.9872000001</v>
      </c>
      <c r="BB58" s="5">
        <f t="shared" si="46"/>
        <v>24.002723636054132</v>
      </c>
      <c r="BC58" s="30">
        <v>869.25</v>
      </c>
      <c r="BD58" s="31">
        <v>822.24</v>
      </c>
      <c r="BE58" s="31">
        <v>1542.38</v>
      </c>
      <c r="BF58" s="32">
        <f t="shared" si="47"/>
        <v>9.523421412539788</v>
      </c>
      <c r="BG58" s="32">
        <f t="shared" si="48"/>
        <v>12.398798418431097</v>
      </c>
      <c r="BH58" s="33">
        <f t="shared" si="49"/>
        <v>7.9366048425499706E-3</v>
      </c>
      <c r="BI58" s="33">
        <f t="shared" si="50"/>
        <v>-3.4453057708871662E-3</v>
      </c>
      <c r="BJ58" s="33">
        <f t="shared" si="51"/>
        <v>0.80164395856798432</v>
      </c>
      <c r="BK58" s="33">
        <f t="shared" si="64"/>
        <v>0.43410322666136619</v>
      </c>
      <c r="BL58" s="31">
        <f t="shared" si="12"/>
        <v>1268206.5312000001</v>
      </c>
      <c r="BM58" s="26">
        <f t="shared" si="13"/>
        <v>714732.12</v>
      </c>
      <c r="BN58" s="26">
        <f t="shared" si="14"/>
        <v>513867.11040000006</v>
      </c>
      <c r="BO58" s="5">
        <f t="shared" si="52"/>
        <v>56.357706920473547</v>
      </c>
      <c r="BP58" s="60">
        <f t="shared" si="15"/>
        <v>16195.65</v>
      </c>
      <c r="BQ58" s="15">
        <f t="shared" si="16"/>
        <v>7010.76</v>
      </c>
      <c r="BR58" s="15">
        <f t="shared" si="17"/>
        <v>13783865.2633</v>
      </c>
      <c r="BS58" s="15">
        <f t="shared" si="18"/>
        <v>5735463.0899</v>
      </c>
      <c r="BT58" s="15">
        <f t="shared" si="19"/>
        <v>5463536.2919000005</v>
      </c>
      <c r="BU58" s="15">
        <f t="shared" si="65"/>
        <v>851.08441237616273</v>
      </c>
      <c r="BV58" s="17">
        <f t="shared" si="53"/>
        <v>149.96000000000004</v>
      </c>
      <c r="BW58" s="17">
        <f t="shared" si="54"/>
        <v>0.97861002230856564</v>
      </c>
      <c r="BX58" s="17">
        <f t="shared" si="55"/>
        <v>-269.64999999999964</v>
      </c>
      <c r="BY58" s="17">
        <f t="shared" si="56"/>
        <v>1.0384623065117049</v>
      </c>
      <c r="BZ58" s="17">
        <f t="shared" si="57"/>
        <v>1.2200317440910544</v>
      </c>
      <c r="CA58" s="2">
        <f t="shared" si="58"/>
        <v>0.95234357083634702</v>
      </c>
      <c r="CB58" s="2">
        <f t="shared" si="59"/>
        <v>0.91809472520620161</v>
      </c>
      <c r="CC58" s="14">
        <f t="shared" si="20"/>
        <v>102.17987563974829</v>
      </c>
      <c r="CD58" s="27">
        <v>104.65880265219421</v>
      </c>
      <c r="CE58" s="53">
        <f t="shared" si="21"/>
        <v>0.98406005335145463</v>
      </c>
      <c r="CF58" s="53">
        <f t="shared" si="22"/>
        <v>1.0079337665738355</v>
      </c>
      <c r="CG58" s="26">
        <v>7280.41</v>
      </c>
      <c r="CH58" s="26">
        <v>103.83499999999999</v>
      </c>
      <c r="CI58" s="26">
        <v>17640.5</v>
      </c>
      <c r="CJ58" s="26">
        <v>6860.8</v>
      </c>
      <c r="CK58" s="26">
        <v>17006.099999999999</v>
      </c>
    </row>
    <row r="59" spans="1:89" x14ac:dyDescent="0.3">
      <c r="A59" s="1">
        <v>42978</v>
      </c>
      <c r="B59" s="26" t="s">
        <v>5</v>
      </c>
      <c r="C59" s="30">
        <v>258.72000000000003</v>
      </c>
      <c r="D59" s="31">
        <v>1174.3499999999999</v>
      </c>
      <c r="E59" s="31">
        <v>670.22</v>
      </c>
      <c r="F59" s="32">
        <f t="shared" si="23"/>
        <v>4.151814862582869</v>
      </c>
      <c r="G59" s="32">
        <f t="shared" si="24"/>
        <v>3.6858376191358113</v>
      </c>
      <c r="H59" s="33">
        <f t="shared" si="25"/>
        <v>0.12752273633102645</v>
      </c>
      <c r="I59" s="33">
        <f t="shared" si="26"/>
        <v>5.0259998840174094E-4</v>
      </c>
      <c r="J59" s="33">
        <f t="shared" si="27"/>
        <v>-1.0050071008840091E-2</v>
      </c>
      <c r="K59" s="33">
        <f t="shared" si="60"/>
        <v>3.9412578718282859E-3</v>
      </c>
      <c r="L59" s="31">
        <f t="shared" si="0"/>
        <v>787072.85699999996</v>
      </c>
      <c r="M59" s="26">
        <f t="shared" si="1"/>
        <v>303827.83199999999</v>
      </c>
      <c r="N59" s="26">
        <f t="shared" si="2"/>
        <v>311073.57149999996</v>
      </c>
      <c r="O59" s="5">
        <f t="shared" si="28"/>
        <v>38.602250007460235</v>
      </c>
      <c r="P59" s="30">
        <v>4075.78</v>
      </c>
      <c r="Q59" s="31">
        <v>717.95</v>
      </c>
      <c r="R59" s="31">
        <v>5733.89</v>
      </c>
      <c r="S59" s="32">
        <f t="shared" si="29"/>
        <v>35.519754293239963</v>
      </c>
      <c r="T59" s="32">
        <f t="shared" si="30"/>
        <v>58.065334150128933</v>
      </c>
      <c r="U59" s="33">
        <f t="shared" si="31"/>
        <v>-3.51772418539654E-3</v>
      </c>
      <c r="V59" s="33">
        <f t="shared" si="32"/>
        <v>-4.1455861159650444E-4</v>
      </c>
      <c r="W59" s="33">
        <f t="shared" si="33"/>
        <v>-0.48942478146027379</v>
      </c>
      <c r="X59" s="33">
        <f t="shared" si="61"/>
        <v>0.11784852641872853</v>
      </c>
      <c r="Y59" s="31">
        <f t="shared" si="3"/>
        <v>4116646.3255000003</v>
      </c>
      <c r="Z59" s="26">
        <f t="shared" si="4"/>
        <v>2926206.2510000002</v>
      </c>
      <c r="AA59" s="26">
        <f t="shared" si="5"/>
        <v>2793773.1940000001</v>
      </c>
      <c r="AB59" s="5">
        <f t="shared" si="34"/>
        <v>71.082284452614203</v>
      </c>
      <c r="AC59" s="30">
        <v>397.19</v>
      </c>
      <c r="AD59" s="31">
        <v>875.36</v>
      </c>
      <c r="AE59" s="31">
        <v>2329.69</v>
      </c>
      <c r="AF59" s="32">
        <f t="shared" si="35"/>
        <v>14.431741170377913</v>
      </c>
      <c r="AG59" s="32">
        <f t="shared" si="36"/>
        <v>5.6585414500021365</v>
      </c>
      <c r="AH59" s="33">
        <f t="shared" si="37"/>
        <v>-3.4389648300446288E-2</v>
      </c>
      <c r="AI59" s="33">
        <f t="shared" si="38"/>
        <v>3.3794007868454936E-3</v>
      </c>
      <c r="AJ59" s="33">
        <f t="shared" si="39"/>
        <v>-0.72454291282898475</v>
      </c>
      <c r="AK59" s="33">
        <f t="shared" si="62"/>
        <v>9.8267965910010135E-2</v>
      </c>
      <c r="AL59" s="31">
        <f t="shared" si="6"/>
        <v>2039317.4384000001</v>
      </c>
      <c r="AM59" s="26">
        <f t="shared" si="7"/>
        <v>347684.23840000003</v>
      </c>
      <c r="AN59" s="26">
        <f t="shared" si="8"/>
        <v>293718.29440000001</v>
      </c>
      <c r="AO59" s="5">
        <f t="shared" si="40"/>
        <v>17.049049444346672</v>
      </c>
      <c r="AP59" s="30">
        <v>1415.36</v>
      </c>
      <c r="AQ59" s="31">
        <v>861.72</v>
      </c>
      <c r="AR59" s="31">
        <v>5868.58</v>
      </c>
      <c r="AS59" s="32">
        <f t="shared" si="41"/>
        <v>36.354119044875674</v>
      </c>
      <c r="AT59" s="32">
        <f t="shared" si="42"/>
        <v>20.16383400054136</v>
      </c>
      <c r="AU59" s="33">
        <f t="shared" si="43"/>
        <v>3.077793226969576E-2</v>
      </c>
      <c r="AV59" s="33">
        <f t="shared" si="44"/>
        <v>-3.7517101310278866E-3</v>
      </c>
      <c r="AW59" s="33">
        <f t="shared" si="45"/>
        <v>7.3779222772769146E-2</v>
      </c>
      <c r="AX59" s="33">
        <f t="shared" si="63"/>
        <v>0.12189610718982105</v>
      </c>
      <c r="AY59" s="31">
        <f t="shared" si="9"/>
        <v>5057072.7576000001</v>
      </c>
      <c r="AZ59" s="26">
        <f t="shared" si="10"/>
        <v>1219644.0192</v>
      </c>
      <c r="BA59" s="26">
        <f t="shared" si="11"/>
        <v>1325221.9536000001</v>
      </c>
      <c r="BB59" s="5">
        <f t="shared" si="46"/>
        <v>24.117588922703618</v>
      </c>
      <c r="BC59" s="30">
        <v>872.25</v>
      </c>
      <c r="BD59" s="31">
        <v>815.74</v>
      </c>
      <c r="BE59" s="31">
        <v>1540.44</v>
      </c>
      <c r="BF59" s="32">
        <f t="shared" si="47"/>
        <v>9.5425706289235706</v>
      </c>
      <c r="BG59" s="32">
        <f t="shared" si="48"/>
        <v>12.426452780191758</v>
      </c>
      <c r="BH59" s="33">
        <f t="shared" si="49"/>
        <v>2.8270572000447566E-2</v>
      </c>
      <c r="BI59" s="33">
        <f t="shared" si="50"/>
        <v>-3.4334763948497852E-3</v>
      </c>
      <c r="BJ59" s="33">
        <f t="shared" si="51"/>
        <v>0.2242786742714479</v>
      </c>
      <c r="BK59" s="33">
        <f t="shared" si="64"/>
        <v>0.12145054563435886</v>
      </c>
      <c r="BL59" s="31">
        <f t="shared" si="12"/>
        <v>1256598.5256000001</v>
      </c>
      <c r="BM59" s="26">
        <f t="shared" si="13"/>
        <v>711529.21499999997</v>
      </c>
      <c r="BN59" s="26">
        <f t="shared" si="14"/>
        <v>509804.87040000001</v>
      </c>
      <c r="BO59" s="5">
        <f t="shared" si="52"/>
        <v>56.623432266105787</v>
      </c>
      <c r="BP59" s="60">
        <f t="shared" si="15"/>
        <v>16142.820000000002</v>
      </c>
      <c r="BQ59" s="15">
        <f t="shared" si="16"/>
        <v>7019.3</v>
      </c>
      <c r="BR59" s="15">
        <f t="shared" si="17"/>
        <v>13256707.904100001</v>
      </c>
      <c r="BS59" s="15">
        <f t="shared" si="18"/>
        <v>5508891.5556000005</v>
      </c>
      <c r="BT59" s="15">
        <f t="shared" si="19"/>
        <v>5233591.8838999998</v>
      </c>
      <c r="BU59" s="15">
        <f t="shared" si="65"/>
        <v>821.21388357796218</v>
      </c>
      <c r="BV59" s="17">
        <f t="shared" si="53"/>
        <v>170.63000000000011</v>
      </c>
      <c r="BW59" s="17">
        <f t="shared" si="54"/>
        <v>0.97569130825011041</v>
      </c>
      <c r="BX59" s="17">
        <f t="shared" si="55"/>
        <v>-268.47000000000025</v>
      </c>
      <c r="BY59" s="17">
        <f t="shared" si="56"/>
        <v>1.0382474035872524</v>
      </c>
      <c r="BZ59" s="17">
        <f t="shared" si="57"/>
        <v>1.207492980610162</v>
      </c>
      <c r="CA59" s="2">
        <f t="shared" si="58"/>
        <v>0.95396758140549132</v>
      </c>
      <c r="CB59" s="2">
        <f t="shared" si="59"/>
        <v>0.91856160400409248</v>
      </c>
      <c r="CC59" s="14">
        <f t="shared" si="20"/>
        <v>97.879420813754123</v>
      </c>
      <c r="CD59" s="27">
        <v>100.93607304039432</v>
      </c>
      <c r="CE59" s="53">
        <f t="shared" si="21"/>
        <v>0.9870757738803978</v>
      </c>
      <c r="CF59" s="53">
        <f t="shared" si="22"/>
        <v>1.0179009191153208</v>
      </c>
      <c r="CG59" s="26">
        <v>7287.77</v>
      </c>
      <c r="CH59" s="26">
        <v>99.161000000000001</v>
      </c>
      <c r="CI59" s="26">
        <v>17574.02</v>
      </c>
      <c r="CJ59" s="26">
        <v>6848.67</v>
      </c>
      <c r="CK59" s="26">
        <v>16921.77</v>
      </c>
    </row>
    <row r="60" spans="1:89" x14ac:dyDescent="0.3">
      <c r="A60" s="1">
        <v>42947</v>
      </c>
      <c r="B60" s="26" t="s">
        <v>5</v>
      </c>
      <c r="C60" s="30">
        <v>258.58999999999997</v>
      </c>
      <c r="D60" s="31">
        <v>1033.57</v>
      </c>
      <c r="E60" s="31">
        <v>665.86</v>
      </c>
      <c r="F60" s="32">
        <f t="shared" si="23"/>
        <v>4.1383416552620815</v>
      </c>
      <c r="G60" s="32">
        <f t="shared" si="24"/>
        <v>3.6795089245059645</v>
      </c>
      <c r="H60" s="33">
        <f t="shared" si="25"/>
        <v>2.6545243169928401E-3</v>
      </c>
      <c r="I60" s="33">
        <f t="shared" si="26"/>
        <v>5.0285272217385341E-4</v>
      </c>
      <c r="J60" s="33">
        <f t="shared" si="27"/>
        <v>-0.48218512025909988</v>
      </c>
      <c r="K60" s="33">
        <f t="shared" si="60"/>
        <v>0.1894323284043247</v>
      </c>
      <c r="L60" s="31">
        <f t="shared" si="0"/>
        <v>688212.92019999993</v>
      </c>
      <c r="M60" s="26">
        <f t="shared" si="1"/>
        <v>267270.86629999994</v>
      </c>
      <c r="N60" s="26">
        <f t="shared" si="2"/>
        <v>273782.35729999997</v>
      </c>
      <c r="O60" s="5">
        <f t="shared" si="28"/>
        <v>38.835490944042292</v>
      </c>
      <c r="P60" s="30">
        <v>4077.47</v>
      </c>
      <c r="Q60" s="31">
        <v>720.48</v>
      </c>
      <c r="R60" s="31">
        <v>5696.97</v>
      </c>
      <c r="S60" s="32">
        <f t="shared" si="29"/>
        <v>35.406854683835078</v>
      </c>
      <c r="T60" s="32">
        <f t="shared" si="30"/>
        <v>58.018822283944992</v>
      </c>
      <c r="U60" s="33">
        <f t="shared" si="31"/>
        <v>-2.0142619639741097E-2</v>
      </c>
      <c r="V60" s="33">
        <f t="shared" si="32"/>
        <v>-4.1683830596919149E-4</v>
      </c>
      <c r="W60" s="33">
        <f t="shared" si="33"/>
        <v>-8.5294349979360168E-2</v>
      </c>
      <c r="X60" s="33">
        <f t="shared" si="61"/>
        <v>2.0694344302008044E-2</v>
      </c>
      <c r="Y60" s="31">
        <f t="shared" si="3"/>
        <v>4104552.9456000002</v>
      </c>
      <c r="Z60" s="26">
        <f t="shared" si="4"/>
        <v>2937735.5855999999</v>
      </c>
      <c r="AA60" s="26">
        <f t="shared" si="5"/>
        <v>2803618.2336000004</v>
      </c>
      <c r="AB60" s="5">
        <f t="shared" si="34"/>
        <v>71.572607895074043</v>
      </c>
      <c r="AC60" s="30">
        <v>395.85</v>
      </c>
      <c r="AD60" s="31">
        <v>905.99</v>
      </c>
      <c r="AE60" s="31">
        <v>2326.0100000000002</v>
      </c>
      <c r="AF60" s="32">
        <f t="shared" si="35"/>
        <v>14.456228146391368</v>
      </c>
      <c r="AG60" s="32">
        <f t="shared" si="36"/>
        <v>5.6325983516983884</v>
      </c>
      <c r="AH60" s="33">
        <f t="shared" si="37"/>
        <v>6.6748029610028153E-2</v>
      </c>
      <c r="AI60" s="33">
        <f t="shared" si="38"/>
        <v>3.4162080091099454E-3</v>
      </c>
      <c r="AJ60" s="33">
        <f t="shared" si="39"/>
        <v>0.37494570204563366</v>
      </c>
      <c r="AK60" s="33">
        <f t="shared" si="62"/>
        <v>5.1180657003194865E-2</v>
      </c>
      <c r="AL60" s="31">
        <f t="shared" si="6"/>
        <v>2107341.7999000004</v>
      </c>
      <c r="AM60" s="26">
        <f t="shared" si="7"/>
        <v>358636.14150000003</v>
      </c>
      <c r="AN60" s="26">
        <f t="shared" si="8"/>
        <v>303995.88460000005</v>
      </c>
      <c r="AO60" s="5">
        <f t="shared" si="40"/>
        <v>17.018413506390772</v>
      </c>
      <c r="AP60" s="30">
        <v>1420.68</v>
      </c>
      <c r="AQ60" s="31">
        <v>835.6</v>
      </c>
      <c r="AR60" s="31">
        <v>5862.67</v>
      </c>
      <c r="AS60" s="32">
        <f t="shared" si="41"/>
        <v>36.436685597656187</v>
      </c>
      <c r="AT60" s="32">
        <f t="shared" si="42"/>
        <v>20.215030507239778</v>
      </c>
      <c r="AU60" s="33">
        <f t="shared" si="43"/>
        <v>3.1764106559587389E-3</v>
      </c>
      <c r="AV60" s="33">
        <f t="shared" si="44"/>
        <v>-3.7376874113001363E-3</v>
      </c>
      <c r="AW60" s="33">
        <f t="shared" si="45"/>
        <v>0.71221410920002814</v>
      </c>
      <c r="AX60" s="33">
        <f t="shared" si="63"/>
        <v>1.1767015717216787</v>
      </c>
      <c r="AY60" s="31">
        <f t="shared" si="9"/>
        <v>4898847.0520000001</v>
      </c>
      <c r="AZ60" s="26">
        <f t="shared" si="10"/>
        <v>1187120.2080000001</v>
      </c>
      <c r="BA60" s="26">
        <f t="shared" si="11"/>
        <v>1285052.5280000002</v>
      </c>
      <c r="BB60" s="5">
        <f t="shared" si="46"/>
        <v>24.232644852942432</v>
      </c>
      <c r="BC60" s="30">
        <v>875.25</v>
      </c>
      <c r="BD60" s="31">
        <v>793</v>
      </c>
      <c r="BE60" s="31">
        <v>1538.51</v>
      </c>
      <c r="BF60" s="32">
        <f t="shared" si="47"/>
        <v>9.5618899168552929</v>
      </c>
      <c r="BG60" s="32">
        <f t="shared" si="48"/>
        <v>12.454039932610874</v>
      </c>
      <c r="BH60" s="33">
        <f t="shared" si="49"/>
        <v>-1.7135369418405572E-3</v>
      </c>
      <c r="BI60" s="33">
        <f t="shared" si="50"/>
        <v>-3.4217279726261761E-3</v>
      </c>
      <c r="BJ60" s="33">
        <f t="shared" si="51"/>
        <v>-3.6875720827252447</v>
      </c>
      <c r="BK60" s="33">
        <f t="shared" si="64"/>
        <v>1.9968801892014092</v>
      </c>
      <c r="BL60" s="31">
        <f t="shared" si="12"/>
        <v>1220038.43</v>
      </c>
      <c r="BM60" s="26">
        <f t="shared" si="13"/>
        <v>694073.25</v>
      </c>
      <c r="BN60" s="26">
        <f t="shared" si="14"/>
        <v>495593.28</v>
      </c>
      <c r="BO60" s="5">
        <f t="shared" si="52"/>
        <v>56.889457982073566</v>
      </c>
      <c r="BP60" s="60">
        <f t="shared" si="15"/>
        <v>16090.02</v>
      </c>
      <c r="BQ60" s="15">
        <f t="shared" si="16"/>
        <v>7027.84</v>
      </c>
      <c r="BR60" s="15">
        <f t="shared" si="17"/>
        <v>13018993.147699999</v>
      </c>
      <c r="BS60" s="15">
        <f t="shared" si="18"/>
        <v>5444836.0514000002</v>
      </c>
      <c r="BT60" s="15">
        <f t="shared" si="19"/>
        <v>5162042.2835000008</v>
      </c>
      <c r="BU60" s="15">
        <f t="shared" si="65"/>
        <v>809.13467775055585</v>
      </c>
      <c r="BV60" s="17">
        <f t="shared" si="53"/>
        <v>191.30000000000018</v>
      </c>
      <c r="BW60" s="17">
        <f t="shared" si="54"/>
        <v>0.97277968764229117</v>
      </c>
      <c r="BX60" s="17">
        <f t="shared" si="55"/>
        <v>-267.28999999999996</v>
      </c>
      <c r="BY60" s="17">
        <f t="shared" si="56"/>
        <v>1.0380330229487296</v>
      </c>
      <c r="BZ60" s="17">
        <f t="shared" si="57"/>
        <v>1.1945971747091346</v>
      </c>
      <c r="CA60" s="2">
        <f t="shared" si="58"/>
        <v>0.95560964137065973</v>
      </c>
      <c r="CB60" s="2">
        <f t="shared" si="59"/>
        <v>0.91903321709776642</v>
      </c>
      <c r="CC60" s="14">
        <f t="shared" si="20"/>
        <v>96.541289449680562</v>
      </c>
      <c r="CD60" s="27">
        <v>99.137499011592112</v>
      </c>
      <c r="CE60" s="53">
        <f t="shared" si="21"/>
        <v>0.99878220806836981</v>
      </c>
      <c r="CF60" s="53">
        <f t="shared" si="22"/>
        <v>1.0256416785978761</v>
      </c>
      <c r="CG60" s="26">
        <v>7295.13</v>
      </c>
      <c r="CH60" s="26">
        <v>96.659000000000006</v>
      </c>
      <c r="CI60" s="26">
        <v>17507.55</v>
      </c>
      <c r="CJ60" s="26">
        <v>6836.54</v>
      </c>
      <c r="CK60" s="26">
        <v>16837.439999999999</v>
      </c>
    </row>
    <row r="61" spans="1:89" x14ac:dyDescent="0.3">
      <c r="A61" s="1">
        <v>42916</v>
      </c>
      <c r="B61" s="26" t="s">
        <v>5</v>
      </c>
      <c r="C61" s="30">
        <v>258.45999999999998</v>
      </c>
      <c r="D61" s="31">
        <v>1030.83</v>
      </c>
      <c r="E61" s="31">
        <v>661.5</v>
      </c>
      <c r="F61" s="32">
        <f t="shared" si="23"/>
        <v>4.1247848751652407</v>
      </c>
      <c r="G61" s="32">
        <f t="shared" si="24"/>
        <v>3.6731955920515946</v>
      </c>
      <c r="H61" s="33">
        <f t="shared" si="25"/>
        <v>-6.3623555931248257E-2</v>
      </c>
      <c r="I61" s="33">
        <f t="shared" si="26"/>
        <v>5.0310571024979377E-4</v>
      </c>
      <c r="J61" s="33">
        <f t="shared" si="27"/>
        <v>2.0069019712627454E-2</v>
      </c>
      <c r="K61" s="33">
        <f t="shared" si="60"/>
        <v>7.9075383776639405E-3</v>
      </c>
      <c r="L61" s="31">
        <f t="shared" si="0"/>
        <v>681894.04499999993</v>
      </c>
      <c r="M61" s="26">
        <f t="shared" si="1"/>
        <v>266428.32179999998</v>
      </c>
      <c r="N61" s="26">
        <f t="shared" si="2"/>
        <v>273056.55869999999</v>
      </c>
      <c r="O61" s="5">
        <f t="shared" si="28"/>
        <v>39.071806500377924</v>
      </c>
      <c r="P61" s="30">
        <v>4079.17</v>
      </c>
      <c r="Q61" s="31">
        <v>735.14</v>
      </c>
      <c r="R61" s="31">
        <v>5660.04</v>
      </c>
      <c r="S61" s="32">
        <f t="shared" si="29"/>
        <v>35.293193325518168</v>
      </c>
      <c r="T61" s="32">
        <f t="shared" si="30"/>
        <v>57.972565438478306</v>
      </c>
      <c r="U61" s="33">
        <f t="shared" si="31"/>
        <v>-3.6865190367784038E-2</v>
      </c>
      <c r="V61" s="33">
        <f t="shared" si="32"/>
        <v>-4.1421416342833406E-4</v>
      </c>
      <c r="W61" s="33">
        <f t="shared" si="33"/>
        <v>-4.6614828097087634E-2</v>
      </c>
      <c r="X61" s="33">
        <f t="shared" si="61"/>
        <v>1.1235915488186652E-2</v>
      </c>
      <c r="Y61" s="31">
        <f t="shared" si="3"/>
        <v>4160921.8056000001</v>
      </c>
      <c r="Z61" s="26">
        <f t="shared" si="4"/>
        <v>2998761.0337999999</v>
      </c>
      <c r="AA61" s="26">
        <f t="shared" si="5"/>
        <v>2860664.9848000002</v>
      </c>
      <c r="AB61" s="5">
        <f t="shared" si="34"/>
        <v>72.069632016734857</v>
      </c>
      <c r="AC61" s="30">
        <v>394.5</v>
      </c>
      <c r="AD61" s="31">
        <v>847.47</v>
      </c>
      <c r="AE61" s="31">
        <v>2322.33</v>
      </c>
      <c r="AF61" s="32">
        <f t="shared" si="35"/>
        <v>14.480894420472401</v>
      </c>
      <c r="AG61" s="32">
        <f t="shared" si="36"/>
        <v>5.6065761087377313</v>
      </c>
      <c r="AH61" s="33">
        <f t="shared" si="37"/>
        <v>6.4160234859605954E-3</v>
      </c>
      <c r="AI61" s="33">
        <f t="shared" si="38"/>
        <v>3.4279184917159213E-3</v>
      </c>
      <c r="AJ61" s="33">
        <f t="shared" si="39"/>
        <v>3.9100986797336938</v>
      </c>
      <c r="AK61" s="33">
        <f t="shared" si="62"/>
        <v>0.53427461717009284</v>
      </c>
      <c r="AL61" s="31">
        <f t="shared" si="6"/>
        <v>1968105.0051</v>
      </c>
      <c r="AM61" s="26">
        <f t="shared" si="7"/>
        <v>334326.91500000004</v>
      </c>
      <c r="AN61" s="26">
        <f t="shared" si="8"/>
        <v>284360.08380000002</v>
      </c>
      <c r="AO61" s="5">
        <f t="shared" si="40"/>
        <v>16.987249874048906</v>
      </c>
      <c r="AP61" s="30">
        <v>1426</v>
      </c>
      <c r="AQ61" s="31">
        <v>832.95</v>
      </c>
      <c r="AR61" s="31">
        <v>5856.75</v>
      </c>
      <c r="AS61" s="32">
        <f t="shared" si="41"/>
        <v>36.519779013792927</v>
      </c>
      <c r="AT61" s="32">
        <f t="shared" si="42"/>
        <v>20.266102740329544</v>
      </c>
      <c r="AU61" s="33">
        <f t="shared" si="43"/>
        <v>9.5174335498580832E-3</v>
      </c>
      <c r="AV61" s="33">
        <f t="shared" si="44"/>
        <v>-3.7237691263141241E-3</v>
      </c>
      <c r="AW61" s="33">
        <f t="shared" si="45"/>
        <v>0.23607842207319235</v>
      </c>
      <c r="AX61" s="33">
        <f t="shared" si="63"/>
        <v>0.39125769639543745</v>
      </c>
      <c r="AY61" s="31">
        <f t="shared" si="9"/>
        <v>4878379.9125000006</v>
      </c>
      <c r="AZ61" s="26">
        <f t="shared" si="10"/>
        <v>1187786.7</v>
      </c>
      <c r="BA61" s="26">
        <f t="shared" si="11"/>
        <v>1280977.1460000002</v>
      </c>
      <c r="BB61" s="5">
        <f t="shared" si="46"/>
        <v>24.347974559269218</v>
      </c>
      <c r="BC61" s="30">
        <v>878.25</v>
      </c>
      <c r="BD61" s="31">
        <v>794.36</v>
      </c>
      <c r="BE61" s="31">
        <v>1536.58</v>
      </c>
      <c r="BF61" s="32">
        <f t="shared" si="47"/>
        <v>9.5813483650512552</v>
      </c>
      <c r="BG61" s="32">
        <f t="shared" si="48"/>
        <v>12.48156012040282</v>
      </c>
      <c r="BH61" s="33">
        <f t="shared" si="49"/>
        <v>-8.0535561483866002E-4</v>
      </c>
      <c r="BI61" s="33">
        <f t="shared" si="50"/>
        <v>-3.4100596760443308E-3</v>
      </c>
      <c r="BJ61" s="33">
        <f t="shared" si="51"/>
        <v>-7.8050944870699972</v>
      </c>
      <c r="BK61" s="33">
        <f t="shared" si="64"/>
        <v>4.2342284739983853</v>
      </c>
      <c r="BL61" s="31">
        <f t="shared" si="12"/>
        <v>1220597.6887999999</v>
      </c>
      <c r="BM61" s="26">
        <f t="shared" si="13"/>
        <v>697646.67</v>
      </c>
      <c r="BN61" s="26">
        <f t="shared" si="14"/>
        <v>496443.22560000006</v>
      </c>
      <c r="BO61" s="5">
        <f t="shared" si="52"/>
        <v>57.156151973864034</v>
      </c>
      <c r="BP61" s="60">
        <f t="shared" si="15"/>
        <v>16037.2</v>
      </c>
      <c r="BQ61" s="15">
        <f t="shared" si="16"/>
        <v>7036.38</v>
      </c>
      <c r="BR61" s="15">
        <f t="shared" si="17"/>
        <v>12909898.457</v>
      </c>
      <c r="BS61" s="15">
        <f t="shared" si="18"/>
        <v>5484949.6406000005</v>
      </c>
      <c r="BT61" s="15">
        <f t="shared" si="19"/>
        <v>5195501.9989000009</v>
      </c>
      <c r="BU61" s="15">
        <f t="shared" si="65"/>
        <v>804.99703545506691</v>
      </c>
      <c r="BV61" s="17">
        <f t="shared" si="53"/>
        <v>211.97000000000025</v>
      </c>
      <c r="BW61" s="17">
        <f t="shared" si="54"/>
        <v>0.96987513465730957</v>
      </c>
      <c r="BX61" s="17">
        <f t="shared" si="55"/>
        <v>-266.13000000000011</v>
      </c>
      <c r="BY61" s="17">
        <f t="shared" si="56"/>
        <v>1.0378220050651046</v>
      </c>
      <c r="BZ61" s="17">
        <f t="shared" si="57"/>
        <v>1.210849179648199</v>
      </c>
      <c r="CA61" s="2">
        <f t="shared" si="58"/>
        <v>0.95726703877668085</v>
      </c>
      <c r="CB61" s="2">
        <f t="shared" si="59"/>
        <v>0.91950727821900935</v>
      </c>
      <c r="CC61" s="14">
        <f t="shared" si="20"/>
        <v>97.167058068364781</v>
      </c>
      <c r="CD61" s="27">
        <v>100.502098192079</v>
      </c>
      <c r="CE61" s="53">
        <f t="shared" si="21"/>
        <v>0.99686126484631421</v>
      </c>
      <c r="CF61" s="53">
        <f t="shared" si="22"/>
        <v>1.0310762795038524</v>
      </c>
      <c r="CG61" s="26">
        <v>7302.51</v>
      </c>
      <c r="CH61" s="26">
        <v>97.472999999999999</v>
      </c>
      <c r="CI61" s="26">
        <v>17441.080000000002</v>
      </c>
      <c r="CJ61" s="26">
        <v>6824.41</v>
      </c>
      <c r="CK61" s="26">
        <v>16753.11</v>
      </c>
    </row>
    <row r="62" spans="1:89" x14ac:dyDescent="0.3">
      <c r="A62" s="1">
        <v>42886</v>
      </c>
      <c r="B62" s="26" t="s">
        <v>5</v>
      </c>
      <c r="C62" s="30">
        <v>258.33</v>
      </c>
      <c r="D62" s="31">
        <v>1098.57</v>
      </c>
      <c r="E62" s="31">
        <v>657.14</v>
      </c>
      <c r="F62" s="32">
        <f t="shared" si="23"/>
        <v>4.1111359269887684</v>
      </c>
      <c r="G62" s="32">
        <f t="shared" si="24"/>
        <v>3.6669027709367477</v>
      </c>
      <c r="H62" s="33">
        <f t="shared" si="25"/>
        <v>1.1913210294259033E-2</v>
      </c>
      <c r="I62" s="33">
        <f t="shared" si="26"/>
        <v>5.4208936730421422E-4</v>
      </c>
      <c r="J62" s="33">
        <f t="shared" si="27"/>
        <v>-0.10729075533255374</v>
      </c>
      <c r="K62" s="33">
        <f t="shared" si="60"/>
        <v>4.5503214827446362E-2</v>
      </c>
      <c r="L62" s="31">
        <f t="shared" si="0"/>
        <v>721914.28979999991</v>
      </c>
      <c r="M62" s="26">
        <f t="shared" si="1"/>
        <v>283793.58809999999</v>
      </c>
      <c r="N62" s="26">
        <f t="shared" si="2"/>
        <v>291000.20729999995</v>
      </c>
      <c r="O62" s="5">
        <f t="shared" si="28"/>
        <v>39.311257875034237</v>
      </c>
      <c r="P62" s="30">
        <v>4080.86</v>
      </c>
      <c r="Q62" s="31">
        <v>762.75</v>
      </c>
      <c r="R62" s="31">
        <v>5623.12</v>
      </c>
      <c r="S62" s="32">
        <f t="shared" si="29"/>
        <v>35.17882133756747</v>
      </c>
      <c r="T62" s="32">
        <f t="shared" si="30"/>
        <v>57.926361018096763</v>
      </c>
      <c r="U62" s="33">
        <f t="shared" si="31"/>
        <v>1.411398129138315E-2</v>
      </c>
      <c r="V62" s="33">
        <f t="shared" si="32"/>
        <v>-4.1649210747451878E-4</v>
      </c>
      <c r="W62" s="33">
        <f t="shared" si="33"/>
        <v>0.12170596172495439</v>
      </c>
      <c r="X62" s="33">
        <f t="shared" si="61"/>
        <v>2.9509186591369158E-2</v>
      </c>
      <c r="Y62" s="31">
        <f t="shared" si="3"/>
        <v>4289034.78</v>
      </c>
      <c r="Z62" s="26">
        <f t="shared" si="4"/>
        <v>3112675.9650000003</v>
      </c>
      <c r="AA62" s="26">
        <f t="shared" si="5"/>
        <v>2968104.33</v>
      </c>
      <c r="AB62" s="5">
        <f t="shared" si="34"/>
        <v>72.572877690677061</v>
      </c>
      <c r="AC62" s="30">
        <v>393.15</v>
      </c>
      <c r="AD62" s="31">
        <v>842.05</v>
      </c>
      <c r="AE62" s="31">
        <v>2318.65</v>
      </c>
      <c r="AF62" s="32">
        <f t="shared" si="35"/>
        <v>14.505714637843548</v>
      </c>
      <c r="AG62" s="32">
        <f t="shared" si="36"/>
        <v>5.5806248766840172</v>
      </c>
      <c r="AH62" s="33">
        <f t="shared" si="37"/>
        <v>3.2354375572445412E-3</v>
      </c>
      <c r="AI62" s="33">
        <f t="shared" si="38"/>
        <v>3.414186710150772E-3</v>
      </c>
      <c r="AJ62" s="33">
        <f t="shared" si="39"/>
        <v>7.7804800094718116</v>
      </c>
      <c r="AK62" s="33">
        <f t="shared" si="62"/>
        <v>1.0552472887340971</v>
      </c>
      <c r="AL62" s="31">
        <f t="shared" si="6"/>
        <v>1952419.2324999999</v>
      </c>
      <c r="AM62" s="26">
        <f t="shared" si="7"/>
        <v>331051.95749999996</v>
      </c>
      <c r="AN62" s="26">
        <f t="shared" si="8"/>
        <v>282541.45699999999</v>
      </c>
      <c r="AO62" s="5">
        <f t="shared" si="40"/>
        <v>16.955987320207878</v>
      </c>
      <c r="AP62" s="30">
        <v>1431.32</v>
      </c>
      <c r="AQ62" s="31">
        <v>825.06</v>
      </c>
      <c r="AR62" s="31">
        <v>5850.83</v>
      </c>
      <c r="AS62" s="32">
        <f t="shared" si="41"/>
        <v>36.603398690847762</v>
      </c>
      <c r="AT62" s="32">
        <f t="shared" si="42"/>
        <v>20.317079991085762</v>
      </c>
      <c r="AU62" s="33">
        <f t="shared" si="43"/>
        <v>3.8317583842875653E-2</v>
      </c>
      <c r="AV62" s="33">
        <f t="shared" si="44"/>
        <v>-3.7099541137255495E-3</v>
      </c>
      <c r="AW62" s="33">
        <f t="shared" si="45"/>
        <v>5.8602299970828491E-2</v>
      </c>
      <c r="AX62" s="33">
        <f t="shared" si="63"/>
        <v>9.6821191256174083E-2</v>
      </c>
      <c r="AY62" s="31">
        <f t="shared" si="9"/>
        <v>4827285.7997999992</v>
      </c>
      <c r="AZ62" s="26">
        <f t="shared" si="10"/>
        <v>1180924.8791999999</v>
      </c>
      <c r="BA62" s="26">
        <f t="shared" si="11"/>
        <v>1268843.2727999999</v>
      </c>
      <c r="BB62" s="5">
        <f t="shared" si="46"/>
        <v>24.463537651922891</v>
      </c>
      <c r="BC62" s="30">
        <v>881.25</v>
      </c>
      <c r="BD62" s="31">
        <v>795</v>
      </c>
      <c r="BE62" s="31">
        <v>1534.65</v>
      </c>
      <c r="BF62" s="32">
        <f t="shared" si="47"/>
        <v>9.6009294067524635</v>
      </c>
      <c r="BG62" s="32">
        <f t="shared" si="48"/>
        <v>12.509031343196719</v>
      </c>
      <c r="BH62" s="33">
        <f t="shared" si="49"/>
        <v>-3.35286029120905E-3</v>
      </c>
      <c r="BI62" s="33">
        <f t="shared" si="50"/>
        <v>-3.3984706881903144E-3</v>
      </c>
      <c r="BJ62" s="33">
        <f t="shared" si="51"/>
        <v>-1.8717876655879553</v>
      </c>
      <c r="BK62" s="33">
        <f t="shared" si="64"/>
        <v>1.013603429018755</v>
      </c>
      <c r="BL62" s="31">
        <f t="shared" si="12"/>
        <v>1220046.75</v>
      </c>
      <c r="BM62" s="26">
        <f t="shared" si="13"/>
        <v>700593.75</v>
      </c>
      <c r="BN62" s="26">
        <f t="shared" si="14"/>
        <v>496843.2</v>
      </c>
      <c r="BO62" s="5">
        <f t="shared" si="52"/>
        <v>57.423516762779784</v>
      </c>
      <c r="BP62" s="60">
        <f t="shared" si="15"/>
        <v>15984.39</v>
      </c>
      <c r="BQ62" s="15">
        <f t="shared" si="16"/>
        <v>7044.91</v>
      </c>
      <c r="BR62" s="15">
        <f t="shared" si="17"/>
        <v>13010700.8521</v>
      </c>
      <c r="BS62" s="15">
        <f t="shared" si="18"/>
        <v>5609040.1398</v>
      </c>
      <c r="BT62" s="15">
        <f t="shared" si="19"/>
        <v>5307332.4671</v>
      </c>
      <c r="BU62" s="15">
        <f t="shared" si="65"/>
        <v>813.96292583576849</v>
      </c>
      <c r="BV62" s="17">
        <f t="shared" si="53"/>
        <v>232.61999999999989</v>
      </c>
      <c r="BW62" s="17">
        <f t="shared" si="54"/>
        <v>0.96698041564760939</v>
      </c>
      <c r="BX62" s="17">
        <f t="shared" si="55"/>
        <v>-264.94999999999982</v>
      </c>
      <c r="BY62" s="17">
        <f t="shared" si="56"/>
        <v>1.0376087132411911</v>
      </c>
      <c r="BZ62" s="17">
        <f t="shared" si="57"/>
        <v>1.2526614758934691</v>
      </c>
      <c r="CA62" s="2">
        <f t="shared" si="58"/>
        <v>0.95894180617897651</v>
      </c>
      <c r="CB62" s="2">
        <f t="shared" si="59"/>
        <v>0.91998554212152095</v>
      </c>
      <c r="CC62" s="14">
        <f t="shared" si="20"/>
        <v>99.258528266952396</v>
      </c>
      <c r="CD62" s="27">
        <v>102.23853945809766</v>
      </c>
      <c r="CE62" s="53">
        <f t="shared" si="21"/>
        <v>0.97348549721418165</v>
      </c>
      <c r="CF62" s="53">
        <f t="shared" si="22"/>
        <v>1.0027121815784081</v>
      </c>
      <c r="CG62" s="26">
        <v>7309.86</v>
      </c>
      <c r="CH62" s="26">
        <v>101.962</v>
      </c>
      <c r="CI62" s="26">
        <v>17374.61</v>
      </c>
      <c r="CJ62" s="26">
        <v>6812.29</v>
      </c>
      <c r="CK62" s="26">
        <v>16668.78</v>
      </c>
    </row>
    <row r="63" spans="1:89" x14ac:dyDescent="0.3">
      <c r="A63" s="1">
        <v>42855</v>
      </c>
      <c r="B63" s="26" t="s">
        <v>5</v>
      </c>
      <c r="C63" s="30">
        <v>258.19</v>
      </c>
      <c r="D63" s="31">
        <v>1085.56</v>
      </c>
      <c r="E63" s="31">
        <v>652.78</v>
      </c>
      <c r="F63" s="32">
        <f t="shared" si="23"/>
        <v>4.0973964917478369</v>
      </c>
      <c r="G63" s="32">
        <f t="shared" si="24"/>
        <v>3.6604782057007568</v>
      </c>
      <c r="H63" s="33">
        <f t="shared" si="25"/>
        <v>-0.12440770064747983</v>
      </c>
      <c r="I63" s="33">
        <f t="shared" si="26"/>
        <v>5.036319612590623E-4</v>
      </c>
      <c r="J63" s="33">
        <f t="shared" si="27"/>
        <v>1.0237358267200703E-2</v>
      </c>
      <c r="K63" s="33">
        <f t="shared" si="60"/>
        <v>4.0482378392809283E-3</v>
      </c>
      <c r="L63" s="31">
        <f t="shared" si="0"/>
        <v>708631.85679999995</v>
      </c>
      <c r="M63" s="26">
        <f t="shared" si="1"/>
        <v>280280.73639999999</v>
      </c>
      <c r="N63" s="26">
        <f t="shared" si="2"/>
        <v>287553.98839999997</v>
      </c>
      <c r="O63" s="5">
        <f t="shared" si="28"/>
        <v>39.552375991911518</v>
      </c>
      <c r="P63" s="30">
        <v>4082.56</v>
      </c>
      <c r="Q63" s="31">
        <v>752.06</v>
      </c>
      <c r="R63" s="31">
        <v>5586.19</v>
      </c>
      <c r="S63" s="32">
        <f t="shared" si="29"/>
        <v>35.063628340691885</v>
      </c>
      <c r="T63" s="32">
        <f t="shared" si="30"/>
        <v>57.880328066407216</v>
      </c>
      <c r="U63" s="33">
        <f t="shared" si="31"/>
        <v>-3.48062400376285E-2</v>
      </c>
      <c r="V63" s="33">
        <f t="shared" si="32"/>
        <v>-4.1387028717456505E-4</v>
      </c>
      <c r="W63" s="33">
        <f t="shared" si="33"/>
        <v>-4.9328649844164157E-2</v>
      </c>
      <c r="X63" s="33">
        <f t="shared" si="61"/>
        <v>1.1890692207119647E-2</v>
      </c>
      <c r="Y63" s="31">
        <f t="shared" si="3"/>
        <v>4201150.0513999993</v>
      </c>
      <c r="Z63" s="26">
        <f t="shared" si="4"/>
        <v>3070330.0735999998</v>
      </c>
      <c r="AA63" s="26">
        <f t="shared" si="5"/>
        <v>2926506.1192000001</v>
      </c>
      <c r="AB63" s="5">
        <f t="shared" si="34"/>
        <v>73.083085251307239</v>
      </c>
      <c r="AC63" s="30">
        <v>391.81</v>
      </c>
      <c r="AD63" s="31">
        <v>839.33</v>
      </c>
      <c r="AE63" s="31">
        <v>2314.9699999999998</v>
      </c>
      <c r="AF63" s="32">
        <f t="shared" si="35"/>
        <v>14.53069940332346</v>
      </c>
      <c r="AG63" s="32">
        <f t="shared" si="36"/>
        <v>5.5548703116914417</v>
      </c>
      <c r="AH63" s="33">
        <f t="shared" si="37"/>
        <v>-9.4744019209676081E-3</v>
      </c>
      <c r="AI63" s="33">
        <f t="shared" si="38"/>
        <v>3.4514937297864491E-3</v>
      </c>
      <c r="AJ63" s="33">
        <f t="shared" si="39"/>
        <v>-2.6661124352443668</v>
      </c>
      <c r="AK63" s="33">
        <f t="shared" si="62"/>
        <v>0.36429673963356124</v>
      </c>
      <c r="AL63" s="31">
        <f t="shared" si="6"/>
        <v>1943023.7700999998</v>
      </c>
      <c r="AM63" s="26">
        <f t="shared" si="7"/>
        <v>328857.8873</v>
      </c>
      <c r="AN63" s="26">
        <f t="shared" si="8"/>
        <v>281628.78820000001</v>
      </c>
      <c r="AO63" s="5">
        <f t="shared" si="40"/>
        <v>16.92505734415565</v>
      </c>
      <c r="AP63" s="30">
        <v>1436.64</v>
      </c>
      <c r="AQ63" s="31">
        <v>794.04</v>
      </c>
      <c r="AR63" s="31">
        <v>5844.92</v>
      </c>
      <c r="AS63" s="32">
        <f t="shared" si="41"/>
        <v>36.687635501312485</v>
      </c>
      <c r="AT63" s="32">
        <f t="shared" si="42"/>
        <v>20.367905067732814</v>
      </c>
      <c r="AU63" s="33">
        <f t="shared" si="43"/>
        <v>-2.5979191786100624E-2</v>
      </c>
      <c r="AV63" s="33">
        <f t="shared" si="44"/>
        <v>-3.6962412283748597E-3</v>
      </c>
      <c r="AW63" s="33">
        <f t="shared" si="45"/>
        <v>-8.5847582739773803E-2</v>
      </c>
      <c r="AX63" s="33">
        <f t="shared" si="63"/>
        <v>0.14227699070886496</v>
      </c>
      <c r="AY63" s="31">
        <f t="shared" si="9"/>
        <v>4641100.2768000001</v>
      </c>
      <c r="AZ63" s="26">
        <f t="shared" si="10"/>
        <v>1140749.6255999999</v>
      </c>
      <c r="BA63" s="26">
        <f t="shared" si="11"/>
        <v>1221138.2352</v>
      </c>
      <c r="BB63" s="5">
        <f t="shared" si="46"/>
        <v>24.579292787583064</v>
      </c>
      <c r="BC63" s="30">
        <v>884.25</v>
      </c>
      <c r="BD63" s="31">
        <v>797.67</v>
      </c>
      <c r="BE63" s="31">
        <v>1532.72</v>
      </c>
      <c r="BF63" s="32">
        <f t="shared" si="47"/>
        <v>9.6206402629243311</v>
      </c>
      <c r="BG63" s="32">
        <f t="shared" si="48"/>
        <v>12.53641834846777</v>
      </c>
      <c r="BH63" s="33">
        <f t="shared" si="49"/>
        <v>-4.5932240758433163E-2</v>
      </c>
      <c r="BI63" s="33">
        <f t="shared" si="50"/>
        <v>-3.3869602032176121E-3</v>
      </c>
      <c r="BJ63" s="33">
        <f t="shared" si="51"/>
        <v>-0.135924059836313</v>
      </c>
      <c r="BK63" s="33">
        <f t="shared" si="64"/>
        <v>7.3738187976291267E-2</v>
      </c>
      <c r="BL63" s="31">
        <f t="shared" si="12"/>
        <v>1222604.7623999999</v>
      </c>
      <c r="BM63" s="26">
        <f t="shared" si="13"/>
        <v>705339.69750000001</v>
      </c>
      <c r="BN63" s="26">
        <f t="shared" si="14"/>
        <v>498511.8432</v>
      </c>
      <c r="BO63" s="5">
        <f t="shared" si="52"/>
        <v>57.691554882822693</v>
      </c>
      <c r="BP63" s="60">
        <f t="shared" si="15"/>
        <v>15931.58</v>
      </c>
      <c r="BQ63" s="15">
        <f t="shared" si="16"/>
        <v>7053.45</v>
      </c>
      <c r="BR63" s="15">
        <f t="shared" si="17"/>
        <v>12716510.717499999</v>
      </c>
      <c r="BS63" s="15">
        <f t="shared" si="18"/>
        <v>5525558.0203999998</v>
      </c>
      <c r="BT63" s="15">
        <f t="shared" si="19"/>
        <v>5215338.9742000001</v>
      </c>
      <c r="BU63" s="15">
        <f t="shared" si="65"/>
        <v>798.19520207663015</v>
      </c>
      <c r="BV63" s="17">
        <f t="shared" si="53"/>
        <v>253.28999999999996</v>
      </c>
      <c r="BW63" s="17">
        <f t="shared" si="54"/>
        <v>0.96408991344661121</v>
      </c>
      <c r="BX63" s="17">
        <f t="shared" si="55"/>
        <v>-263.77999999999975</v>
      </c>
      <c r="BY63" s="17">
        <f t="shared" si="56"/>
        <v>1.0373973020295033</v>
      </c>
      <c r="BZ63" s="17">
        <f t="shared" si="57"/>
        <v>1.2224829182903569</v>
      </c>
      <c r="CA63" s="2">
        <f t="shared" si="58"/>
        <v>0.96063360557630784</v>
      </c>
      <c r="CB63" s="2">
        <f t="shared" si="59"/>
        <v>0.92046747946342011</v>
      </c>
      <c r="CC63" s="14">
        <f t="shared" si="20"/>
        <v>97.538052157344794</v>
      </c>
      <c r="CD63" s="27">
        <v>99.936748891117091</v>
      </c>
      <c r="CE63" s="53">
        <f t="shared" si="21"/>
        <v>0.99959060605202799</v>
      </c>
      <c r="CF63" s="53">
        <f t="shared" si="22"/>
        <v>1.0241729579527874</v>
      </c>
      <c r="CG63" s="26">
        <v>7317.23</v>
      </c>
      <c r="CH63" s="26">
        <v>97.578000000000003</v>
      </c>
      <c r="CI63" s="26">
        <v>17308.14</v>
      </c>
      <c r="CJ63" s="26">
        <v>6800.16</v>
      </c>
      <c r="CK63" s="26">
        <v>16584.45</v>
      </c>
    </row>
    <row r="64" spans="1:89" x14ac:dyDescent="0.3">
      <c r="A64" s="1">
        <v>42825</v>
      </c>
      <c r="B64" s="26" t="s">
        <v>5</v>
      </c>
      <c r="C64" s="30">
        <v>258.06</v>
      </c>
      <c r="D64" s="31">
        <v>1229.57</v>
      </c>
      <c r="E64" s="31">
        <v>648.41999999999996</v>
      </c>
      <c r="F64" s="32">
        <f t="shared" si="23"/>
        <v>4.0835656666101974</v>
      </c>
      <c r="G64" s="32">
        <f t="shared" si="24"/>
        <v>3.6542159564314822</v>
      </c>
      <c r="H64" s="33">
        <f t="shared" si="25"/>
        <v>-0.24100255000768944</v>
      </c>
      <c r="I64" s="33">
        <f t="shared" si="26"/>
        <v>5.0388573421963781E-4</v>
      </c>
      <c r="J64" s="33">
        <f t="shared" si="27"/>
        <v>5.2778951641003543E-3</v>
      </c>
      <c r="K64" s="33">
        <f t="shared" si="60"/>
        <v>2.0907900526511477E-3</v>
      </c>
      <c r="L64" s="31">
        <f t="shared" si="0"/>
        <v>797277.77939999988</v>
      </c>
      <c r="M64" s="26">
        <f t="shared" si="1"/>
        <v>317302.83419999998</v>
      </c>
      <c r="N64" s="26">
        <f t="shared" si="2"/>
        <v>325700.79729999998</v>
      </c>
      <c r="O64" s="5">
        <f t="shared" si="28"/>
        <v>39.798278893309899</v>
      </c>
      <c r="P64" s="30">
        <v>4084.25</v>
      </c>
      <c r="Q64" s="31">
        <v>778.7</v>
      </c>
      <c r="R64" s="31">
        <v>5549.27</v>
      </c>
      <c r="S64" s="32">
        <f t="shared" si="29"/>
        <v>34.947732097637285</v>
      </c>
      <c r="T64" s="32">
        <f t="shared" si="30"/>
        <v>57.834346741282182</v>
      </c>
      <c r="U64" s="33">
        <f t="shared" si="31"/>
        <v>-3.7686400262078569E-2</v>
      </c>
      <c r="V64" s="33">
        <f t="shared" si="32"/>
        <v>-4.136990694218995E-4</v>
      </c>
      <c r="W64" s="33">
        <f t="shared" si="33"/>
        <v>-4.5598861773626834E-2</v>
      </c>
      <c r="X64" s="33">
        <f t="shared" si="61"/>
        <v>1.0977410061586024E-2</v>
      </c>
      <c r="Y64" s="31">
        <f t="shared" si="3"/>
        <v>4321216.5490000006</v>
      </c>
      <c r="Z64" s="26">
        <f t="shared" si="4"/>
        <v>3180405.4750000001</v>
      </c>
      <c r="AA64" s="26">
        <f t="shared" si="5"/>
        <v>3030170.8840000001</v>
      </c>
      <c r="AB64" s="5">
        <f t="shared" si="34"/>
        <v>73.599770780661231</v>
      </c>
      <c r="AC64" s="30">
        <v>390.46</v>
      </c>
      <c r="AD64" s="31">
        <v>847.32</v>
      </c>
      <c r="AE64" s="31">
        <v>2311.29</v>
      </c>
      <c r="AF64" s="32">
        <f t="shared" si="35"/>
        <v>14.555850358686474</v>
      </c>
      <c r="AG64" s="32">
        <f t="shared" si="36"/>
        <v>5.5290442623740077</v>
      </c>
      <c r="AH64" s="33">
        <f t="shared" si="37"/>
        <v>-3.1434047743509261E-2</v>
      </c>
      <c r="AI64" s="33">
        <f t="shared" si="38"/>
        <v>3.4634477981450441E-3</v>
      </c>
      <c r="AJ64" s="33">
        <f t="shared" si="39"/>
        <v>-0.80636471177599189</v>
      </c>
      <c r="AK64" s="33">
        <f t="shared" si="62"/>
        <v>0.11018141304631068</v>
      </c>
      <c r="AL64" s="31">
        <f t="shared" si="6"/>
        <v>1958402.2428000001</v>
      </c>
      <c r="AM64" s="26">
        <f t="shared" si="7"/>
        <v>330844.56719999999</v>
      </c>
      <c r="AN64" s="26">
        <f t="shared" si="8"/>
        <v>284309.75280000002</v>
      </c>
      <c r="AO64" s="5">
        <f t="shared" si="40"/>
        <v>16.893596216831291</v>
      </c>
      <c r="AP64" s="30">
        <v>1441.96</v>
      </c>
      <c r="AQ64" s="31">
        <v>814.94</v>
      </c>
      <c r="AR64" s="31">
        <v>5839</v>
      </c>
      <c r="AS64" s="32">
        <f t="shared" si="41"/>
        <v>36.772369648278804</v>
      </c>
      <c r="AT64" s="32">
        <f t="shared" si="42"/>
        <v>20.418636133209102</v>
      </c>
      <c r="AU64" s="33">
        <f t="shared" si="43"/>
        <v>-2.980888947985539E-2</v>
      </c>
      <c r="AV64" s="33">
        <f t="shared" si="44"/>
        <v>-3.6826293419722398E-3</v>
      </c>
      <c r="AW64" s="33">
        <f t="shared" si="45"/>
        <v>-7.4542784654034522E-2</v>
      </c>
      <c r="AX64" s="33">
        <f t="shared" si="63"/>
        <v>0.12354131288456524</v>
      </c>
      <c r="AY64" s="31">
        <f t="shared" si="9"/>
        <v>4758434.66</v>
      </c>
      <c r="AZ64" s="26">
        <f t="shared" si="10"/>
        <v>1175110.8824</v>
      </c>
      <c r="BA64" s="26">
        <f t="shared" si="11"/>
        <v>1253279.9272000003</v>
      </c>
      <c r="BB64" s="5">
        <f t="shared" si="46"/>
        <v>24.69532454187361</v>
      </c>
      <c r="BC64" s="30">
        <v>887.25</v>
      </c>
      <c r="BD64" s="31">
        <v>835.17</v>
      </c>
      <c r="BE64" s="31">
        <v>1530.79</v>
      </c>
      <c r="BF64" s="32">
        <f t="shared" si="47"/>
        <v>9.640482228787242</v>
      </c>
      <c r="BG64" s="32">
        <f t="shared" si="48"/>
        <v>12.563756906703219</v>
      </c>
      <c r="BH64" s="33">
        <f t="shared" si="49"/>
        <v>-4.4293015332197663E-2</v>
      </c>
      <c r="BI64" s="33">
        <f t="shared" si="50"/>
        <v>-3.3755274261603376E-3</v>
      </c>
      <c r="BJ64" s="33">
        <f t="shared" si="51"/>
        <v>-0.14047863247862585</v>
      </c>
      <c r="BK64" s="33">
        <f t="shared" si="64"/>
        <v>7.6209023044466001E-2</v>
      </c>
      <c r="BL64" s="31">
        <f t="shared" si="12"/>
        <v>1278469.8842999998</v>
      </c>
      <c r="BM64" s="26">
        <f t="shared" si="13"/>
        <v>741004.58250000002</v>
      </c>
      <c r="BN64" s="26">
        <f t="shared" si="14"/>
        <v>521947.8432</v>
      </c>
      <c r="BO64" s="5">
        <f t="shared" si="52"/>
        <v>57.960268880773981</v>
      </c>
      <c r="BP64" s="60">
        <f t="shared" si="15"/>
        <v>15878.77</v>
      </c>
      <c r="BQ64" s="15">
        <f t="shared" si="16"/>
        <v>7061.9800000000005</v>
      </c>
      <c r="BR64" s="15">
        <f t="shared" si="17"/>
        <v>13113801.115500001</v>
      </c>
      <c r="BS64" s="15">
        <f t="shared" si="18"/>
        <v>5744668.3413000004</v>
      </c>
      <c r="BT64" s="15">
        <f t="shared" si="19"/>
        <v>5415409.2045</v>
      </c>
      <c r="BU64" s="15">
        <f t="shared" si="65"/>
        <v>825.87008411230852</v>
      </c>
      <c r="BV64" s="17">
        <f t="shared" si="53"/>
        <v>273.95000000000073</v>
      </c>
      <c r="BW64" s="17">
        <f t="shared" si="54"/>
        <v>0.9612077632618613</v>
      </c>
      <c r="BX64" s="17">
        <f t="shared" si="55"/>
        <v>-262.60999999999967</v>
      </c>
      <c r="BY64" s="17">
        <f t="shared" si="56"/>
        <v>1.0371864547902996</v>
      </c>
      <c r="BZ64" s="17">
        <f t="shared" si="57"/>
        <v>1.2301087296217503</v>
      </c>
      <c r="CA64" s="2">
        <f t="shared" si="58"/>
        <v>0.96234269811371076</v>
      </c>
      <c r="CB64" s="2">
        <f t="shared" si="59"/>
        <v>0.92095366687430336</v>
      </c>
      <c r="CC64" s="14">
        <f t="shared" si="20"/>
        <v>101.27979562879896</v>
      </c>
      <c r="CD64" s="27">
        <v>103.30278284673007</v>
      </c>
      <c r="CE64" s="53">
        <f t="shared" si="21"/>
        <v>0.99693669349449232</v>
      </c>
      <c r="CF64" s="53">
        <f t="shared" si="22"/>
        <v>1.016849748961326</v>
      </c>
      <c r="CG64" s="26">
        <v>7324.59</v>
      </c>
      <c r="CH64" s="26">
        <v>101.59099999999999</v>
      </c>
      <c r="CI64" s="26">
        <v>17241.66</v>
      </c>
      <c r="CJ64" s="26">
        <v>6788.03</v>
      </c>
      <c r="CK64" s="26">
        <v>16500.12</v>
      </c>
    </row>
    <row r="65" spans="1:89" x14ac:dyDescent="0.3">
      <c r="A65" s="1">
        <v>42794</v>
      </c>
      <c r="B65" s="26" t="s">
        <v>5</v>
      </c>
      <c r="C65" s="30">
        <v>257.93</v>
      </c>
      <c r="D65" s="31">
        <v>1566.5</v>
      </c>
      <c r="E65" s="31">
        <v>644.05999999999995</v>
      </c>
      <c r="F65" s="32">
        <f t="shared" si="23"/>
        <v>4.0696425366928768</v>
      </c>
      <c r="G65" s="32">
        <f t="shared" si="24"/>
        <v>3.6479688169594557</v>
      </c>
      <c r="H65" s="33">
        <f t="shared" si="25"/>
        <v>-0.10337886717295694</v>
      </c>
      <c r="I65" s="33">
        <f t="shared" si="26"/>
        <v>5.0413976305429371E-4</v>
      </c>
      <c r="J65" s="33">
        <f t="shared" si="27"/>
        <v>1.2302672122127758E-2</v>
      </c>
      <c r="K65" s="33">
        <f t="shared" si="60"/>
        <v>4.8766230162964339E-3</v>
      </c>
      <c r="L65" s="31">
        <f t="shared" si="0"/>
        <v>1008919.9899999999</v>
      </c>
      <c r="M65" s="26">
        <f t="shared" si="1"/>
        <v>404047.34500000003</v>
      </c>
      <c r="N65" s="26">
        <f t="shared" si="2"/>
        <v>414950.185</v>
      </c>
      <c r="O65" s="5">
        <f t="shared" si="28"/>
        <v>40.047511101450176</v>
      </c>
      <c r="P65" s="30">
        <v>4085.94</v>
      </c>
      <c r="Q65" s="31">
        <v>808.61</v>
      </c>
      <c r="R65" s="31">
        <v>5512.35</v>
      </c>
      <c r="S65" s="32">
        <f t="shared" si="29"/>
        <v>34.831062381049875</v>
      </c>
      <c r="T65" s="32">
        <f t="shared" si="30"/>
        <v>57.788476361676878</v>
      </c>
      <c r="U65" s="33">
        <f t="shared" si="31"/>
        <v>-2.0065988822301511E-2</v>
      </c>
      <c r="V65" s="33">
        <f t="shared" si="32"/>
        <v>-4.1597439555245516E-4</v>
      </c>
      <c r="W65" s="33">
        <f t="shared" si="33"/>
        <v>-8.5717928858879536E-2</v>
      </c>
      <c r="X65" s="33">
        <f t="shared" si="61"/>
        <v>2.0730321303186298E-2</v>
      </c>
      <c r="Y65" s="31">
        <f t="shared" si="3"/>
        <v>4457341.3335000006</v>
      </c>
      <c r="Z65" s="26">
        <f t="shared" si="4"/>
        <v>3303931.9434000002</v>
      </c>
      <c r="AA65" s="26">
        <f t="shared" si="5"/>
        <v>3146560.2652000003</v>
      </c>
      <c r="AB65" s="5">
        <f t="shared" si="34"/>
        <v>74.123377506870938</v>
      </c>
      <c r="AC65" s="30">
        <v>389.11</v>
      </c>
      <c r="AD65" s="31">
        <v>874.38</v>
      </c>
      <c r="AE65" s="31">
        <v>2307.61</v>
      </c>
      <c r="AF65" s="32">
        <f t="shared" si="35"/>
        <v>14.581169167620796</v>
      </c>
      <c r="AG65" s="32">
        <f t="shared" si="36"/>
        <v>5.5032805271472638</v>
      </c>
      <c r="AH65" s="33">
        <f t="shared" si="37"/>
        <v>-1.8626784500339968E-2</v>
      </c>
      <c r="AI65" s="33">
        <f t="shared" si="38"/>
        <v>3.4754849588734863E-3</v>
      </c>
      <c r="AJ65" s="33">
        <f t="shared" si="39"/>
        <v>-1.3669103953454897</v>
      </c>
      <c r="AK65" s="33">
        <f t="shared" si="62"/>
        <v>0.18658534213514164</v>
      </c>
      <c r="AL65" s="31">
        <f t="shared" si="6"/>
        <v>2017728.0318</v>
      </c>
      <c r="AM65" s="26">
        <f t="shared" si="7"/>
        <v>340230.00180000003</v>
      </c>
      <c r="AN65" s="26">
        <f t="shared" si="8"/>
        <v>293389.46520000004</v>
      </c>
      <c r="AO65" s="5">
        <f t="shared" si="40"/>
        <v>16.862034745905937</v>
      </c>
      <c r="AP65" s="30">
        <v>1447.28</v>
      </c>
      <c r="AQ65" s="31">
        <v>839.6</v>
      </c>
      <c r="AR65" s="31">
        <v>5833.08</v>
      </c>
      <c r="AS65" s="32">
        <f t="shared" si="41"/>
        <v>36.857669297786678</v>
      </c>
      <c r="AT65" s="32">
        <f t="shared" si="42"/>
        <v>20.469244792808439</v>
      </c>
      <c r="AU65" s="33">
        <f t="shared" si="43"/>
        <v>-4.3403536368667887E-2</v>
      </c>
      <c r="AV65" s="33">
        <f t="shared" si="44"/>
        <v>-3.6691173427865539E-3</v>
      </c>
      <c r="AW65" s="33">
        <f t="shared" si="45"/>
        <v>-5.1165912627909135E-2</v>
      </c>
      <c r="AX65" s="33">
        <f t="shared" si="63"/>
        <v>8.4534986080885652E-2</v>
      </c>
      <c r="AY65" s="31">
        <f t="shared" si="9"/>
        <v>4897453.9680000003</v>
      </c>
      <c r="AZ65" s="26">
        <f t="shared" si="10"/>
        <v>1215136.2879999999</v>
      </c>
      <c r="BA65" s="26">
        <f t="shared" si="11"/>
        <v>1291204.0480000002</v>
      </c>
      <c r="BB65" s="5">
        <f t="shared" si="46"/>
        <v>24.811591817701796</v>
      </c>
      <c r="BC65" s="30">
        <v>890.25</v>
      </c>
      <c r="BD65" s="31">
        <v>873</v>
      </c>
      <c r="BE65" s="31">
        <v>1528.86</v>
      </c>
      <c r="BF65" s="32">
        <f t="shared" si="47"/>
        <v>9.6604566168497836</v>
      </c>
      <c r="BG65" s="32">
        <f t="shared" si="48"/>
        <v>12.591029501407961</v>
      </c>
      <c r="BH65" s="33">
        <f t="shared" si="49"/>
        <v>0</v>
      </c>
      <c r="BI65" s="33">
        <f t="shared" si="50"/>
        <v>-3.3641715727502101E-3</v>
      </c>
      <c r="BJ65" s="33">
        <f t="shared" si="51"/>
        <v>0</v>
      </c>
      <c r="BK65" s="33">
        <f t="shared" si="64"/>
        <v>0</v>
      </c>
      <c r="BL65" s="31">
        <f t="shared" si="12"/>
        <v>1334694.78</v>
      </c>
      <c r="BM65" s="26">
        <f t="shared" si="13"/>
        <v>777188.25</v>
      </c>
      <c r="BN65" s="26">
        <f t="shared" si="14"/>
        <v>545590.08000000007</v>
      </c>
      <c r="BO65" s="5">
        <f t="shared" si="52"/>
        <v>58.229661316274871</v>
      </c>
      <c r="BP65" s="60">
        <f t="shared" si="15"/>
        <v>15825.96</v>
      </c>
      <c r="BQ65" s="15">
        <f t="shared" si="16"/>
        <v>7070.51</v>
      </c>
      <c r="BR65" s="15">
        <f t="shared" si="17"/>
        <v>13716138.103300001</v>
      </c>
      <c r="BS65" s="15">
        <f t="shared" si="18"/>
        <v>6040533.8282000003</v>
      </c>
      <c r="BT65" s="15">
        <f t="shared" si="19"/>
        <v>5691694.0433999998</v>
      </c>
      <c r="BU65" s="15">
        <f t="shared" si="65"/>
        <v>866.68600851385963</v>
      </c>
      <c r="BV65" s="17">
        <f t="shared" si="53"/>
        <v>294.61000000000058</v>
      </c>
      <c r="BW65" s="17">
        <f t="shared" si="54"/>
        <v>0.9583325672405526</v>
      </c>
      <c r="BX65" s="17">
        <f t="shared" si="55"/>
        <v>-261.42999999999938</v>
      </c>
      <c r="BY65" s="17">
        <f t="shared" si="56"/>
        <v>1.0369747019663362</v>
      </c>
      <c r="BZ65" s="17">
        <f t="shared" si="57"/>
        <v>1.2457683513910496</v>
      </c>
      <c r="CA65" s="2">
        <f t="shared" si="58"/>
        <v>0.96406935030236118</v>
      </c>
      <c r="CB65" s="2">
        <f t="shared" si="59"/>
        <v>0.92144254506497736</v>
      </c>
      <c r="CC65" s="14">
        <f t="shared" si="20"/>
        <v>106.44691614775728</v>
      </c>
      <c r="CD65" s="27">
        <v>108.8026862584983</v>
      </c>
      <c r="CE65" s="53">
        <f t="shared" si="21"/>
        <v>0.98590258451738266</v>
      </c>
      <c r="CF65" s="53">
        <f t="shared" si="22"/>
        <v>1.0077215335744363</v>
      </c>
      <c r="CG65" s="26">
        <v>7331.94</v>
      </c>
      <c r="CH65" s="26">
        <v>107.96899999999999</v>
      </c>
      <c r="CI65" s="26">
        <v>17175.2</v>
      </c>
      <c r="CJ65" s="26">
        <v>6775.9</v>
      </c>
      <c r="CK65" s="26">
        <v>16415.79</v>
      </c>
    </row>
    <row r="66" spans="1:89" x14ac:dyDescent="0.3">
      <c r="A66" s="1">
        <v>42766</v>
      </c>
      <c r="B66" s="26" t="s">
        <v>5</v>
      </c>
      <c r="C66" s="30">
        <v>257.8</v>
      </c>
      <c r="D66" s="31">
        <v>1737.27</v>
      </c>
      <c r="E66" s="31">
        <v>639.69000000000005</v>
      </c>
      <c r="F66" s="32">
        <f t="shared" si="23"/>
        <v>4.0555653471661319</v>
      </c>
      <c r="G66" s="32">
        <f t="shared" si="24"/>
        <v>3.6417315882780881</v>
      </c>
      <c r="H66" s="33">
        <f t="shared" si="25"/>
        <v>4.1625290125451665E-2</v>
      </c>
      <c r="I66" s="33">
        <f t="shared" si="26"/>
        <v>5.043940481502142E-4</v>
      </c>
      <c r="J66" s="33">
        <f t="shared" si="27"/>
        <v>-3.0515602183993632E-2</v>
      </c>
      <c r="K66" s="33">
        <f t="shared" si="60"/>
        <v>1.2117490271660687E-2</v>
      </c>
      <c r="L66" s="31">
        <f t="shared" si="0"/>
        <v>1111314.2463</v>
      </c>
      <c r="M66" s="26">
        <f t="shared" si="1"/>
        <v>447868.20600000001</v>
      </c>
      <c r="N66" s="26">
        <f t="shared" si="2"/>
        <v>460185.45029999997</v>
      </c>
      <c r="O66" s="5">
        <f t="shared" si="28"/>
        <v>40.300770685800934</v>
      </c>
      <c r="P66" s="30">
        <v>4087.64</v>
      </c>
      <c r="Q66" s="31">
        <v>825</v>
      </c>
      <c r="R66" s="31">
        <v>5475.42</v>
      </c>
      <c r="S66" s="32">
        <f t="shared" si="29"/>
        <v>34.713570031078142</v>
      </c>
      <c r="T66" s="32">
        <f t="shared" si="30"/>
        <v>57.74277621997301</v>
      </c>
      <c r="U66" s="33">
        <f t="shared" si="31"/>
        <v>1.6646500201664655E-2</v>
      </c>
      <c r="V66" s="33">
        <f t="shared" si="32"/>
        <v>-4.1335604753351296E-4</v>
      </c>
      <c r="W66" s="33">
        <f t="shared" si="33"/>
        <v>0.10346267511309765</v>
      </c>
      <c r="X66" s="33">
        <f t="shared" si="61"/>
        <v>2.4831408555906379E-2</v>
      </c>
      <c r="Y66" s="31">
        <f t="shared" si="3"/>
        <v>4517221.5</v>
      </c>
      <c r="Z66" s="26">
        <f t="shared" si="4"/>
        <v>3372303</v>
      </c>
      <c r="AA66" s="26">
        <f t="shared" si="5"/>
        <v>3210339</v>
      </c>
      <c r="AB66" s="5">
        <f t="shared" si="34"/>
        <v>74.654364414054072</v>
      </c>
      <c r="AC66" s="30">
        <v>387.76</v>
      </c>
      <c r="AD66" s="31">
        <v>890.82</v>
      </c>
      <c r="AE66" s="31">
        <v>2303.9299999999998</v>
      </c>
      <c r="AF66" s="32">
        <f t="shared" si="35"/>
        <v>14.606666776558122</v>
      </c>
      <c r="AG66" s="32">
        <f t="shared" si="36"/>
        <v>5.4775711430206027</v>
      </c>
      <c r="AH66" s="33">
        <f t="shared" si="37"/>
        <v>-4.3497597803706135E-2</v>
      </c>
      <c r="AI66" s="33">
        <f t="shared" si="38"/>
        <v>3.4617272468934223E-3</v>
      </c>
      <c r="AJ66" s="33">
        <f t="shared" si="39"/>
        <v>-0.58678596723125009</v>
      </c>
      <c r="AK66" s="33">
        <f t="shared" si="62"/>
        <v>7.9584331588041679E-2</v>
      </c>
      <c r="AL66" s="31">
        <f t="shared" si="6"/>
        <v>2052386.9225999999</v>
      </c>
      <c r="AM66" s="26">
        <f t="shared" si="7"/>
        <v>345424.36320000002</v>
      </c>
      <c r="AN66" s="26">
        <f t="shared" si="8"/>
        <v>298905.74280000001</v>
      </c>
      <c r="AO66" s="5">
        <f t="shared" si="40"/>
        <v>16.830372450551884</v>
      </c>
      <c r="AP66" s="30">
        <v>1452.6</v>
      </c>
      <c r="AQ66" s="31">
        <v>876.85</v>
      </c>
      <c r="AR66" s="31">
        <v>5827.17</v>
      </c>
      <c r="AS66" s="32">
        <f t="shared" si="41"/>
        <v>36.943626950626189</v>
      </c>
      <c r="AT66" s="32">
        <f t="shared" si="42"/>
        <v>20.519702502454422</v>
      </c>
      <c r="AU66" s="33">
        <f t="shared" si="43"/>
        <v>-4.4437010398371966E-2</v>
      </c>
      <c r="AV66" s="33">
        <f t="shared" si="44"/>
        <v>-3.6557041353436248E-3</v>
      </c>
      <c r="AW66" s="33">
        <f t="shared" si="45"/>
        <v>-4.9793246878000547E-2</v>
      </c>
      <c r="AX66" s="33">
        <f t="shared" si="63"/>
        <v>8.2267103537585387E-2</v>
      </c>
      <c r="AY66" s="31">
        <f t="shared" si="9"/>
        <v>5109554.0145000005</v>
      </c>
      <c r="AZ66" s="26">
        <f t="shared" si="10"/>
        <v>1273712.31</v>
      </c>
      <c r="BA66" s="26">
        <f t="shared" si="11"/>
        <v>1348490.0780000002</v>
      </c>
      <c r="BB66" s="5">
        <f t="shared" si="46"/>
        <v>24.92805255381257</v>
      </c>
      <c r="BC66" s="30">
        <v>893.25</v>
      </c>
      <c r="BD66" s="31">
        <v>873</v>
      </c>
      <c r="BE66" s="31">
        <v>1526.93</v>
      </c>
      <c r="BF66" s="32">
        <f t="shared" si="47"/>
        <v>9.6805708945714031</v>
      </c>
      <c r="BG66" s="32">
        <f t="shared" si="48"/>
        <v>12.618218546273862</v>
      </c>
      <c r="BH66" s="33">
        <f t="shared" si="49"/>
        <v>0</v>
      </c>
      <c r="BI66" s="33">
        <f t="shared" si="50"/>
        <v>-3.3528918692372171E-3</v>
      </c>
      <c r="BJ66" s="33">
        <f t="shared" si="51"/>
        <v>0</v>
      </c>
      <c r="BK66" s="33">
        <f t="shared" si="64"/>
        <v>0</v>
      </c>
      <c r="BL66" s="31">
        <f t="shared" si="12"/>
        <v>1333009.8900000001</v>
      </c>
      <c r="BM66" s="26">
        <f t="shared" si="13"/>
        <v>779807.25</v>
      </c>
      <c r="BN66" s="26">
        <f t="shared" si="14"/>
        <v>545590.08000000007</v>
      </c>
      <c r="BO66" s="5">
        <f t="shared" si="52"/>
        <v>58.499734761907874</v>
      </c>
      <c r="BP66" s="60">
        <f t="shared" si="15"/>
        <v>15773.140000000001</v>
      </c>
      <c r="BQ66" s="15">
        <f t="shared" si="16"/>
        <v>7079.05</v>
      </c>
      <c r="BR66" s="15">
        <f t="shared" si="17"/>
        <v>14123486.5734</v>
      </c>
      <c r="BS66" s="15">
        <f t="shared" si="18"/>
        <v>6219115.1292000003</v>
      </c>
      <c r="BT66" s="15">
        <f t="shared" si="19"/>
        <v>5863510.3511000006</v>
      </c>
      <c r="BU66" s="15">
        <f t="shared" si="65"/>
        <v>895.41375866821693</v>
      </c>
      <c r="BV66" s="17">
        <f t="shared" si="53"/>
        <v>315.27999999999975</v>
      </c>
      <c r="BW66" s="17">
        <f t="shared" si="54"/>
        <v>0.95546295053714836</v>
      </c>
      <c r="BX66" s="17">
        <f t="shared" si="55"/>
        <v>-260.26000000000022</v>
      </c>
      <c r="BY66" s="17">
        <f t="shared" si="56"/>
        <v>1.0367648201382955</v>
      </c>
      <c r="BZ66" s="17">
        <f t="shared" si="57"/>
        <v>1.2529626545706358</v>
      </c>
      <c r="CA66" s="2">
        <f t="shared" si="58"/>
        <v>0.96581322184299523</v>
      </c>
      <c r="CB66" s="2">
        <f t="shared" si="59"/>
        <v>0.92193625352232877</v>
      </c>
      <c r="CC66" s="14">
        <f t="shared" si="20"/>
        <v>109.66025051870211</v>
      </c>
      <c r="CD66" s="27">
        <v>112.68343795422805</v>
      </c>
      <c r="CE66" s="53">
        <f t="shared" si="21"/>
        <v>0.97743377886749605</v>
      </c>
      <c r="CF66" s="53">
        <f t="shared" si="22"/>
        <v>1.0043803297403386</v>
      </c>
      <c r="CG66" s="26">
        <v>7339.31</v>
      </c>
      <c r="CH66" s="26">
        <v>112.19199999999999</v>
      </c>
      <c r="CI66" s="26">
        <v>17108.71</v>
      </c>
      <c r="CJ66" s="26">
        <v>6763.77</v>
      </c>
      <c r="CK66" s="26">
        <v>16331.46</v>
      </c>
    </row>
    <row r="67" spans="1:89" x14ac:dyDescent="0.3">
      <c r="A67" s="1">
        <v>42735</v>
      </c>
      <c r="B67" s="26" t="s">
        <v>5</v>
      </c>
      <c r="C67" s="30">
        <v>257.67</v>
      </c>
      <c r="D67" s="31">
        <v>1666.43</v>
      </c>
      <c r="E67" s="31">
        <v>635.33000000000004</v>
      </c>
      <c r="F67" s="32">
        <f t="shared" si="23"/>
        <v>4.0414546005077501</v>
      </c>
      <c r="G67" s="32">
        <f t="shared" si="24"/>
        <v>3.635509390356948</v>
      </c>
      <c r="H67" s="33">
        <f t="shared" si="25"/>
        <v>9.6547125540199674E-2</v>
      </c>
      <c r="I67" s="33">
        <f t="shared" si="26"/>
        <v>1.9034670292318503E-3</v>
      </c>
      <c r="J67" s="33">
        <f t="shared" si="27"/>
        <v>7.6776223583894063E-2</v>
      </c>
      <c r="K67" s="33">
        <f t="shared" si="60"/>
        <v>1.9715418958167707E-2</v>
      </c>
      <c r="L67" s="31">
        <f t="shared" ref="L67:L130" si="66">E67*D67</f>
        <v>1058732.9719</v>
      </c>
      <c r="M67" s="26">
        <f t="shared" ref="M67:M130" si="67">C67*D67</f>
        <v>429389.01810000004</v>
      </c>
      <c r="N67" s="26">
        <f t="shared" ref="N67:N130" si="68">D67*$C$93</f>
        <v>441420.64269999997</v>
      </c>
      <c r="O67" s="5">
        <f t="shared" si="28"/>
        <v>40.556875954228509</v>
      </c>
      <c r="P67" s="30">
        <v>4089.33</v>
      </c>
      <c r="Q67" s="31">
        <v>811.38</v>
      </c>
      <c r="R67" s="31">
        <v>5438.5</v>
      </c>
      <c r="S67" s="32">
        <f t="shared" si="29"/>
        <v>34.595329741805678</v>
      </c>
      <c r="T67" s="32">
        <f t="shared" si="30"/>
        <v>57.697045116887402</v>
      </c>
      <c r="U67" s="33">
        <f t="shared" si="31"/>
        <v>5.6326070290373939E-2</v>
      </c>
      <c r="V67" s="33">
        <f t="shared" si="32"/>
        <v>8.8299841207656465E-3</v>
      </c>
      <c r="W67" s="33">
        <f t="shared" si="33"/>
        <v>-6.7106161601179312E-2</v>
      </c>
      <c r="X67" s="33">
        <f t="shared" si="61"/>
        <v>0.15676549198701478</v>
      </c>
      <c r="Y67" s="31">
        <f t="shared" ref="Y67:Y130" si="69">R67*Q67</f>
        <v>4412690.13</v>
      </c>
      <c r="Z67" s="26">
        <f t="shared" ref="Z67:Z130" si="70">P67*Q67</f>
        <v>3318000.5754</v>
      </c>
      <c r="AA67" s="26">
        <f t="shared" ref="AA67:AA130" si="71">Q67*$P$93</f>
        <v>3157339.2216000003</v>
      </c>
      <c r="AB67" s="5">
        <f t="shared" si="34"/>
        <v>75.192240507492869</v>
      </c>
      <c r="AC67" s="30">
        <v>386.42</v>
      </c>
      <c r="AD67" s="31">
        <v>930.43</v>
      </c>
      <c r="AE67" s="31">
        <v>2300.25</v>
      </c>
      <c r="AF67" s="32">
        <f t="shared" si="35"/>
        <v>14.632326420628575</v>
      </c>
      <c r="AG67" s="32">
        <f t="shared" si="36"/>
        <v>5.4520648062317374</v>
      </c>
      <c r="AH67" s="33">
        <f t="shared" si="37"/>
        <v>1.3166079764590017E-2</v>
      </c>
      <c r="AI67" s="33">
        <f t="shared" si="38"/>
        <v>8.3938618261197705E-3</v>
      </c>
      <c r="AJ67" s="33">
        <f t="shared" si="39"/>
        <v>-9.4150187819360642</v>
      </c>
      <c r="AK67" s="33">
        <f t="shared" si="62"/>
        <v>0.63753691122963885</v>
      </c>
      <c r="AL67" s="31">
        <f t="shared" ref="AL67:AL130" si="72">AE67*AD67</f>
        <v>2140221.6074999999</v>
      </c>
      <c r="AM67" s="26">
        <f t="shared" ref="AM67:AM130" si="73">AC67*AD67</f>
        <v>359536.76059999998</v>
      </c>
      <c r="AN67" s="26">
        <f t="shared" ref="AN67:AN130" si="74">AD67*$AC$93</f>
        <v>312196.48220000003</v>
      </c>
      <c r="AO67" s="5">
        <f t="shared" si="40"/>
        <v>16.799043582219326</v>
      </c>
      <c r="AP67" s="30">
        <v>1457.92</v>
      </c>
      <c r="AQ67" s="31">
        <v>916.7</v>
      </c>
      <c r="AR67" s="31">
        <v>5821.25</v>
      </c>
      <c r="AS67" s="32">
        <f t="shared" si="41"/>
        <v>37.030075068398695</v>
      </c>
      <c r="AT67" s="32">
        <f t="shared" si="42"/>
        <v>20.570038616793578</v>
      </c>
      <c r="AU67" s="33">
        <f t="shared" si="43"/>
        <v>3.5064740455430961E-2</v>
      </c>
      <c r="AV67" s="33">
        <f t="shared" si="44"/>
        <v>-4.5509137755816885E-3</v>
      </c>
      <c r="AW67" s="33">
        <f t="shared" si="45"/>
        <v>-1.1237714482785917</v>
      </c>
      <c r="AX67" s="33">
        <f t="shared" si="63"/>
        <v>0.12978603909434686</v>
      </c>
      <c r="AY67" s="31">
        <f t="shared" ref="AY67:AY130" si="75">AR67*AQ67</f>
        <v>5336339.875</v>
      </c>
      <c r="AZ67" s="26">
        <f t="shared" ref="AZ67:AZ130" si="76">AP67*AQ67</f>
        <v>1336475.2640000002</v>
      </c>
      <c r="BA67" s="26">
        <f t="shared" ref="BA67:BA130" si="77">AQ67*$AP$93</f>
        <v>1409774.5960000001</v>
      </c>
      <c r="BB67" s="5">
        <f t="shared" si="46"/>
        <v>25.04479278505476</v>
      </c>
      <c r="BC67" s="30">
        <v>896.25</v>
      </c>
      <c r="BD67" s="31">
        <v>873</v>
      </c>
      <c r="BE67" s="31">
        <v>1525</v>
      </c>
      <c r="BF67" s="32">
        <f t="shared" si="47"/>
        <v>9.7008141686593099</v>
      </c>
      <c r="BG67" s="32">
        <f t="shared" si="48"/>
        <v>12.645342069730331</v>
      </c>
      <c r="BH67" s="33">
        <f t="shared" si="49"/>
        <v>0</v>
      </c>
      <c r="BI67" s="33">
        <f t="shared" si="50"/>
        <v>2.0184944127939374E-2</v>
      </c>
      <c r="BJ67" s="33">
        <f t="shared" si="51"/>
        <v>0</v>
      </c>
      <c r="BK67" s="33">
        <f t="shared" si="64"/>
        <v>0</v>
      </c>
      <c r="BL67" s="31">
        <f t="shared" ref="BL67:BL130" si="78">BE67*BD67</f>
        <v>1331325</v>
      </c>
      <c r="BM67" s="26">
        <f t="shared" ref="BM67:BM130" si="79">BC67*BD67</f>
        <v>782426.25</v>
      </c>
      <c r="BN67" s="26">
        <f t="shared" ref="BN67:BN130" si="80">BD67*$BC$93</f>
        <v>545590.08000000007</v>
      </c>
      <c r="BO67" s="5">
        <f t="shared" si="52"/>
        <v>58.770491803278688</v>
      </c>
      <c r="BP67" s="60">
        <f t="shared" ref="BP67:BP130" si="81">BE67+AR67+AE67+R67+E67</f>
        <v>15720.33</v>
      </c>
      <c r="BQ67" s="15">
        <f t="shared" ref="BQ67:BQ130" si="82">BC67+AP67+AC67+P67+C67</f>
        <v>7087.59</v>
      </c>
      <c r="BR67" s="15">
        <f t="shared" ref="BR67:BR130" si="83">BL67+AY67+AL67+Y67+L67</f>
        <v>14279309.5844</v>
      </c>
      <c r="BS67" s="15">
        <f t="shared" ref="BS67:BS130" si="84">BM67+AZ67+AM67+Z67+M67</f>
        <v>6225827.8681000005</v>
      </c>
      <c r="BT67" s="15">
        <f t="shared" ref="BT67:BT130" si="85">BN67+BA67+AN67+AA67+N67</f>
        <v>5866321.0225000009</v>
      </c>
      <c r="BU67" s="15">
        <f t="shared" si="65"/>
        <v>908.33395891816519</v>
      </c>
      <c r="BV67" s="17">
        <f t="shared" si="53"/>
        <v>335.94000000000051</v>
      </c>
      <c r="BW67" s="17">
        <f t="shared" si="54"/>
        <v>0.95260166008473957</v>
      </c>
      <c r="BX67" s="17">
        <f t="shared" si="55"/>
        <v>-259.07999999999993</v>
      </c>
      <c r="BY67" s="17">
        <f t="shared" si="56"/>
        <v>1.0365540331762984</v>
      </c>
      <c r="BZ67" s="17">
        <f t="shared" si="57"/>
        <v>1.2138597144525958</v>
      </c>
      <c r="CA67" s="2">
        <f t="shared" si="58"/>
        <v>0.96757581185107777</v>
      </c>
      <c r="CB67" s="2">
        <f t="shared" si="59"/>
        <v>0.92243331862478162</v>
      </c>
      <c r="CC67" s="14">
        <f t="shared" ref="CC67:CC130" si="86">BT67/$BT$93*100</f>
        <v>109.7128161170202</v>
      </c>
      <c r="CD67" s="27">
        <v>112.44949908991745</v>
      </c>
      <c r="CE67" s="53">
        <f t="shared" si="21"/>
        <v>0.99504635555392484</v>
      </c>
      <c r="CF67" s="53">
        <f t="shared" si="22"/>
        <v>1.0198668506871771</v>
      </c>
      <c r="CG67" s="26">
        <v>7346.67</v>
      </c>
      <c r="CH67" s="26">
        <v>110.259</v>
      </c>
      <c r="CI67" s="26">
        <v>17042.240000000002</v>
      </c>
      <c r="CJ67" s="26">
        <v>6751.65</v>
      </c>
      <c r="CK67" s="26">
        <v>16247.13</v>
      </c>
    </row>
    <row r="68" spans="1:89" x14ac:dyDescent="0.3">
      <c r="A68" s="1">
        <v>42704</v>
      </c>
      <c r="B68" s="26" t="s">
        <v>5</v>
      </c>
      <c r="C68" s="30">
        <v>257.18</v>
      </c>
      <c r="D68" s="31">
        <v>1512.95</v>
      </c>
      <c r="E68" s="31">
        <v>631.12</v>
      </c>
      <c r="F68" s="32">
        <f t="shared" si="23"/>
        <v>4.036489062938708</v>
      </c>
      <c r="G68" s="32">
        <f t="shared" si="24"/>
        <v>3.6548589813917398</v>
      </c>
      <c r="H68" s="33">
        <f t="shared" si="25"/>
        <v>0.12781368005794369</v>
      </c>
      <c r="I68" s="33">
        <f t="shared" si="26"/>
        <v>1.9070971257322245E-3</v>
      </c>
      <c r="J68" s="33">
        <f t="shared" si="27"/>
        <v>5.8416230979298218E-2</v>
      </c>
      <c r="K68" s="33">
        <f t="shared" si="60"/>
        <v>1.4920915545719766E-2</v>
      </c>
      <c r="L68" s="31">
        <f t="shared" si="66"/>
        <v>954853.00400000007</v>
      </c>
      <c r="M68" s="26">
        <f t="shared" si="67"/>
        <v>389100.48100000003</v>
      </c>
      <c r="N68" s="26">
        <f t="shared" si="68"/>
        <v>400765.32549999998</v>
      </c>
      <c r="O68" s="5">
        <f t="shared" si="28"/>
        <v>40.74977817213842</v>
      </c>
      <c r="P68" s="30">
        <v>4053.38</v>
      </c>
      <c r="Q68" s="31">
        <v>766.93</v>
      </c>
      <c r="R68" s="31">
        <v>5394.02</v>
      </c>
      <c r="S68" s="32">
        <f t="shared" si="29"/>
        <v>34.498831815300825</v>
      </c>
      <c r="T68" s="32">
        <f t="shared" si="30"/>
        <v>57.603749506157754</v>
      </c>
      <c r="U68" s="33">
        <f t="shared" si="31"/>
        <v>2.2654745892343741E-2</v>
      </c>
      <c r="V68" s="33">
        <f t="shared" si="32"/>
        <v>8.9086473352737276E-3</v>
      </c>
      <c r="W68" s="33">
        <f t="shared" si="33"/>
        <v>-0.16807969885502821</v>
      </c>
      <c r="X68" s="33">
        <f t="shared" si="61"/>
        <v>0.39323536788309066</v>
      </c>
      <c r="Y68" s="31">
        <f t="shared" si="69"/>
        <v>4136835.7586000003</v>
      </c>
      <c r="Z68" s="26">
        <f t="shared" si="70"/>
        <v>3108658.7234</v>
      </c>
      <c r="AA68" s="26">
        <f t="shared" si="71"/>
        <v>2984370.0475999997</v>
      </c>
      <c r="AB68" s="5">
        <f t="shared" si="34"/>
        <v>75.145809618800072</v>
      </c>
      <c r="AC68" s="30">
        <v>383.19</v>
      </c>
      <c r="AD68" s="31">
        <v>918.26</v>
      </c>
      <c r="AE68" s="31">
        <v>2298.65</v>
      </c>
      <c r="AF68" s="32">
        <f t="shared" si="35"/>
        <v>14.701602840226998</v>
      </c>
      <c r="AG68" s="32">
        <f t="shared" si="36"/>
        <v>5.4456233497142108</v>
      </c>
      <c r="AH68" s="33">
        <f t="shared" si="37"/>
        <v>4.4968347522375074E-3</v>
      </c>
      <c r="AI68" s="33">
        <f t="shared" si="38"/>
        <v>8.4385974107656844E-3</v>
      </c>
      <c r="AJ68" s="33">
        <f t="shared" si="39"/>
        <v>-27.798787056577638</v>
      </c>
      <c r="AK68" s="33">
        <f t="shared" si="62"/>
        <v>1.8765638222678427</v>
      </c>
      <c r="AL68" s="31">
        <f t="shared" si="72"/>
        <v>2110758.3489999999</v>
      </c>
      <c r="AM68" s="26">
        <f t="shared" si="73"/>
        <v>351868.04940000002</v>
      </c>
      <c r="AN68" s="26">
        <f t="shared" si="74"/>
        <v>308112.96040000004</v>
      </c>
      <c r="AO68" s="5">
        <f t="shared" si="40"/>
        <v>16.670219476649336</v>
      </c>
      <c r="AP68" s="30">
        <v>1464.57</v>
      </c>
      <c r="AQ68" s="31">
        <v>885.11</v>
      </c>
      <c r="AR68" s="31">
        <v>5806.24</v>
      </c>
      <c r="AS68" s="32">
        <f t="shared" si="41"/>
        <v>37.135290050699147</v>
      </c>
      <c r="AT68" s="32">
        <f t="shared" si="42"/>
        <v>20.81342568775527</v>
      </c>
      <c r="AU68" s="33">
        <f t="shared" si="43"/>
        <v>2.7313799481209624E-2</v>
      </c>
      <c r="AV68" s="33">
        <f t="shared" si="44"/>
        <v>-4.530296785533087E-3</v>
      </c>
      <c r="AW68" s="33">
        <f t="shared" si="45"/>
        <v>-1.4358832239577763</v>
      </c>
      <c r="AX68" s="33">
        <f t="shared" si="63"/>
        <v>0.16586109847696873</v>
      </c>
      <c r="AY68" s="31">
        <f t="shared" si="75"/>
        <v>5139161.0863999994</v>
      </c>
      <c r="AZ68" s="26">
        <f t="shared" si="76"/>
        <v>1296305.5526999999</v>
      </c>
      <c r="BA68" s="26">
        <f t="shared" si="77"/>
        <v>1361192.9668000001</v>
      </c>
      <c r="BB68" s="5">
        <f t="shared" si="46"/>
        <v>25.224069277191436</v>
      </c>
      <c r="BC68" s="30">
        <v>878.34</v>
      </c>
      <c r="BD68" s="31">
        <v>873</v>
      </c>
      <c r="BE68" s="31">
        <v>1505.34</v>
      </c>
      <c r="BF68" s="32">
        <f t="shared" si="47"/>
        <v>9.6277862308343192</v>
      </c>
      <c r="BG68" s="32">
        <f t="shared" si="48"/>
        <v>12.482342474981028</v>
      </c>
      <c r="BH68" s="33">
        <f t="shared" si="49"/>
        <v>0</v>
      </c>
      <c r="BI68" s="33">
        <f t="shared" si="50"/>
        <v>2.0600769509480935E-2</v>
      </c>
      <c r="BJ68" s="33">
        <f t="shared" si="51"/>
        <v>0</v>
      </c>
      <c r="BK68" s="33">
        <f t="shared" si="64"/>
        <v>0</v>
      </c>
      <c r="BL68" s="31">
        <f t="shared" si="78"/>
        <v>1314161.8199999998</v>
      </c>
      <c r="BM68" s="26">
        <f t="shared" si="79"/>
        <v>766790.82000000007</v>
      </c>
      <c r="BN68" s="26">
        <f t="shared" si="80"/>
        <v>545590.08000000007</v>
      </c>
      <c r="BO68" s="5">
        <f t="shared" si="52"/>
        <v>58.348280122762972</v>
      </c>
      <c r="BP68" s="60">
        <f t="shared" si="81"/>
        <v>15635.37</v>
      </c>
      <c r="BQ68" s="15">
        <f t="shared" si="82"/>
        <v>7036.66</v>
      </c>
      <c r="BR68" s="15">
        <f t="shared" si="83"/>
        <v>13655770.017999999</v>
      </c>
      <c r="BS68" s="15">
        <f t="shared" si="84"/>
        <v>5912723.6265000002</v>
      </c>
      <c r="BT68" s="15">
        <f t="shared" si="85"/>
        <v>5600031.3803000003</v>
      </c>
      <c r="BU68" s="15">
        <f t="shared" si="65"/>
        <v>873.38962992241295</v>
      </c>
      <c r="BV68" s="17">
        <f t="shared" si="53"/>
        <v>333.14999999999964</v>
      </c>
      <c r="BW68" s="17">
        <f t="shared" si="54"/>
        <v>0.95265509488876832</v>
      </c>
      <c r="BX68" s="17">
        <f t="shared" si="55"/>
        <v>-257.03999999999996</v>
      </c>
      <c r="BY68" s="17">
        <f t="shared" si="56"/>
        <v>1.0365286940110792</v>
      </c>
      <c r="BZ68" s="17">
        <f t="shared" si="57"/>
        <v>1.2155056158547561</v>
      </c>
      <c r="CA68" s="2">
        <f t="shared" si="58"/>
        <v>0.9687101930559342</v>
      </c>
      <c r="CB68" s="2">
        <f t="shared" si="59"/>
        <v>0.92200010614396677</v>
      </c>
      <c r="CC68" s="14">
        <f t="shared" si="86"/>
        <v>104.73262726671666</v>
      </c>
      <c r="CD68" s="27">
        <v>106.56803397623425</v>
      </c>
      <c r="CE68" s="53">
        <f t="shared" si="21"/>
        <v>0.98654522156645719</v>
      </c>
      <c r="CF68" s="53">
        <f t="shared" si="22"/>
        <v>1.003834119650665</v>
      </c>
      <c r="CG68" s="26">
        <v>7293.7</v>
      </c>
      <c r="CH68" s="26">
        <v>106.161</v>
      </c>
      <c r="CI68" s="26">
        <v>16958.099999999999</v>
      </c>
      <c r="CJ68" s="26">
        <v>6703.51</v>
      </c>
      <c r="CK68" s="26">
        <v>16140.4</v>
      </c>
    </row>
    <row r="69" spans="1:89" x14ac:dyDescent="0.3">
      <c r="A69" s="1">
        <v>42674</v>
      </c>
      <c r="B69" s="26" t="s">
        <v>5</v>
      </c>
      <c r="C69" s="30">
        <v>256.69</v>
      </c>
      <c r="D69" s="31">
        <v>1331.19</v>
      </c>
      <c r="E69" s="31">
        <v>626.91999999999996</v>
      </c>
      <c r="F69" s="32">
        <f t="shared" si="23"/>
        <v>4.031530981156779</v>
      </c>
      <c r="G69" s="32">
        <f t="shared" si="24"/>
        <v>3.674485451791794</v>
      </c>
      <c r="H69" s="33">
        <f t="shared" si="25"/>
        <v>-8.1202140501972817E-2</v>
      </c>
      <c r="I69" s="33">
        <f t="shared" si="26"/>
        <v>1.8717098849679011E-3</v>
      </c>
      <c r="J69" s="33">
        <f t="shared" si="27"/>
        <v>-9.2621481511431319E-2</v>
      </c>
      <c r="K69" s="33">
        <f t="shared" si="60"/>
        <v>2.3050006728854981E-2</v>
      </c>
      <c r="L69" s="31">
        <f t="shared" si="66"/>
        <v>834549.6348</v>
      </c>
      <c r="M69" s="26">
        <f t="shared" si="67"/>
        <v>341703.16110000003</v>
      </c>
      <c r="N69" s="26">
        <f t="shared" si="68"/>
        <v>352618.9191</v>
      </c>
      <c r="O69" s="5">
        <f t="shared" si="28"/>
        <v>40.944618133095133</v>
      </c>
      <c r="P69" s="30">
        <v>4017.43</v>
      </c>
      <c r="Q69" s="31">
        <v>749.75</v>
      </c>
      <c r="R69" s="31">
        <v>5349.54</v>
      </c>
      <c r="S69" s="32">
        <f t="shared" si="29"/>
        <v>34.40125732938403</v>
      </c>
      <c r="T69" s="32">
        <f t="shared" si="30"/>
        <v>57.509011214273656</v>
      </c>
      <c r="U69" s="33">
        <f t="shared" si="31"/>
        <v>-6.2160765055569951E-2</v>
      </c>
      <c r="V69" s="33">
        <f t="shared" si="32"/>
        <v>8.9887247137422025E-3</v>
      </c>
      <c r="W69" s="33">
        <f t="shared" si="33"/>
        <v>6.1725481106046413E-2</v>
      </c>
      <c r="X69" s="33">
        <f t="shared" si="61"/>
        <v>0.14460447366930795</v>
      </c>
      <c r="Y69" s="31">
        <f t="shared" si="69"/>
        <v>4010817.6149999998</v>
      </c>
      <c r="Z69" s="26">
        <f t="shared" si="70"/>
        <v>3012068.1425000001</v>
      </c>
      <c r="AA69" s="26">
        <f t="shared" si="71"/>
        <v>2917517.17</v>
      </c>
      <c r="AB69" s="5">
        <f t="shared" si="34"/>
        <v>75.098606609166396</v>
      </c>
      <c r="AC69" s="30">
        <v>379.97</v>
      </c>
      <c r="AD69" s="31">
        <v>914.14</v>
      </c>
      <c r="AE69" s="31">
        <v>2297.06</v>
      </c>
      <c r="AF69" s="32">
        <f t="shared" si="35"/>
        <v>14.771691054003686</v>
      </c>
      <c r="AG69" s="32">
        <f t="shared" si="36"/>
        <v>5.4392233321022552</v>
      </c>
      <c r="AH69" s="33">
        <f t="shared" si="37"/>
        <v>7.3126619382126001E-2</v>
      </c>
      <c r="AI69" s="33">
        <f t="shared" si="38"/>
        <v>8.5104133629348433E-3</v>
      </c>
      <c r="AJ69" s="33">
        <f t="shared" si="39"/>
        <v>-1.7232787525061908</v>
      </c>
      <c r="AK69" s="33">
        <f t="shared" si="62"/>
        <v>0.11637914394022984</v>
      </c>
      <c r="AL69" s="31">
        <f t="shared" si="72"/>
        <v>2099834.4284000001</v>
      </c>
      <c r="AM69" s="26">
        <f t="shared" si="73"/>
        <v>347345.7758</v>
      </c>
      <c r="AN69" s="26">
        <f t="shared" si="74"/>
        <v>306730.5356</v>
      </c>
      <c r="AO69" s="5">
        <f t="shared" si="40"/>
        <v>16.541579236066976</v>
      </c>
      <c r="AP69" s="30">
        <v>1471.22</v>
      </c>
      <c r="AQ69" s="31">
        <v>861.26</v>
      </c>
      <c r="AR69" s="31">
        <v>5791.22</v>
      </c>
      <c r="AS69" s="32">
        <f t="shared" si="41"/>
        <v>37.241566465728901</v>
      </c>
      <c r="AT69" s="32">
        <f t="shared" si="42"/>
        <v>21.060331475262466</v>
      </c>
      <c r="AU69" s="33">
        <f t="shared" si="43"/>
        <v>2.8319605291821408E-2</v>
      </c>
      <c r="AV69" s="33">
        <f t="shared" si="44"/>
        <v>-4.5166321928724563E-3</v>
      </c>
      <c r="AW69" s="33">
        <f t="shared" si="45"/>
        <v>-1.3783962590228593</v>
      </c>
      <c r="AX69" s="33">
        <f t="shared" si="63"/>
        <v>0.15948782288208099</v>
      </c>
      <c r="AY69" s="31">
        <f t="shared" si="75"/>
        <v>4987746.1371999998</v>
      </c>
      <c r="AZ69" s="26">
        <f t="shared" si="76"/>
        <v>1267102.9372</v>
      </c>
      <c r="BA69" s="26">
        <f t="shared" si="77"/>
        <v>1324514.5288</v>
      </c>
      <c r="BB69" s="5">
        <f t="shared" si="46"/>
        <v>25.404318951792543</v>
      </c>
      <c r="BC69" s="30">
        <v>860.43</v>
      </c>
      <c r="BD69" s="31">
        <v>873</v>
      </c>
      <c r="BE69" s="31">
        <v>1485.68</v>
      </c>
      <c r="BF69" s="32">
        <f t="shared" si="47"/>
        <v>9.5539541697266053</v>
      </c>
      <c r="BG69" s="32">
        <f t="shared" si="48"/>
        <v>12.316948526569842</v>
      </c>
      <c r="BH69" s="33">
        <f t="shared" si="49"/>
        <v>8.3624254484594863E-3</v>
      </c>
      <c r="BI69" s="33">
        <f t="shared" si="50"/>
        <v>2.1034087906280242E-2</v>
      </c>
      <c r="BJ69" s="33">
        <f t="shared" si="51"/>
        <v>-4.6331691429705861</v>
      </c>
      <c r="BK69" s="33">
        <f t="shared" si="64"/>
        <v>2.515309468038978</v>
      </c>
      <c r="BL69" s="31">
        <f t="shared" si="78"/>
        <v>1296998.6400000001</v>
      </c>
      <c r="BM69" s="26">
        <f t="shared" si="79"/>
        <v>751155.39</v>
      </c>
      <c r="BN69" s="26">
        <f t="shared" si="80"/>
        <v>545590.08000000007</v>
      </c>
      <c r="BO69" s="5">
        <f t="shared" si="52"/>
        <v>57.914894189865919</v>
      </c>
      <c r="BP69" s="60">
        <f t="shared" si="81"/>
        <v>15550.42</v>
      </c>
      <c r="BQ69" s="15">
        <f t="shared" si="82"/>
        <v>6985.7399999999989</v>
      </c>
      <c r="BR69" s="15">
        <f t="shared" si="83"/>
        <v>13229946.455400001</v>
      </c>
      <c r="BS69" s="15">
        <f t="shared" si="84"/>
        <v>5719375.4066000003</v>
      </c>
      <c r="BT69" s="15">
        <f t="shared" si="85"/>
        <v>5446971.2335000001</v>
      </c>
      <c r="BU69" s="15">
        <f t="shared" si="65"/>
        <v>850.77743594063702</v>
      </c>
      <c r="BV69" s="17">
        <f t="shared" si="53"/>
        <v>330.35999999999876</v>
      </c>
      <c r="BW69" s="17">
        <f t="shared" si="54"/>
        <v>0.95270937652990251</v>
      </c>
      <c r="BX69" s="17">
        <f t="shared" si="55"/>
        <v>-255.00000000000091</v>
      </c>
      <c r="BY69" s="17">
        <f t="shared" si="56"/>
        <v>1.0365029331180378</v>
      </c>
      <c r="BZ69" s="17">
        <f t="shared" si="57"/>
        <v>1.1971050911499064</v>
      </c>
      <c r="CA69" s="2">
        <f t="shared" si="58"/>
        <v>0.96985969534130656</v>
      </c>
      <c r="CB69" s="2">
        <f t="shared" si="59"/>
        <v>0.92156371211245736</v>
      </c>
      <c r="CC69" s="14">
        <f t="shared" si="86"/>
        <v>101.87007343164606</v>
      </c>
      <c r="CD69" s="27">
        <v>103.25349000672843</v>
      </c>
      <c r="CE69" s="53">
        <f t="shared" ref="CE69:CE132" si="87">CC69/CH69</f>
        <v>1.0002265499390857</v>
      </c>
      <c r="CF69" s="53">
        <f t="shared" ref="CF69:CF132" si="88">CD69/CH69</f>
        <v>1.0138098324617164</v>
      </c>
      <c r="CG69" s="26">
        <v>7240.74</v>
      </c>
      <c r="CH69" s="26">
        <v>101.84699999999999</v>
      </c>
      <c r="CI69" s="26">
        <v>16873.95</v>
      </c>
      <c r="CJ69" s="26">
        <v>6655.38</v>
      </c>
      <c r="CK69" s="26">
        <v>16033.68</v>
      </c>
    </row>
    <row r="70" spans="1:89" x14ac:dyDescent="0.3">
      <c r="A70" s="1">
        <v>42643</v>
      </c>
      <c r="B70" s="26" t="s">
        <v>5</v>
      </c>
      <c r="C70" s="30">
        <v>256.20999999999998</v>
      </c>
      <c r="D70" s="31">
        <v>1443.86</v>
      </c>
      <c r="E70" s="31">
        <v>622.71</v>
      </c>
      <c r="F70" s="32">
        <f t="shared" si="23"/>
        <v>4.0264563743981752</v>
      </c>
      <c r="G70" s="32">
        <f t="shared" si="24"/>
        <v>3.6945336878716732</v>
      </c>
      <c r="H70" s="33">
        <f t="shared" si="25"/>
        <v>1.406073456178762E-2</v>
      </c>
      <c r="I70" s="33">
        <f t="shared" si="26"/>
        <v>1.9143242240149266E-3</v>
      </c>
      <c r="J70" s="33">
        <f t="shared" si="27"/>
        <v>0.53905905481477667</v>
      </c>
      <c r="K70" s="33">
        <f t="shared" si="60"/>
        <v>0.13614681477718957</v>
      </c>
      <c r="L70" s="31">
        <f t="shared" si="66"/>
        <v>899106.06059999997</v>
      </c>
      <c r="M70" s="26">
        <f t="shared" si="67"/>
        <v>369931.37059999997</v>
      </c>
      <c r="N70" s="26">
        <f t="shared" si="68"/>
        <v>382464.07539999997</v>
      </c>
      <c r="O70" s="5">
        <f t="shared" si="28"/>
        <v>41.144352909058782</v>
      </c>
      <c r="P70" s="30">
        <v>3981.48</v>
      </c>
      <c r="Q70" s="31">
        <v>797.85</v>
      </c>
      <c r="R70" s="31">
        <v>5305.06</v>
      </c>
      <c r="S70" s="32">
        <f t="shared" si="29"/>
        <v>34.30263309335772</v>
      </c>
      <c r="T70" s="32">
        <f t="shared" si="30"/>
        <v>57.412716082851226</v>
      </c>
      <c r="U70" s="33">
        <f t="shared" si="31"/>
        <v>3.4202961367098668E-2</v>
      </c>
      <c r="V70" s="33">
        <f t="shared" si="32"/>
        <v>9.0702547366534967E-3</v>
      </c>
      <c r="W70" s="33">
        <f t="shared" si="33"/>
        <v>-0.11338449873287881</v>
      </c>
      <c r="X70" s="33">
        <f t="shared" si="61"/>
        <v>0.26518916415753913</v>
      </c>
      <c r="Y70" s="31">
        <f t="shared" si="69"/>
        <v>4232642.1210000003</v>
      </c>
      <c r="Z70" s="26">
        <f t="shared" si="70"/>
        <v>3176623.818</v>
      </c>
      <c r="AA70" s="26">
        <f t="shared" si="71"/>
        <v>3104689.662</v>
      </c>
      <c r="AB70" s="5">
        <f t="shared" si="34"/>
        <v>75.050612057168053</v>
      </c>
      <c r="AC70" s="30">
        <v>376.75</v>
      </c>
      <c r="AD70" s="31">
        <v>849.65</v>
      </c>
      <c r="AE70" s="31">
        <v>2295.46</v>
      </c>
      <c r="AF70" s="32">
        <f t="shared" si="35"/>
        <v>14.842494177347456</v>
      </c>
      <c r="AG70" s="32">
        <f t="shared" si="36"/>
        <v>5.4327136603007418</v>
      </c>
      <c r="AH70" s="33">
        <f t="shared" si="37"/>
        <v>3.8544359603399768E-2</v>
      </c>
      <c r="AI70" s="33">
        <f t="shared" si="38"/>
        <v>8.5834621741217344E-3</v>
      </c>
      <c r="AJ70" s="33">
        <f t="shared" si="39"/>
        <v>-3.2988621689545141</v>
      </c>
      <c r="AK70" s="33">
        <f t="shared" si="62"/>
        <v>0.22269048603844591</v>
      </c>
      <c r="AL70" s="31">
        <f t="shared" si="72"/>
        <v>1950337.5889999999</v>
      </c>
      <c r="AM70" s="26">
        <f t="shared" si="73"/>
        <v>320105.63750000001</v>
      </c>
      <c r="AN70" s="26">
        <f t="shared" si="74"/>
        <v>285091.56099999999</v>
      </c>
      <c r="AO70" s="5">
        <f t="shared" si="40"/>
        <v>16.412832286339121</v>
      </c>
      <c r="AP70" s="30">
        <v>1477.88</v>
      </c>
      <c r="AQ70" s="31">
        <v>837.21</v>
      </c>
      <c r="AR70" s="31">
        <v>5776.21</v>
      </c>
      <c r="AS70" s="32">
        <f t="shared" si="41"/>
        <v>37.349099218516621</v>
      </c>
      <c r="AT70" s="32">
        <f t="shared" si="42"/>
        <v>21.310945890604543</v>
      </c>
      <c r="AU70" s="33">
        <f t="shared" si="43"/>
        <v>1.5394522246228193E-2</v>
      </c>
      <c r="AV70" s="33">
        <f t="shared" si="44"/>
        <v>-4.4895878693360231E-3</v>
      </c>
      <c r="AW70" s="33">
        <f t="shared" si="45"/>
        <v>-2.524729441607735</v>
      </c>
      <c r="AX70" s="33">
        <f t="shared" si="63"/>
        <v>0.2916354140470982</v>
      </c>
      <c r="AY70" s="31">
        <f t="shared" si="75"/>
        <v>4835900.7741</v>
      </c>
      <c r="AZ70" s="26">
        <f t="shared" si="76"/>
        <v>1237295.9148000001</v>
      </c>
      <c r="BA70" s="26">
        <f t="shared" si="77"/>
        <v>1287528.5148000002</v>
      </c>
      <c r="BB70" s="5">
        <f t="shared" si="46"/>
        <v>25.585634871308351</v>
      </c>
      <c r="BC70" s="30">
        <v>842.52</v>
      </c>
      <c r="BD70" s="31">
        <v>865.73</v>
      </c>
      <c r="BE70" s="31">
        <v>1466.02</v>
      </c>
      <c r="BF70" s="32">
        <f t="shared" si="47"/>
        <v>9.4793171363800379</v>
      </c>
      <c r="BG70" s="32">
        <f t="shared" si="48"/>
        <v>12.149090678371815</v>
      </c>
      <c r="BH70" s="33">
        <f t="shared" si="49"/>
        <v>4.171973020140559E-2</v>
      </c>
      <c r="BI70" s="33">
        <f t="shared" si="50"/>
        <v>2.1486026884526062E-2</v>
      </c>
      <c r="BJ70" s="33">
        <f t="shared" si="51"/>
        <v>-0.94921493339827145</v>
      </c>
      <c r="BK70" s="33">
        <f t="shared" si="64"/>
        <v>0.51500876877200352</v>
      </c>
      <c r="BL70" s="31">
        <f t="shared" si="78"/>
        <v>1269177.4946000001</v>
      </c>
      <c r="BM70" s="26">
        <f t="shared" si="79"/>
        <v>729394.83959999995</v>
      </c>
      <c r="BN70" s="26">
        <f t="shared" si="80"/>
        <v>541046.62080000003</v>
      </c>
      <c r="BO70" s="5">
        <f t="shared" si="52"/>
        <v>57.469884449052536</v>
      </c>
      <c r="BP70" s="60">
        <f t="shared" si="81"/>
        <v>15465.46</v>
      </c>
      <c r="BQ70" s="15">
        <f t="shared" si="82"/>
        <v>6934.84</v>
      </c>
      <c r="BR70" s="15">
        <f t="shared" si="83"/>
        <v>13187164.0393</v>
      </c>
      <c r="BS70" s="15">
        <f t="shared" si="84"/>
        <v>5833351.5805000002</v>
      </c>
      <c r="BT70" s="15">
        <f t="shared" si="85"/>
        <v>5600820.4340000004</v>
      </c>
      <c r="BU70" s="15">
        <f t="shared" si="65"/>
        <v>852.6848887326986</v>
      </c>
      <c r="BV70" s="17">
        <f t="shared" si="53"/>
        <v>327.59000000000015</v>
      </c>
      <c r="BW70" s="17">
        <f t="shared" si="54"/>
        <v>0.95276170755201273</v>
      </c>
      <c r="BX70" s="17">
        <f t="shared" si="55"/>
        <v>-252.96000000000004</v>
      </c>
      <c r="BY70" s="17">
        <f t="shared" si="56"/>
        <v>1.0364766887195667</v>
      </c>
      <c r="BZ70" s="17">
        <f t="shared" si="57"/>
        <v>1.2234296793396373</v>
      </c>
      <c r="CA70" s="2">
        <f t="shared" si="58"/>
        <v>0.97102458411685844</v>
      </c>
      <c r="CB70" s="2">
        <f t="shared" si="59"/>
        <v>0.92112179947241801</v>
      </c>
      <c r="CC70" s="14">
        <f t="shared" si="86"/>
        <v>104.74738426742674</v>
      </c>
      <c r="CD70" s="27">
        <v>106.68737344156976</v>
      </c>
      <c r="CE70" s="53">
        <f t="shared" si="87"/>
        <v>1.004096858391744</v>
      </c>
      <c r="CF70" s="53">
        <f t="shared" si="88"/>
        <v>1.0226933803831457</v>
      </c>
      <c r="CG70" s="26">
        <v>7187.8</v>
      </c>
      <c r="CH70" s="26">
        <v>104.32</v>
      </c>
      <c r="CI70" s="26">
        <v>16789.810000000001</v>
      </c>
      <c r="CJ70" s="26">
        <v>6607.25</v>
      </c>
      <c r="CK70" s="26">
        <v>15926.95</v>
      </c>
    </row>
    <row r="71" spans="1:89" x14ac:dyDescent="0.3">
      <c r="A71" s="1">
        <v>42613</v>
      </c>
      <c r="B71" s="26" t="s">
        <v>5</v>
      </c>
      <c r="C71" s="30">
        <v>255.72</v>
      </c>
      <c r="D71" s="31">
        <v>1423.7</v>
      </c>
      <c r="E71" s="31">
        <v>618.5</v>
      </c>
      <c r="F71" s="32">
        <f t="shared" ref="F71:F134" si="89">E71/BP71*100</f>
        <v>4.0213283191887905</v>
      </c>
      <c r="G71" s="32">
        <f t="shared" ref="G71:G134" si="90">C71/BQ71*100</f>
        <v>3.7147439249729794</v>
      </c>
      <c r="H71" s="33">
        <f t="shared" ref="H71:H134" si="91">(D71-D72)/((D71+D72)/2)</f>
        <v>9.8537052732431782E-2</v>
      </c>
      <c r="I71" s="33">
        <f t="shared" ref="I71:I134" si="92">(C71-C72)/((C71+C72)/2)</f>
        <v>1.8788163457021674E-3</v>
      </c>
      <c r="J71" s="33">
        <f t="shared" ref="J71:J134" si="93">IFERROR((($BQ71-C71)-($BQ72-C72))/(((BQ71-C71)+(BQ72-C72))/2)/H71,0)</f>
        <v>7.750845663205165E-2</v>
      </c>
      <c r="K71" s="33">
        <f t="shared" si="60"/>
        <v>1.9067105150830103E-2</v>
      </c>
      <c r="L71" s="31">
        <f t="shared" si="66"/>
        <v>880558.45000000007</v>
      </c>
      <c r="M71" s="26">
        <f t="shared" si="67"/>
        <v>364068.56400000001</v>
      </c>
      <c r="N71" s="26">
        <f t="shared" si="68"/>
        <v>377123.89299999998</v>
      </c>
      <c r="O71" s="5">
        <f t="shared" ref="O71:O134" si="94">C71/E71*100</f>
        <v>41.345189975747779</v>
      </c>
      <c r="P71" s="30">
        <v>3945.53</v>
      </c>
      <c r="Q71" s="31">
        <v>771.02</v>
      </c>
      <c r="R71" s="31">
        <v>5260.58</v>
      </c>
      <c r="S71" s="32">
        <f t="shared" ref="S71:S134" si="95">R71/BP71*100</f>
        <v>34.202941518768256</v>
      </c>
      <c r="T71" s="32">
        <f t="shared" ref="T71:T134" si="96">P71/BQ71*100</f>
        <v>57.31516345338121</v>
      </c>
      <c r="U71" s="33">
        <f t="shared" ref="U71:U134" si="97">(Q71-Q72)/((Q71+Q72)/2)</f>
        <v>0.12815523261430606</v>
      </c>
      <c r="V71" s="33">
        <f t="shared" ref="V71:V134" si="98">(P71-P72)/((P71+P72)/2)</f>
        <v>9.1532772933797923E-3</v>
      </c>
      <c r="W71" s="33">
        <f t="shared" ref="W71:W134" si="99">IFERROR((($BQ71-P71)-($BQ72-P72))/(((CH71-P71)+(CH72-P72))/2)/U71,0)</f>
        <v>-3.0487375187108326E-2</v>
      </c>
      <c r="X71" s="33">
        <f t="shared" si="61"/>
        <v>7.1423359832113523E-2</v>
      </c>
      <c r="Y71" s="31">
        <f t="shared" si="69"/>
        <v>4056012.3915999997</v>
      </c>
      <c r="Z71" s="26">
        <f t="shared" si="70"/>
        <v>3042082.5405999999</v>
      </c>
      <c r="AA71" s="26">
        <f t="shared" si="71"/>
        <v>3000285.5463999999</v>
      </c>
      <c r="AB71" s="5">
        <f t="shared" ref="AB71:AB134" si="100">P71/R71*100</f>
        <v>75.001805884522241</v>
      </c>
      <c r="AC71" s="30">
        <v>373.53</v>
      </c>
      <c r="AD71" s="31">
        <v>817.52</v>
      </c>
      <c r="AE71" s="31">
        <v>2293.86</v>
      </c>
      <c r="AF71" s="32">
        <f t="shared" ref="AF71:AF134" si="101">AE71/BP71*100</f>
        <v>14.914089213022471</v>
      </c>
      <c r="AG71" s="32">
        <f t="shared" ref="AG71:AG134" si="102">AC71/BQ71*100</f>
        <v>5.4261234877802167</v>
      </c>
      <c r="AH71" s="33">
        <f t="shared" ref="AH71:AH134" si="103">(AD71-AD72)/((AD71+AD72)/2)</f>
        <v>6.2686473018576272E-2</v>
      </c>
      <c r="AI71" s="33">
        <f t="shared" ref="AI71:AI134" si="104">(AC71-AC72)/((AC71+AC72)/2)</f>
        <v>8.6577758657775082E-3</v>
      </c>
      <c r="AJ71" s="33">
        <f t="shared" ref="AJ71:AJ134" si="105">IFERROR((($BQ71-AC71)-($BQ72-AC72))/(((CT71-AC71)+(CT72-AC72))/2)/AH71,0)</f>
        <v>-2.0455210533962522</v>
      </c>
      <c r="AK71" s="33">
        <f t="shared" si="62"/>
        <v>0.13811234623475938</v>
      </c>
      <c r="AL71" s="31">
        <f t="shared" si="72"/>
        <v>1875276.4272</v>
      </c>
      <c r="AM71" s="26">
        <f t="shared" si="73"/>
        <v>305368.24559999997</v>
      </c>
      <c r="AN71" s="26">
        <f t="shared" si="74"/>
        <v>274310.66080000001</v>
      </c>
      <c r="AO71" s="5">
        <f t="shared" ref="AO71:AO134" si="106">AC71/AE71*100</f>
        <v>16.283905730951322</v>
      </c>
      <c r="AP71" s="30">
        <v>1484.53</v>
      </c>
      <c r="AQ71" s="31">
        <v>824.42</v>
      </c>
      <c r="AR71" s="31">
        <v>5761.19</v>
      </c>
      <c r="AS71" s="32">
        <f t="shared" ref="AS71:AS134" si="107">AR71/BP71*100</f>
        <v>37.45777930352024</v>
      </c>
      <c r="AT71" s="32">
        <f t="shared" ref="AT71:AT134" si="108">AP71/BQ71*100</f>
        <v>21.565183790630915</v>
      </c>
      <c r="AU71" s="33">
        <f t="shared" ref="AU71:AU134" si="109">(AQ71-AQ72)/((AQ71+AQ72)/2)</f>
        <v>3.4236223775361022E-2</v>
      </c>
      <c r="AV71" s="33">
        <f t="shared" ref="AV71:AV134" si="110">(AP71-AP72)/((AP71+AP72)/2)</f>
        <v>-4.4695215595606363E-3</v>
      </c>
      <c r="AW71" s="33">
        <f t="shared" ref="AW71:AW134" si="111">IFERROR((($BQ71-AP71)-($BQ72-AP72))/(((DF71-AP71)+(DF72-AP72))/2)/AU71,0)</f>
        <v>-1.1299892713923236</v>
      </c>
      <c r="AX71" s="33">
        <f t="shared" si="63"/>
        <v>0.1305494901799667</v>
      </c>
      <c r="AY71" s="31">
        <f t="shared" si="75"/>
        <v>4749640.2597999992</v>
      </c>
      <c r="AZ71" s="26">
        <f t="shared" si="76"/>
        <v>1223876.2226</v>
      </c>
      <c r="BA71" s="26">
        <f t="shared" si="77"/>
        <v>1267859.0296</v>
      </c>
      <c r="BB71" s="5">
        <f t="shared" ref="BB71:BB134" si="112">AP71/AR71*100</f>
        <v>25.767766728748747</v>
      </c>
      <c r="BC71" s="30">
        <v>824.61</v>
      </c>
      <c r="BD71" s="31">
        <v>830.35</v>
      </c>
      <c r="BE71" s="31">
        <v>1446.36</v>
      </c>
      <c r="BF71" s="32">
        <f t="shared" ref="BF71:BF134" si="113">BE71/BP71*100</f>
        <v>9.4038616455002408</v>
      </c>
      <c r="BG71" s="32">
        <f t="shared" ref="BG71:BG134" si="114">BC71/BQ71*100</f>
        <v>11.978785343234668</v>
      </c>
      <c r="BH71" s="33">
        <f t="shared" ref="BH71:BH134" si="115">(BD71-BD72)/((BD71+BD72)/2)</f>
        <v>-3.0182598709723859E-3</v>
      </c>
      <c r="BI71" s="33">
        <f t="shared" ref="BI71:BI134" si="116">(BC71-BC72)/((BC71+BC72)/2)</f>
        <v>2.1957813045956891E-2</v>
      </c>
      <c r="BJ71" s="33">
        <f t="shared" ref="BJ71:BJ134" si="117">IFERROR((($BQ71-BC71)-($BQ72-BC72))/(((DR71-BC71)+(DR72-BC72))/2)/BH71,0)</f>
        <v>13.404505815860137</v>
      </c>
      <c r="BK71" s="33">
        <f t="shared" si="64"/>
        <v>7.2749908836984245</v>
      </c>
      <c r="BL71" s="31">
        <f t="shared" si="78"/>
        <v>1200985.0259999998</v>
      </c>
      <c r="BM71" s="26">
        <f t="shared" si="79"/>
        <v>684714.91350000002</v>
      </c>
      <c r="BN71" s="26">
        <f t="shared" si="80"/>
        <v>518935.53600000002</v>
      </c>
      <c r="BO71" s="5">
        <f t="shared" ref="BO71:BO134" si="118">BC71/BE71*100</f>
        <v>57.012776902016107</v>
      </c>
      <c r="BP71" s="60">
        <f t="shared" si="81"/>
        <v>15380.49</v>
      </c>
      <c r="BQ71" s="15">
        <f t="shared" si="82"/>
        <v>6883.920000000001</v>
      </c>
      <c r="BR71" s="15">
        <f t="shared" si="83"/>
        <v>12762472.554599997</v>
      </c>
      <c r="BS71" s="15">
        <f t="shared" si="84"/>
        <v>5620110.4863</v>
      </c>
      <c r="BT71" s="15">
        <f t="shared" si="85"/>
        <v>5438514.6658000005</v>
      </c>
      <c r="BU71" s="15">
        <f t="shared" si="65"/>
        <v>829.78322242009176</v>
      </c>
      <c r="BV71" s="17">
        <f t="shared" ref="BV71:BV134" si="119">BQ71-CJ71</f>
        <v>324.81000000000131</v>
      </c>
      <c r="BW71" s="17">
        <f t="shared" ref="BW71:BW134" si="120">CJ71/BQ71</f>
        <v>0.95281612802008142</v>
      </c>
      <c r="BX71" s="17">
        <f t="shared" ref="BX71:BX134" si="121">BQ71-CG71</f>
        <v>-250.91999999999916</v>
      </c>
      <c r="BY71" s="17">
        <f t="shared" ref="BY71:BY134" si="122">CG71/BQ71</f>
        <v>1.0364501621169333</v>
      </c>
      <c r="BZ71" s="17">
        <f t="shared" ref="BZ71:BZ134" si="123">CH71*10/BU71</f>
        <v>1.2338885293605677</v>
      </c>
      <c r="CA71" s="2">
        <f t="shared" ref="CA71:CA134" si="124">BP71/CK71</f>
        <v>0.97220394393760401</v>
      </c>
      <c r="CB71" s="2">
        <f t="shared" ref="CB71:CB134" si="125">BP71/CI71</f>
        <v>0.92067593897872868</v>
      </c>
      <c r="CC71" s="14">
        <f t="shared" si="86"/>
        <v>101.71191743345017</v>
      </c>
      <c r="CD71" s="27">
        <v>103.94391876891491</v>
      </c>
      <c r="CE71" s="53">
        <f t="shared" si="87"/>
        <v>0.99341626231565028</v>
      </c>
      <c r="CF71" s="53">
        <f t="shared" si="88"/>
        <v>1.0152161308080687</v>
      </c>
      <c r="CG71" s="26">
        <v>7134.84</v>
      </c>
      <c r="CH71" s="26">
        <v>102.386</v>
      </c>
      <c r="CI71" s="26">
        <v>16705.650000000001</v>
      </c>
      <c r="CJ71" s="26">
        <v>6559.11</v>
      </c>
      <c r="CK71" s="26">
        <v>15820.23</v>
      </c>
    </row>
    <row r="72" spans="1:89" x14ac:dyDescent="0.3">
      <c r="A72" s="1">
        <v>42582</v>
      </c>
      <c r="B72" s="26" t="s">
        <v>5</v>
      </c>
      <c r="C72" s="30">
        <v>255.24</v>
      </c>
      <c r="D72" s="31">
        <v>1290</v>
      </c>
      <c r="E72" s="31">
        <v>614.29</v>
      </c>
      <c r="F72" s="32">
        <f t="shared" si="89"/>
        <v>4.0161406633179766</v>
      </c>
      <c r="G72" s="32">
        <f t="shared" si="90"/>
        <v>3.7353962602132884</v>
      </c>
      <c r="H72" s="33">
        <f t="shared" si="91"/>
        <v>-3.5984120398740882E-2</v>
      </c>
      <c r="I72" s="33">
        <f t="shared" si="92"/>
        <v>1.9216063060060358E-3</v>
      </c>
      <c r="J72" s="33">
        <f t="shared" si="93"/>
        <v>-0.21396378267746516</v>
      </c>
      <c r="K72" s="33">
        <f t="shared" ref="K72:K135" si="126">ABS(IFERROR(I72/H72,0))</f>
        <v>5.3401508351813835E-2</v>
      </c>
      <c r="L72" s="31">
        <f t="shared" si="66"/>
        <v>792434.1</v>
      </c>
      <c r="M72" s="26">
        <f t="shared" si="67"/>
        <v>329259.60000000003</v>
      </c>
      <c r="N72" s="26">
        <f t="shared" si="68"/>
        <v>341708.1</v>
      </c>
      <c r="O72" s="5">
        <f t="shared" si="94"/>
        <v>41.550407787852642</v>
      </c>
      <c r="P72" s="30">
        <v>3909.58</v>
      </c>
      <c r="Q72" s="31">
        <v>678.16</v>
      </c>
      <c r="R72" s="31">
        <v>5216.1000000000004</v>
      </c>
      <c r="S72" s="32">
        <f t="shared" si="95"/>
        <v>34.102120031146363</v>
      </c>
      <c r="T72" s="32">
        <f t="shared" si="96"/>
        <v>57.216073150778342</v>
      </c>
      <c r="U72" s="33">
        <f t="shared" si="97"/>
        <v>-5.7321282782130403E-2</v>
      </c>
      <c r="V72" s="33">
        <f t="shared" si="98"/>
        <v>9.2404152533662343E-3</v>
      </c>
      <c r="W72" s="33">
        <f t="shared" si="99"/>
        <v>6.8859356790514262E-2</v>
      </c>
      <c r="X72" s="33">
        <f t="shared" ref="X72:X135" si="127">ABS(IFERROR(V72/U72,0))</f>
        <v>0.16120391597807862</v>
      </c>
      <c r="Y72" s="31">
        <f t="shared" si="69"/>
        <v>3537350.3760000002</v>
      </c>
      <c r="Z72" s="26">
        <f t="shared" si="70"/>
        <v>2651320.7727999999</v>
      </c>
      <c r="AA72" s="26">
        <f t="shared" si="71"/>
        <v>2638937.5712000001</v>
      </c>
      <c r="AB72" s="5">
        <f t="shared" si="100"/>
        <v>74.95216732808035</v>
      </c>
      <c r="AC72" s="30">
        <v>370.31</v>
      </c>
      <c r="AD72" s="31">
        <v>767.83</v>
      </c>
      <c r="AE72" s="31">
        <v>2292.2600000000002</v>
      </c>
      <c r="AF72" s="32">
        <f t="shared" si="101"/>
        <v>14.986469903298548</v>
      </c>
      <c r="AG72" s="32">
        <f t="shared" si="102"/>
        <v>5.4194271631389386</v>
      </c>
      <c r="AH72" s="33">
        <f t="shared" si="103"/>
        <v>-3.285702390940938E-2</v>
      </c>
      <c r="AI72" s="33">
        <f t="shared" si="104"/>
        <v>8.7606287039423327E-3</v>
      </c>
      <c r="AJ72" s="33">
        <f t="shared" si="105"/>
        <v>3.9383466954875703</v>
      </c>
      <c r="AK72" s="33">
        <f t="shared" ref="AK72:AK135" si="128">ABS(IFERROR(AI72/AH72,0))</f>
        <v>0.26662879535579365</v>
      </c>
      <c r="AL72" s="31">
        <f t="shared" si="72"/>
        <v>1760065.9958000001</v>
      </c>
      <c r="AM72" s="26">
        <f t="shared" si="73"/>
        <v>284335.12729999999</v>
      </c>
      <c r="AN72" s="26">
        <f t="shared" si="74"/>
        <v>257637.67820000002</v>
      </c>
      <c r="AO72" s="5">
        <f t="shared" si="106"/>
        <v>16.154799193808728</v>
      </c>
      <c r="AP72" s="30">
        <v>1491.18</v>
      </c>
      <c r="AQ72" s="31">
        <v>796.67</v>
      </c>
      <c r="AR72" s="31">
        <v>5746.18</v>
      </c>
      <c r="AS72" s="32">
        <f t="shared" si="107"/>
        <v>37.567707689762962</v>
      </c>
      <c r="AT72" s="32">
        <f t="shared" si="108"/>
        <v>21.82317895041863</v>
      </c>
      <c r="AU72" s="33">
        <f t="shared" si="109"/>
        <v>-4.0586754187074987E-3</v>
      </c>
      <c r="AV72" s="33">
        <f t="shared" si="110"/>
        <v>-4.4496338252463944E-3</v>
      </c>
      <c r="AW72" s="33">
        <f t="shared" si="111"/>
        <v>9.4943532234402195</v>
      </c>
      <c r="AX72" s="33">
        <f t="shared" ref="AX72:AX135" si="129">ABS(IFERROR(AV72/AU72,0))</f>
        <v>1.0963266007271402</v>
      </c>
      <c r="AY72" s="31">
        <f t="shared" si="75"/>
        <v>4577809.2205999997</v>
      </c>
      <c r="AZ72" s="26">
        <f t="shared" si="76"/>
        <v>1187978.3706</v>
      </c>
      <c r="BA72" s="26">
        <f t="shared" si="77"/>
        <v>1225182.8596000001</v>
      </c>
      <c r="BB72" s="5">
        <f t="shared" si="112"/>
        <v>25.950805578662695</v>
      </c>
      <c r="BC72" s="30">
        <v>806.7</v>
      </c>
      <c r="BD72" s="31">
        <v>832.86</v>
      </c>
      <c r="BE72" s="31">
        <v>1426.7</v>
      </c>
      <c r="BF72" s="32">
        <f t="shared" si="113"/>
        <v>9.3275617124741679</v>
      </c>
      <c r="BG72" s="32">
        <f t="shared" si="114"/>
        <v>11.805924475450789</v>
      </c>
      <c r="BH72" s="33">
        <f t="shared" si="115"/>
        <v>-3.2331417703725142E-2</v>
      </c>
      <c r="BI72" s="33">
        <f t="shared" si="116"/>
        <v>2.2450783144990043E-2</v>
      </c>
      <c r="BJ72" s="33">
        <f t="shared" si="117"/>
        <v>1.2806183907872668</v>
      </c>
      <c r="BK72" s="33">
        <f t="shared" ref="BK72:BK135" si="130">ABS(IFERROR(BI72/BH72,0))</f>
        <v>0.69439525821978798</v>
      </c>
      <c r="BL72" s="31">
        <f t="shared" si="78"/>
        <v>1188241.362</v>
      </c>
      <c r="BM72" s="26">
        <f t="shared" si="79"/>
        <v>671868.16200000001</v>
      </c>
      <c r="BN72" s="26">
        <f t="shared" si="80"/>
        <v>520504.18560000003</v>
      </c>
      <c r="BO72" s="5">
        <f t="shared" si="118"/>
        <v>56.543071423564875</v>
      </c>
      <c r="BP72" s="60">
        <f t="shared" si="81"/>
        <v>15295.529999999999</v>
      </c>
      <c r="BQ72" s="15">
        <f t="shared" si="82"/>
        <v>6833.01</v>
      </c>
      <c r="BR72" s="15">
        <f t="shared" si="83"/>
        <v>11855901.054399999</v>
      </c>
      <c r="BS72" s="15">
        <f t="shared" si="84"/>
        <v>5124762.0326999994</v>
      </c>
      <c r="BT72" s="15">
        <f t="shared" si="85"/>
        <v>4983970.3946000002</v>
      </c>
      <c r="BU72" s="15">
        <f t="shared" ref="BU72:BU135" si="131">BR72/BP72</f>
        <v>775.12195094906815</v>
      </c>
      <c r="BV72" s="17">
        <f t="shared" si="119"/>
        <v>322.03000000000065</v>
      </c>
      <c r="BW72" s="17">
        <f t="shared" si="120"/>
        <v>0.95287142855052154</v>
      </c>
      <c r="BX72" s="17">
        <f t="shared" si="121"/>
        <v>-248.88000000000011</v>
      </c>
      <c r="BY72" s="17">
        <f t="shared" si="122"/>
        <v>1.0364231868532316</v>
      </c>
      <c r="BZ72" s="17">
        <f t="shared" si="123"/>
        <v>1.2243621778972933</v>
      </c>
      <c r="CA72" s="2">
        <f t="shared" si="124"/>
        <v>0.97340057911986499</v>
      </c>
      <c r="CB72" s="2">
        <f t="shared" si="125"/>
        <v>0.92022505777152619</v>
      </c>
      <c r="CC72" s="14">
        <f t="shared" si="86"/>
        <v>93.210962260363132</v>
      </c>
      <c r="CD72" s="27">
        <v>94.632778906221631</v>
      </c>
      <c r="CE72" s="53">
        <f t="shared" si="87"/>
        <v>0.98217087194675745</v>
      </c>
      <c r="CF72" s="53">
        <f t="shared" si="88"/>
        <v>0.9971526601500651</v>
      </c>
      <c r="CG72" s="26">
        <v>7081.89</v>
      </c>
      <c r="CH72" s="26">
        <v>94.903000000000006</v>
      </c>
      <c r="CI72" s="26">
        <v>16621.509999999998</v>
      </c>
      <c r="CJ72" s="26">
        <v>6510.98</v>
      </c>
      <c r="CK72" s="26">
        <v>15713.5</v>
      </c>
    </row>
    <row r="73" spans="1:89" x14ac:dyDescent="0.3">
      <c r="A73" s="1">
        <v>42551</v>
      </c>
      <c r="B73" s="26" t="s">
        <v>5</v>
      </c>
      <c r="C73" s="30">
        <v>254.75</v>
      </c>
      <c r="D73" s="31">
        <v>1337.27</v>
      </c>
      <c r="E73" s="31">
        <v>610.08000000000004</v>
      </c>
      <c r="F73" s="32">
        <f t="shared" si="89"/>
        <v>4.0108924183035759</v>
      </c>
      <c r="G73" s="32">
        <f t="shared" si="90"/>
        <v>3.7562278183504447</v>
      </c>
      <c r="H73" s="33">
        <f t="shared" si="91"/>
        <v>9.3147382920110183E-2</v>
      </c>
      <c r="I73" s="33">
        <f t="shared" si="92"/>
        <v>1.9253059861299743E-3</v>
      </c>
      <c r="J73" s="33">
        <f t="shared" si="93"/>
        <v>8.3248778810322957E-2</v>
      </c>
      <c r="K73" s="33">
        <f t="shared" si="126"/>
        <v>2.066945871985747E-2</v>
      </c>
      <c r="L73" s="31">
        <f t="shared" si="66"/>
        <v>815841.68160000001</v>
      </c>
      <c r="M73" s="26">
        <f t="shared" si="67"/>
        <v>340669.53249999997</v>
      </c>
      <c r="N73" s="26">
        <f t="shared" si="68"/>
        <v>354229.45029999997</v>
      </c>
      <c r="O73" s="5">
        <f t="shared" si="94"/>
        <v>41.756818777865199</v>
      </c>
      <c r="P73" s="30">
        <v>3873.62</v>
      </c>
      <c r="Q73" s="31">
        <v>718.18</v>
      </c>
      <c r="R73" s="31">
        <v>5171.62</v>
      </c>
      <c r="S73" s="32">
        <f t="shared" si="95"/>
        <v>34.000149895664727</v>
      </c>
      <c r="T73" s="32">
        <f t="shared" si="96"/>
        <v>57.115600399288127</v>
      </c>
      <c r="U73" s="33">
        <f t="shared" si="97"/>
        <v>-4.7893449306876883E-2</v>
      </c>
      <c r="V73" s="33">
        <f t="shared" si="98"/>
        <v>9.3239911869479209E-3</v>
      </c>
      <c r="W73" s="33">
        <f t="shared" si="99"/>
        <v>8.3142951476648755E-2</v>
      </c>
      <c r="X73" s="33">
        <f t="shared" si="127"/>
        <v>0.19468197262645512</v>
      </c>
      <c r="Y73" s="31">
        <f t="shared" si="69"/>
        <v>3714154.0515999999</v>
      </c>
      <c r="Z73" s="26">
        <f t="shared" si="70"/>
        <v>2781956.4115999998</v>
      </c>
      <c r="AA73" s="26">
        <f t="shared" si="71"/>
        <v>2794668.1976000001</v>
      </c>
      <c r="AB73" s="5">
        <f t="shared" si="100"/>
        <v>74.901481547368135</v>
      </c>
      <c r="AC73" s="30">
        <v>367.08</v>
      </c>
      <c r="AD73" s="31">
        <v>793.48</v>
      </c>
      <c r="AE73" s="31">
        <v>2290.67</v>
      </c>
      <c r="AF73" s="32">
        <f t="shared" si="101"/>
        <v>15.059715014154623</v>
      </c>
      <c r="AG73" s="32">
        <f t="shared" si="102"/>
        <v>5.4125068010209265</v>
      </c>
      <c r="AH73" s="33">
        <f t="shared" si="103"/>
        <v>-1.5146303789077416E-2</v>
      </c>
      <c r="AI73" s="33">
        <f t="shared" si="104"/>
        <v>8.8105726872245889E-3</v>
      </c>
      <c r="AJ73" s="33">
        <f t="shared" si="105"/>
        <v>8.615270661397501</v>
      </c>
      <c r="AK73" s="33">
        <f t="shared" si="128"/>
        <v>0.58169787229398062</v>
      </c>
      <c r="AL73" s="31">
        <f t="shared" si="72"/>
        <v>1817600.8316000002</v>
      </c>
      <c r="AM73" s="26">
        <f t="shared" si="73"/>
        <v>291270.6384</v>
      </c>
      <c r="AN73" s="26">
        <f t="shared" si="74"/>
        <v>266244.27920000005</v>
      </c>
      <c r="AO73" s="5">
        <f t="shared" si="106"/>
        <v>16.025005784333839</v>
      </c>
      <c r="AP73" s="30">
        <v>1497.83</v>
      </c>
      <c r="AQ73" s="31">
        <v>799.91</v>
      </c>
      <c r="AR73" s="31">
        <v>5731.17</v>
      </c>
      <c r="AS73" s="32">
        <f t="shared" si="107"/>
        <v>37.678839334200276</v>
      </c>
      <c r="AT73" s="32">
        <f t="shared" si="108"/>
        <v>22.085145095818827</v>
      </c>
      <c r="AU73" s="33">
        <f t="shared" si="109"/>
        <v>5.3523863244648957E-3</v>
      </c>
      <c r="AV73" s="33">
        <f t="shared" si="110"/>
        <v>-4.4365690532655296E-3</v>
      </c>
      <c r="AW73" s="33">
        <f t="shared" si="111"/>
        <v>-7.1650923676010567</v>
      </c>
      <c r="AX73" s="33">
        <f t="shared" si="129"/>
        <v>0.82889552142129341</v>
      </c>
      <c r="AY73" s="31">
        <f t="shared" si="75"/>
        <v>4584420.1946999999</v>
      </c>
      <c r="AZ73" s="26">
        <f t="shared" si="76"/>
        <v>1198129.1952999998</v>
      </c>
      <c r="BA73" s="26">
        <f t="shared" si="77"/>
        <v>1230165.5908000001</v>
      </c>
      <c r="BB73" s="5">
        <f t="shared" si="112"/>
        <v>26.134803190273537</v>
      </c>
      <c r="BC73" s="30">
        <v>788.79</v>
      </c>
      <c r="BD73" s="31">
        <v>860.23</v>
      </c>
      <c r="BE73" s="31">
        <v>1407.04</v>
      </c>
      <c r="BF73" s="32">
        <f t="shared" si="113"/>
        <v>9.2504033376768007</v>
      </c>
      <c r="BG73" s="32">
        <f t="shared" si="114"/>
        <v>11.630519885521677</v>
      </c>
      <c r="BH73" s="33">
        <f t="shared" si="115"/>
        <v>-2.385669900013207E-2</v>
      </c>
      <c r="BI73" s="33">
        <f t="shared" si="116"/>
        <v>2.296639673777141E-2</v>
      </c>
      <c r="BJ73" s="33">
        <f t="shared" si="117"/>
        <v>1.7737845418264813</v>
      </c>
      <c r="BK73" s="33">
        <f t="shared" si="130"/>
        <v>0.96268124679127942</v>
      </c>
      <c r="BL73" s="31">
        <f t="shared" si="78"/>
        <v>1210378.0192</v>
      </c>
      <c r="BM73" s="26">
        <f t="shared" si="79"/>
        <v>678540.82169999997</v>
      </c>
      <c r="BN73" s="26">
        <f t="shared" si="80"/>
        <v>537609.34080000001</v>
      </c>
      <c r="BO73" s="5">
        <f t="shared" si="118"/>
        <v>56.060239936320222</v>
      </c>
      <c r="BP73" s="60">
        <f t="shared" si="81"/>
        <v>15210.58</v>
      </c>
      <c r="BQ73" s="15">
        <f t="shared" si="82"/>
        <v>6782.07</v>
      </c>
      <c r="BR73" s="15">
        <f t="shared" si="83"/>
        <v>12142394.778700002</v>
      </c>
      <c r="BS73" s="15">
        <f t="shared" si="84"/>
        <v>5290566.5994999995</v>
      </c>
      <c r="BT73" s="15">
        <f t="shared" si="85"/>
        <v>5182916.8586999997</v>
      </c>
      <c r="BU73" s="15">
        <f t="shared" si="131"/>
        <v>798.28611260714592</v>
      </c>
      <c r="BV73" s="17">
        <f t="shared" si="119"/>
        <v>319.22999999999956</v>
      </c>
      <c r="BW73" s="17">
        <f t="shared" si="120"/>
        <v>0.95293030004113799</v>
      </c>
      <c r="BX73" s="17">
        <f t="shared" si="121"/>
        <v>-246.84000000000015</v>
      </c>
      <c r="BY73" s="17">
        <f t="shared" si="122"/>
        <v>1.0363959676028116</v>
      </c>
      <c r="BZ73" s="17">
        <f t="shared" si="123"/>
        <v>1.2267155654277557</v>
      </c>
      <c r="CA73" s="2">
        <f t="shared" si="124"/>
        <v>0.97461359742368381</v>
      </c>
      <c r="CB73" s="2">
        <f t="shared" si="125"/>
        <v>0.91976963702835635</v>
      </c>
      <c r="CC73" s="14">
        <f t="shared" si="86"/>
        <v>96.931688887702165</v>
      </c>
      <c r="CD73" s="27">
        <v>98.350162177434768</v>
      </c>
      <c r="CE73" s="53">
        <f t="shared" si="87"/>
        <v>0.98983619316125437</v>
      </c>
      <c r="CF73" s="53">
        <f t="shared" si="88"/>
        <v>1.0043212002556472</v>
      </c>
      <c r="CG73" s="26">
        <v>7028.91</v>
      </c>
      <c r="CH73" s="26">
        <v>97.927000000000007</v>
      </c>
      <c r="CI73" s="26">
        <v>16537.38</v>
      </c>
      <c r="CJ73" s="26">
        <v>6462.84</v>
      </c>
      <c r="CK73" s="26">
        <v>15606.78</v>
      </c>
    </row>
    <row r="74" spans="1:89" x14ac:dyDescent="0.3">
      <c r="A74" s="1">
        <v>42521</v>
      </c>
      <c r="B74" s="26" t="s">
        <v>5</v>
      </c>
      <c r="C74" s="30">
        <v>254.26</v>
      </c>
      <c r="D74" s="31">
        <v>1218.25</v>
      </c>
      <c r="E74" s="31">
        <v>605.88</v>
      </c>
      <c r="F74" s="32">
        <f t="shared" si="89"/>
        <v>4.0056513348534901</v>
      </c>
      <c r="G74" s="32">
        <f t="shared" si="90"/>
        <v>3.7773578402533885</v>
      </c>
      <c r="H74" s="33">
        <f t="shared" si="91"/>
        <v>-6.4195765304095612E-2</v>
      </c>
      <c r="I74" s="33">
        <f t="shared" si="92"/>
        <v>1.8896149909455547E-3</v>
      </c>
      <c r="J74" s="33">
        <f t="shared" si="93"/>
        <v>-0.12176134380336995</v>
      </c>
      <c r="K74" s="33">
        <f t="shared" si="126"/>
        <v>2.9435196885564657E-2</v>
      </c>
      <c r="L74" s="31">
        <f t="shared" si="66"/>
        <v>738113.30999999994</v>
      </c>
      <c r="M74" s="26">
        <f t="shared" si="67"/>
        <v>309752.245</v>
      </c>
      <c r="N74" s="26">
        <f t="shared" si="68"/>
        <v>322702.24249999999</v>
      </c>
      <c r="O74" s="5">
        <f t="shared" si="94"/>
        <v>41.965405690895885</v>
      </c>
      <c r="P74" s="30">
        <v>3837.67</v>
      </c>
      <c r="Q74" s="31">
        <v>753.42</v>
      </c>
      <c r="R74" s="31">
        <v>5127.1499999999996</v>
      </c>
      <c r="S74" s="32">
        <f t="shared" si="95"/>
        <v>33.897100484409577</v>
      </c>
      <c r="T74" s="32">
        <f t="shared" si="96"/>
        <v>57.013501387576582</v>
      </c>
      <c r="U74" s="33">
        <f t="shared" si="97"/>
        <v>-2.8238311458892242E-2</v>
      </c>
      <c r="V74" s="33">
        <f t="shared" si="98"/>
        <v>9.4117462258112954E-3</v>
      </c>
      <c r="W74" s="33">
        <f t="shared" si="99"/>
        <v>0.14243865510395923</v>
      </c>
      <c r="X74" s="33">
        <f t="shared" si="127"/>
        <v>0.33329706131729547</v>
      </c>
      <c r="Y74" s="31">
        <f t="shared" si="69"/>
        <v>3862897.3529999997</v>
      </c>
      <c r="Z74" s="26">
        <f t="shared" si="70"/>
        <v>2891377.3314</v>
      </c>
      <c r="AA74" s="26">
        <f t="shared" si="71"/>
        <v>2931798.3144</v>
      </c>
      <c r="AB74" s="5">
        <f t="shared" si="100"/>
        <v>74.849965380377014</v>
      </c>
      <c r="AC74" s="30">
        <v>363.86</v>
      </c>
      <c r="AD74" s="31">
        <v>805.59</v>
      </c>
      <c r="AE74" s="31">
        <v>2289.0700000000002</v>
      </c>
      <c r="AF74" s="32">
        <f t="shared" si="101"/>
        <v>15.133716744360401</v>
      </c>
      <c r="AG74" s="32">
        <f t="shared" si="102"/>
        <v>5.4056061659505943</v>
      </c>
      <c r="AH74" s="33">
        <f t="shared" si="103"/>
        <v>-3.6181153584040138E-3</v>
      </c>
      <c r="AI74" s="33">
        <f t="shared" si="104"/>
        <v>8.8888888888889635E-3</v>
      </c>
      <c r="AJ74" s="33">
        <f t="shared" si="105"/>
        <v>36.386184614804428</v>
      </c>
      <c r="AK74" s="33">
        <f t="shared" si="128"/>
        <v>2.4567732115677869</v>
      </c>
      <c r="AL74" s="31">
        <f t="shared" si="72"/>
        <v>1844051.9013000003</v>
      </c>
      <c r="AM74" s="26">
        <f t="shared" si="73"/>
        <v>293121.97740000003</v>
      </c>
      <c r="AN74" s="26">
        <f t="shared" si="74"/>
        <v>270307.66860000003</v>
      </c>
      <c r="AO74" s="5">
        <f t="shared" si="106"/>
        <v>15.895538362741199</v>
      </c>
      <c r="AP74" s="30">
        <v>1504.49</v>
      </c>
      <c r="AQ74" s="31">
        <v>795.64</v>
      </c>
      <c r="AR74" s="31">
        <v>5716.15</v>
      </c>
      <c r="AS74" s="32">
        <f t="shared" si="107"/>
        <v>37.791153161884829</v>
      </c>
      <c r="AT74" s="32">
        <f t="shared" si="108"/>
        <v>22.35112521467325</v>
      </c>
      <c r="AU74" s="33">
        <f t="shared" si="109"/>
        <v>1.8996458607219797E-3</v>
      </c>
      <c r="AV74" s="33">
        <f t="shared" si="110"/>
        <v>-4.4103553817942459E-3</v>
      </c>
      <c r="AW74" s="33">
        <f t="shared" si="111"/>
        <v>-20.095558475882076</v>
      </c>
      <c r="AX74" s="33">
        <f t="shared" si="129"/>
        <v>2.3216724090447287</v>
      </c>
      <c r="AY74" s="31">
        <f t="shared" si="75"/>
        <v>4547997.5859999992</v>
      </c>
      <c r="AZ74" s="26">
        <f t="shared" si="76"/>
        <v>1197032.4236000001</v>
      </c>
      <c r="BA74" s="26">
        <f t="shared" si="77"/>
        <v>1223598.8432</v>
      </c>
      <c r="BB74" s="5">
        <f t="shared" si="112"/>
        <v>26.319988103881109</v>
      </c>
      <c r="BC74" s="30">
        <v>770.88</v>
      </c>
      <c r="BD74" s="31">
        <v>881</v>
      </c>
      <c r="BE74" s="31">
        <v>1387.38</v>
      </c>
      <c r="BF74" s="32">
        <f t="shared" si="113"/>
        <v>9.1723782744917095</v>
      </c>
      <c r="BG74" s="32">
        <f t="shared" si="114"/>
        <v>11.452409391546183</v>
      </c>
      <c r="BH74" s="33">
        <f t="shared" si="115"/>
        <v>5.7485984234041431E-3</v>
      </c>
      <c r="BI74" s="33">
        <f t="shared" si="116"/>
        <v>2.3506250615217994E-2</v>
      </c>
      <c r="BJ74" s="33">
        <f t="shared" si="117"/>
        <v>-7.5342451067631417</v>
      </c>
      <c r="BK74" s="33">
        <f t="shared" si="130"/>
        <v>4.0890402988522405</v>
      </c>
      <c r="BL74" s="31">
        <f t="shared" si="78"/>
        <v>1222281.78</v>
      </c>
      <c r="BM74" s="26">
        <f t="shared" si="79"/>
        <v>679145.28</v>
      </c>
      <c r="BN74" s="26">
        <f t="shared" si="80"/>
        <v>550589.76</v>
      </c>
      <c r="BO74" s="5">
        <f t="shared" si="118"/>
        <v>55.563724430220987</v>
      </c>
      <c r="BP74" s="60">
        <f t="shared" si="81"/>
        <v>15125.63</v>
      </c>
      <c r="BQ74" s="15">
        <f t="shared" si="82"/>
        <v>6731.16</v>
      </c>
      <c r="BR74" s="15">
        <f t="shared" si="83"/>
        <v>12215341.930299999</v>
      </c>
      <c r="BS74" s="15">
        <f t="shared" si="84"/>
        <v>5370429.2574000005</v>
      </c>
      <c r="BT74" s="15">
        <f t="shared" si="85"/>
        <v>5298996.8286999995</v>
      </c>
      <c r="BU74" s="15">
        <f t="shared" si="131"/>
        <v>807.59227419287663</v>
      </c>
      <c r="BV74" s="17">
        <f t="shared" si="119"/>
        <v>316.44999999999982</v>
      </c>
      <c r="BW74" s="17">
        <f t="shared" si="120"/>
        <v>0.95298730085156202</v>
      </c>
      <c r="BX74" s="17">
        <f t="shared" si="121"/>
        <v>-244.80000000000018</v>
      </c>
      <c r="BY74" s="17">
        <f t="shared" si="122"/>
        <v>1.0363681742819959</v>
      </c>
      <c r="BZ74" s="17">
        <f t="shared" si="123"/>
        <v>1.2327507726531708</v>
      </c>
      <c r="CA74" s="2">
        <f t="shared" si="124"/>
        <v>0.97584394889048742</v>
      </c>
      <c r="CB74" s="2">
        <f t="shared" si="125"/>
        <v>0.91931067638390762</v>
      </c>
      <c r="CC74" s="14">
        <f t="shared" si="86"/>
        <v>99.102633906672835</v>
      </c>
      <c r="CD74" s="27">
        <v>100.04169850804701</v>
      </c>
      <c r="CE74" s="53">
        <f t="shared" si="87"/>
        <v>0.9954461198388127</v>
      </c>
      <c r="CF74" s="53">
        <f t="shared" si="88"/>
        <v>1.0048786462699084</v>
      </c>
      <c r="CG74" s="26">
        <v>6975.96</v>
      </c>
      <c r="CH74" s="26">
        <v>99.555999999999997</v>
      </c>
      <c r="CI74" s="26">
        <v>16453.23</v>
      </c>
      <c r="CJ74" s="26">
        <v>6414.71</v>
      </c>
      <c r="CK74" s="26">
        <v>15500.05</v>
      </c>
    </row>
    <row r="75" spans="1:89" x14ac:dyDescent="0.3">
      <c r="A75" s="1">
        <v>42490</v>
      </c>
      <c r="B75" s="26" t="s">
        <v>5</v>
      </c>
      <c r="C75" s="30">
        <v>253.78</v>
      </c>
      <c r="D75" s="31">
        <v>1299.05</v>
      </c>
      <c r="E75" s="31">
        <v>601.66999999999996</v>
      </c>
      <c r="F75" s="32">
        <f t="shared" si="89"/>
        <v>4.0002872212474578</v>
      </c>
      <c r="G75" s="32">
        <f t="shared" si="90"/>
        <v>3.7989596197747098</v>
      </c>
      <c r="H75" s="33">
        <f t="shared" si="91"/>
        <v>7.0487916641762849E-2</v>
      </c>
      <c r="I75" s="33">
        <f t="shared" si="92"/>
        <v>1.9326720176701801E-3</v>
      </c>
      <c r="J75" s="33">
        <f t="shared" si="93"/>
        <v>0.11176586031765139</v>
      </c>
      <c r="K75" s="33">
        <f t="shared" si="126"/>
        <v>2.7418486880418109E-2</v>
      </c>
      <c r="L75" s="31">
        <f t="shared" si="66"/>
        <v>781599.41349999991</v>
      </c>
      <c r="M75" s="26">
        <f t="shared" si="67"/>
        <v>329672.90899999999</v>
      </c>
      <c r="N75" s="26">
        <f t="shared" si="68"/>
        <v>344105.35449999996</v>
      </c>
      <c r="O75" s="5">
        <f t="shared" si="94"/>
        <v>42.179267704888062</v>
      </c>
      <c r="P75" s="30">
        <v>3801.72</v>
      </c>
      <c r="Q75" s="31">
        <v>775</v>
      </c>
      <c r="R75" s="31">
        <v>5082.67</v>
      </c>
      <c r="S75" s="32">
        <f t="shared" si="95"/>
        <v>33.792843004999114</v>
      </c>
      <c r="T75" s="32">
        <f t="shared" si="96"/>
        <v>56.909846188391157</v>
      </c>
      <c r="U75" s="33">
        <f t="shared" si="97"/>
        <v>7.9211241154968248E-2</v>
      </c>
      <c r="V75" s="33">
        <f t="shared" si="98"/>
        <v>9.5011688155517398E-3</v>
      </c>
      <c r="W75" s="33">
        <f t="shared" si="99"/>
        <v>-5.1292954786509477E-2</v>
      </c>
      <c r="X75" s="33">
        <f t="shared" si="127"/>
        <v>0.11994722815873732</v>
      </c>
      <c r="Y75" s="31">
        <f t="shared" si="69"/>
        <v>3939069.25</v>
      </c>
      <c r="Z75" s="26">
        <f t="shared" si="70"/>
        <v>2946333</v>
      </c>
      <c r="AA75" s="26">
        <f t="shared" si="71"/>
        <v>3015773</v>
      </c>
      <c r="AB75" s="5">
        <f t="shared" si="100"/>
        <v>74.797694912319699</v>
      </c>
      <c r="AC75" s="30">
        <v>360.64</v>
      </c>
      <c r="AD75" s="31">
        <v>808.51</v>
      </c>
      <c r="AE75" s="31">
        <v>2287.4699999999998</v>
      </c>
      <c r="AF75" s="32">
        <f t="shared" si="101"/>
        <v>15.208564512086229</v>
      </c>
      <c r="AG75" s="32">
        <f t="shared" si="102"/>
        <v>5.3986003517832417</v>
      </c>
      <c r="AH75" s="33">
        <f t="shared" si="103"/>
        <v>5.3658629514151276E-2</v>
      </c>
      <c r="AI75" s="33">
        <f t="shared" si="104"/>
        <v>8.9686098654707704E-3</v>
      </c>
      <c r="AJ75" s="33">
        <f t="shared" si="105"/>
        <v>-2.4759853101889524</v>
      </c>
      <c r="AK75" s="33">
        <f t="shared" si="128"/>
        <v>0.16714198529996929</v>
      </c>
      <c r="AL75" s="31">
        <f t="shared" si="72"/>
        <v>1849442.3696999999</v>
      </c>
      <c r="AM75" s="26">
        <f t="shared" si="73"/>
        <v>291581.04639999999</v>
      </c>
      <c r="AN75" s="26">
        <f t="shared" si="74"/>
        <v>271287.44540000003</v>
      </c>
      <c r="AO75" s="5">
        <f t="shared" si="106"/>
        <v>15.765889825877499</v>
      </c>
      <c r="AP75" s="30">
        <v>1511.14</v>
      </c>
      <c r="AQ75" s="31">
        <v>794.13</v>
      </c>
      <c r="AR75" s="31">
        <v>5701.14</v>
      </c>
      <c r="AS75" s="32">
        <f t="shared" si="107"/>
        <v>37.904827378035691</v>
      </c>
      <c r="AT75" s="32">
        <f t="shared" si="108"/>
        <v>22.621009692751024</v>
      </c>
      <c r="AU75" s="33">
        <f t="shared" si="109"/>
        <v>3.6570197597035378E-2</v>
      </c>
      <c r="AV75" s="33">
        <f t="shared" si="110"/>
        <v>-4.3909895573683534E-3</v>
      </c>
      <c r="AW75" s="33">
        <f t="shared" si="111"/>
        <v>-1.0394645470945423</v>
      </c>
      <c r="AX75" s="33">
        <f t="shared" si="129"/>
        <v>0.12007016220564026</v>
      </c>
      <c r="AY75" s="31">
        <f t="shared" si="75"/>
        <v>4527446.3081999999</v>
      </c>
      <c r="AZ75" s="26">
        <f t="shared" si="76"/>
        <v>1200041.6082000001</v>
      </c>
      <c r="BA75" s="26">
        <f t="shared" si="77"/>
        <v>1221276.6444000001</v>
      </c>
      <c r="BB75" s="5">
        <f t="shared" si="112"/>
        <v>26.50592688479848</v>
      </c>
      <c r="BC75" s="30">
        <v>752.97</v>
      </c>
      <c r="BD75" s="31">
        <v>875.95</v>
      </c>
      <c r="BE75" s="31">
        <v>1367.72</v>
      </c>
      <c r="BF75" s="32">
        <f t="shared" si="113"/>
        <v>9.0934778836315129</v>
      </c>
      <c r="BG75" s="32">
        <f t="shared" si="114"/>
        <v>11.27158414729988</v>
      </c>
      <c r="BH75" s="33">
        <f t="shared" si="115"/>
        <v>1.9318325898774726E-2</v>
      </c>
      <c r="BI75" s="33">
        <f t="shared" si="116"/>
        <v>2.407209532065897E-2</v>
      </c>
      <c r="BJ75" s="33">
        <f t="shared" si="117"/>
        <v>-2.2966475096567853</v>
      </c>
      <c r="BK75" s="33">
        <f t="shared" si="130"/>
        <v>1.2460756406529903</v>
      </c>
      <c r="BL75" s="31">
        <f t="shared" si="78"/>
        <v>1198054.334</v>
      </c>
      <c r="BM75" s="26">
        <f t="shared" si="79"/>
        <v>659564.07150000008</v>
      </c>
      <c r="BN75" s="26">
        <f t="shared" si="80"/>
        <v>547433.71200000006</v>
      </c>
      <c r="BO75" s="5">
        <f t="shared" si="118"/>
        <v>55.05293481121867</v>
      </c>
      <c r="BP75" s="60">
        <f t="shared" si="81"/>
        <v>15040.67</v>
      </c>
      <c r="BQ75" s="15">
        <f t="shared" si="82"/>
        <v>6680.2499999999991</v>
      </c>
      <c r="BR75" s="15">
        <f t="shared" si="83"/>
        <v>12295611.6754</v>
      </c>
      <c r="BS75" s="15">
        <f t="shared" si="84"/>
        <v>5427192.6350999996</v>
      </c>
      <c r="BT75" s="15">
        <f t="shared" si="85"/>
        <v>5399876.1563000008</v>
      </c>
      <c r="BU75" s="15">
        <f t="shared" si="131"/>
        <v>817.4909545518916</v>
      </c>
      <c r="BV75" s="17">
        <f t="shared" si="119"/>
        <v>313.66999999999916</v>
      </c>
      <c r="BW75" s="17">
        <f t="shared" si="120"/>
        <v>0.95304517046517734</v>
      </c>
      <c r="BX75" s="17">
        <f t="shared" si="121"/>
        <v>-242.75000000000091</v>
      </c>
      <c r="BY75" s="17">
        <f t="shared" si="122"/>
        <v>1.0363384603869616</v>
      </c>
      <c r="BZ75" s="17">
        <f t="shared" si="123"/>
        <v>1.237554977662791</v>
      </c>
      <c r="CA75" s="2">
        <f t="shared" si="124"/>
        <v>0.97709007732569886</v>
      </c>
      <c r="CB75" s="2">
        <f t="shared" si="125"/>
        <v>0.91884582466099218</v>
      </c>
      <c r="CC75" s="14">
        <f t="shared" si="86"/>
        <v>100.98929423033015</v>
      </c>
      <c r="CD75" s="27">
        <v>102.57208481053573</v>
      </c>
      <c r="CE75" s="53">
        <f t="shared" si="87"/>
        <v>0.99822370716652475</v>
      </c>
      <c r="CF75" s="53">
        <f t="shared" si="88"/>
        <v>1.0138687227365668</v>
      </c>
      <c r="CG75" s="26">
        <v>6923</v>
      </c>
      <c r="CH75" s="26">
        <v>101.169</v>
      </c>
      <c r="CI75" s="26">
        <v>16369.09</v>
      </c>
      <c r="CJ75" s="26">
        <v>6366.58</v>
      </c>
      <c r="CK75" s="26">
        <v>15393.33</v>
      </c>
    </row>
    <row r="76" spans="1:89" x14ac:dyDescent="0.3">
      <c r="A76" s="1">
        <v>42460</v>
      </c>
      <c r="B76" s="26" t="s">
        <v>5</v>
      </c>
      <c r="C76" s="30">
        <v>253.29</v>
      </c>
      <c r="D76" s="31">
        <v>1210.5999999999999</v>
      </c>
      <c r="E76" s="31">
        <v>597.46</v>
      </c>
      <c r="F76" s="32">
        <f t="shared" si="89"/>
        <v>3.994862163013325</v>
      </c>
      <c r="G76" s="32">
        <f t="shared" si="90"/>
        <v>3.8207480997325525</v>
      </c>
      <c r="H76" s="33">
        <f t="shared" si="91"/>
        <v>0.20359499431171779</v>
      </c>
      <c r="I76" s="33">
        <f t="shared" si="92"/>
        <v>1.8968583283935575E-3</v>
      </c>
      <c r="J76" s="33">
        <f t="shared" si="93"/>
        <v>3.9010200108379758E-2</v>
      </c>
      <c r="K76" s="33">
        <f t="shared" si="126"/>
        <v>9.3168220309451134E-3</v>
      </c>
      <c r="L76" s="31">
        <f t="shared" si="66"/>
        <v>723285.076</v>
      </c>
      <c r="M76" s="26">
        <f t="shared" si="67"/>
        <v>306632.87399999995</v>
      </c>
      <c r="N76" s="26">
        <f t="shared" si="68"/>
        <v>320675.83399999997</v>
      </c>
      <c r="O76" s="5">
        <f t="shared" si="94"/>
        <v>42.394469922672648</v>
      </c>
      <c r="P76" s="30">
        <v>3765.77</v>
      </c>
      <c r="Q76" s="31">
        <v>715.95</v>
      </c>
      <c r="R76" s="31">
        <v>5038.1899999999996</v>
      </c>
      <c r="S76" s="32">
        <f t="shared" si="95"/>
        <v>33.68740099935075</v>
      </c>
      <c r="T76" s="32">
        <f t="shared" si="96"/>
        <v>56.804684636305623</v>
      </c>
      <c r="U76" s="33">
        <f t="shared" si="97"/>
        <v>5.2726647170136032E-2</v>
      </c>
      <c r="V76" s="33">
        <f t="shared" si="98"/>
        <v>9.5923069431491891E-3</v>
      </c>
      <c r="W76" s="33">
        <f t="shared" si="99"/>
        <v>-7.7720621656436631E-2</v>
      </c>
      <c r="X76" s="33">
        <f t="shared" si="127"/>
        <v>0.18192522107838857</v>
      </c>
      <c r="Y76" s="31">
        <f t="shared" si="69"/>
        <v>3607092.1305</v>
      </c>
      <c r="Z76" s="26">
        <f t="shared" si="70"/>
        <v>2696103.0315</v>
      </c>
      <c r="AA76" s="26">
        <f t="shared" si="71"/>
        <v>2785990.5540000005</v>
      </c>
      <c r="AB76" s="5">
        <f t="shared" si="100"/>
        <v>74.744501497561629</v>
      </c>
      <c r="AC76" s="30">
        <v>357.42</v>
      </c>
      <c r="AD76" s="31">
        <v>766.26</v>
      </c>
      <c r="AE76" s="31">
        <v>2285.88</v>
      </c>
      <c r="AF76" s="32">
        <f t="shared" si="101"/>
        <v>15.284329530326545</v>
      </c>
      <c r="AG76" s="32">
        <f t="shared" si="102"/>
        <v>5.391495068129057</v>
      </c>
      <c r="AH76" s="33">
        <f t="shared" si="103"/>
        <v>-1.761806822150647E-2</v>
      </c>
      <c r="AI76" s="33">
        <f t="shared" si="104"/>
        <v>9.078006211267458E-3</v>
      </c>
      <c r="AJ76" s="33">
        <f t="shared" si="105"/>
        <v>7.6077632361484797</v>
      </c>
      <c r="AK76" s="33">
        <f t="shared" si="128"/>
        <v>0.51526683272720486</v>
      </c>
      <c r="AL76" s="31">
        <f t="shared" si="72"/>
        <v>1751578.4088000001</v>
      </c>
      <c r="AM76" s="26">
        <f t="shared" si="73"/>
        <v>273876.64919999999</v>
      </c>
      <c r="AN76" s="26">
        <f t="shared" si="74"/>
        <v>257110.88040000002</v>
      </c>
      <c r="AO76" s="5">
        <f t="shared" si="106"/>
        <v>15.635991390624179</v>
      </c>
      <c r="AP76" s="30">
        <v>1517.79</v>
      </c>
      <c r="AQ76" s="31">
        <v>765.61</v>
      </c>
      <c r="AR76" s="31">
        <v>5686.12</v>
      </c>
      <c r="AS76" s="32">
        <f t="shared" si="107"/>
        <v>38.019726245026149</v>
      </c>
      <c r="AT76" s="32">
        <f t="shared" si="108"/>
        <v>22.895073861159425</v>
      </c>
      <c r="AU76" s="33">
        <f t="shared" si="109"/>
        <v>-2.1267573474247261E-3</v>
      </c>
      <c r="AV76" s="33">
        <f t="shared" si="110"/>
        <v>-4.3717930596964012E-3</v>
      </c>
      <c r="AW76" s="33">
        <f t="shared" si="111"/>
        <v>17.795747646286507</v>
      </c>
      <c r="AX76" s="33">
        <f t="shared" si="129"/>
        <v>2.0556144145876214</v>
      </c>
      <c r="AY76" s="31">
        <f t="shared" si="75"/>
        <v>4353350.3332000002</v>
      </c>
      <c r="AZ76" s="26">
        <f t="shared" si="76"/>
        <v>1162035.2019</v>
      </c>
      <c r="BA76" s="26">
        <f t="shared" si="77"/>
        <v>1177416.3068000001</v>
      </c>
      <c r="BB76" s="5">
        <f t="shared" si="112"/>
        <v>26.692894275885841</v>
      </c>
      <c r="BC76" s="30">
        <v>735.06</v>
      </c>
      <c r="BD76" s="31">
        <v>859.19</v>
      </c>
      <c r="BE76" s="31">
        <v>1348.06</v>
      </c>
      <c r="BF76" s="32">
        <f t="shared" si="113"/>
        <v>9.0136810622832346</v>
      </c>
      <c r="BG76" s="32">
        <f t="shared" si="114"/>
        <v>11.087998334673339</v>
      </c>
      <c r="BH76" s="33">
        <f t="shared" si="115"/>
        <v>-4.4384253832409605E-2</v>
      </c>
      <c r="BI76" s="33">
        <f t="shared" si="116"/>
        <v>2.4665854112008549E-2</v>
      </c>
      <c r="BJ76" s="33">
        <f t="shared" si="117"/>
        <v>1.024276417605047</v>
      </c>
      <c r="BK76" s="33">
        <f t="shared" si="130"/>
        <v>0.55573434229950758</v>
      </c>
      <c r="BL76" s="31">
        <f t="shared" si="78"/>
        <v>1158239.6714000001</v>
      </c>
      <c r="BM76" s="26">
        <f t="shared" si="79"/>
        <v>631556.20140000002</v>
      </c>
      <c r="BN76" s="26">
        <f t="shared" si="80"/>
        <v>536959.38240000012</v>
      </c>
      <c r="BO76" s="5">
        <f t="shared" si="118"/>
        <v>54.52724656172574</v>
      </c>
      <c r="BP76" s="60">
        <f t="shared" si="81"/>
        <v>14955.71</v>
      </c>
      <c r="BQ76" s="15">
        <f t="shared" si="82"/>
        <v>6629.33</v>
      </c>
      <c r="BR76" s="15">
        <f t="shared" si="83"/>
        <v>11593545.619900001</v>
      </c>
      <c r="BS76" s="15">
        <f t="shared" si="84"/>
        <v>5070203.9579999996</v>
      </c>
      <c r="BT76" s="15">
        <f t="shared" si="85"/>
        <v>5078152.9576000003</v>
      </c>
      <c r="BU76" s="15">
        <f t="shared" si="131"/>
        <v>775.19192468294727</v>
      </c>
      <c r="BV76" s="17">
        <f t="shared" si="119"/>
        <v>310.89000000000033</v>
      </c>
      <c r="BW76" s="17">
        <f t="shared" si="120"/>
        <v>0.95310385815761167</v>
      </c>
      <c r="BX76" s="17">
        <f t="shared" si="121"/>
        <v>-240.71000000000004</v>
      </c>
      <c r="BY76" s="17">
        <f t="shared" si="122"/>
        <v>1.0363098533335948</v>
      </c>
      <c r="BZ76" s="17">
        <f t="shared" si="123"/>
        <v>1.2557277352935945</v>
      </c>
      <c r="CA76" s="2">
        <f t="shared" si="124"/>
        <v>0.97835360488689116</v>
      </c>
      <c r="CB76" s="2">
        <f t="shared" si="125"/>
        <v>0.91837673334995396</v>
      </c>
      <c r="CC76" s="14">
        <f t="shared" si="86"/>
        <v>94.972378687492977</v>
      </c>
      <c r="CD76" s="27">
        <v>95.89672253554329</v>
      </c>
      <c r="CE76" s="53">
        <f t="shared" si="87"/>
        <v>0.97564672023148014</v>
      </c>
      <c r="CF76" s="53">
        <f t="shared" si="88"/>
        <v>0.9851424605317618</v>
      </c>
      <c r="CG76" s="26">
        <v>6870.04</v>
      </c>
      <c r="CH76" s="26">
        <v>97.343000000000004</v>
      </c>
      <c r="CI76" s="26">
        <v>16284.94</v>
      </c>
      <c r="CJ76" s="26">
        <v>6318.44</v>
      </c>
      <c r="CK76" s="26">
        <v>15286.61</v>
      </c>
    </row>
    <row r="77" spans="1:89" x14ac:dyDescent="0.3">
      <c r="A77" s="1">
        <v>42429</v>
      </c>
      <c r="B77" s="26" t="s">
        <v>5</v>
      </c>
      <c r="C77" s="30">
        <v>252.81</v>
      </c>
      <c r="D77" s="31">
        <v>986.9</v>
      </c>
      <c r="E77" s="31">
        <v>593.25</v>
      </c>
      <c r="F77" s="32">
        <f t="shared" si="89"/>
        <v>3.9893751155792412</v>
      </c>
      <c r="G77" s="32">
        <f t="shared" si="90"/>
        <v>3.8430258983553776</v>
      </c>
      <c r="H77" s="33">
        <f t="shared" si="91"/>
        <v>9.6965254205776258E-2</v>
      </c>
      <c r="I77" s="33">
        <f t="shared" si="92"/>
        <v>1.9400946291054147E-3</v>
      </c>
      <c r="J77" s="33">
        <f t="shared" si="93"/>
        <v>8.2531410501344965E-2</v>
      </c>
      <c r="K77" s="33">
        <f t="shared" si="126"/>
        <v>2.0008142555767595E-2</v>
      </c>
      <c r="L77" s="31">
        <f t="shared" si="66"/>
        <v>585478.42499999993</v>
      </c>
      <c r="M77" s="26">
        <f t="shared" si="67"/>
        <v>249498.18899999998</v>
      </c>
      <c r="N77" s="26">
        <f t="shared" si="68"/>
        <v>261419.94099999999</v>
      </c>
      <c r="O77" s="5">
        <f t="shared" si="94"/>
        <v>42.614412136536032</v>
      </c>
      <c r="P77" s="30">
        <v>3729.82</v>
      </c>
      <c r="Q77" s="31">
        <v>679.17</v>
      </c>
      <c r="R77" s="31">
        <v>4993.71</v>
      </c>
      <c r="S77" s="32">
        <f t="shared" si="95"/>
        <v>33.580754165055559</v>
      </c>
      <c r="T77" s="32">
        <f t="shared" si="96"/>
        <v>56.69789508407046</v>
      </c>
      <c r="U77" s="33">
        <f t="shared" si="97"/>
        <v>0.1046482801363495</v>
      </c>
      <c r="V77" s="33">
        <f t="shared" si="98"/>
        <v>9.6852104546392079E-3</v>
      </c>
      <c r="W77" s="33">
        <f t="shared" si="99"/>
        <v>-3.945629486044077E-2</v>
      </c>
      <c r="X77" s="33">
        <f t="shared" si="127"/>
        <v>9.2550115893161797E-2</v>
      </c>
      <c r="Y77" s="31">
        <f t="shared" si="69"/>
        <v>3391578.0206999998</v>
      </c>
      <c r="Z77" s="26">
        <f t="shared" si="70"/>
        <v>2533181.8494000002</v>
      </c>
      <c r="AA77" s="26">
        <f t="shared" si="71"/>
        <v>2642867.8043999998</v>
      </c>
      <c r="AB77" s="5">
        <f t="shared" si="100"/>
        <v>74.690360473475636</v>
      </c>
      <c r="AC77" s="30">
        <v>354.19</v>
      </c>
      <c r="AD77" s="31">
        <v>779.88</v>
      </c>
      <c r="AE77" s="31">
        <v>2284.2800000000002</v>
      </c>
      <c r="AF77" s="32">
        <f t="shared" si="101"/>
        <v>15.360893028260175</v>
      </c>
      <c r="AG77" s="32">
        <f t="shared" si="102"/>
        <v>5.3841277755567063</v>
      </c>
      <c r="AH77" s="33">
        <f t="shared" si="103"/>
        <v>-1.8831306085586713E-3</v>
      </c>
      <c r="AI77" s="33">
        <f t="shared" si="104"/>
        <v>9.1326791082873959E-3</v>
      </c>
      <c r="AJ77" s="33">
        <f t="shared" si="105"/>
        <v>71.827244591183458</v>
      </c>
      <c r="AK77" s="33">
        <f t="shared" si="128"/>
        <v>4.8497321783099547</v>
      </c>
      <c r="AL77" s="31">
        <f t="shared" si="72"/>
        <v>1781464.2864000001</v>
      </c>
      <c r="AM77" s="26">
        <f t="shared" si="73"/>
        <v>276225.6972</v>
      </c>
      <c r="AN77" s="26">
        <f t="shared" si="74"/>
        <v>261680.93520000001</v>
      </c>
      <c r="AO77" s="5">
        <f t="shared" si="106"/>
        <v>15.50554222774791</v>
      </c>
      <c r="AP77" s="30">
        <v>1524.44</v>
      </c>
      <c r="AQ77" s="31">
        <v>767.24</v>
      </c>
      <c r="AR77" s="31">
        <v>5671.11</v>
      </c>
      <c r="AS77" s="32">
        <f t="shared" si="107"/>
        <v>38.136005245196102</v>
      </c>
      <c r="AT77" s="32">
        <f t="shared" si="108"/>
        <v>23.173380801743885</v>
      </c>
      <c r="AU77" s="33">
        <f t="shared" si="109"/>
        <v>4.1522813599686063E-2</v>
      </c>
      <c r="AV77" s="33">
        <f t="shared" si="110"/>
        <v>-4.3592949200467702E-3</v>
      </c>
      <c r="AW77" s="33">
        <f t="shared" si="111"/>
        <v>-0.90751012248375984</v>
      </c>
      <c r="AX77" s="33">
        <f t="shared" si="129"/>
        <v>0.1049855378798254</v>
      </c>
      <c r="AY77" s="31">
        <f t="shared" si="75"/>
        <v>4351102.4364</v>
      </c>
      <c r="AZ77" s="26">
        <f t="shared" si="76"/>
        <v>1169611.3456000001</v>
      </c>
      <c r="BA77" s="26">
        <f t="shared" si="77"/>
        <v>1179923.0512000001</v>
      </c>
      <c r="BB77" s="5">
        <f t="shared" si="112"/>
        <v>26.880804639656088</v>
      </c>
      <c r="BC77" s="30">
        <v>717.15</v>
      </c>
      <c r="BD77" s="31">
        <v>898.19</v>
      </c>
      <c r="BE77" s="31">
        <v>1328.4</v>
      </c>
      <c r="BF77" s="32">
        <f t="shared" si="113"/>
        <v>8.9329724459089164</v>
      </c>
      <c r="BG77" s="32">
        <f t="shared" si="114"/>
        <v>10.901570440273559</v>
      </c>
      <c r="BH77" s="33">
        <f t="shared" si="115"/>
        <v>1.439833140832281E-2</v>
      </c>
      <c r="BI77" s="33">
        <f t="shared" si="116"/>
        <v>2.5289644801219962E-2</v>
      </c>
      <c r="BJ77" s="33">
        <f t="shared" si="117"/>
        <v>-3.2363010794918234</v>
      </c>
      <c r="BK77" s="33">
        <f t="shared" si="130"/>
        <v>1.7564288585968746</v>
      </c>
      <c r="BL77" s="31">
        <f t="shared" si="78"/>
        <v>1193155.5960000001</v>
      </c>
      <c r="BM77" s="26">
        <f t="shared" si="79"/>
        <v>644136.95850000007</v>
      </c>
      <c r="BN77" s="26">
        <f t="shared" si="80"/>
        <v>561332.82240000006</v>
      </c>
      <c r="BO77" s="5">
        <f t="shared" si="118"/>
        <v>53.985998193315268</v>
      </c>
      <c r="BP77" s="60">
        <f t="shared" si="81"/>
        <v>14870.75</v>
      </c>
      <c r="BQ77" s="15">
        <f t="shared" si="82"/>
        <v>6578.4100000000008</v>
      </c>
      <c r="BR77" s="15">
        <f t="shared" si="83"/>
        <v>11302778.764500001</v>
      </c>
      <c r="BS77" s="15">
        <f t="shared" si="84"/>
        <v>4872654.0397000005</v>
      </c>
      <c r="BT77" s="15">
        <f t="shared" si="85"/>
        <v>4907224.5541999992</v>
      </c>
      <c r="BU77" s="15">
        <f t="shared" si="131"/>
        <v>760.06783548240685</v>
      </c>
      <c r="BV77" s="17">
        <f t="shared" si="119"/>
        <v>308.10000000000036</v>
      </c>
      <c r="BW77" s="17">
        <f t="shared" si="120"/>
        <v>0.95316497451511839</v>
      </c>
      <c r="BX77" s="17">
        <f t="shared" si="121"/>
        <v>-238.65999999999894</v>
      </c>
      <c r="BY77" s="17">
        <f t="shared" si="122"/>
        <v>1.036279283291859</v>
      </c>
      <c r="BZ77" s="17">
        <f t="shared" si="123"/>
        <v>1.2124049420077454</v>
      </c>
      <c r="CA77" s="2">
        <f t="shared" si="124"/>
        <v>0.97963554389099261</v>
      </c>
      <c r="CB77" s="2">
        <f t="shared" si="125"/>
        <v>0.91790276893904554</v>
      </c>
      <c r="CC77" s="14">
        <f t="shared" si="86"/>
        <v>91.775650036013829</v>
      </c>
      <c r="CD77" s="27">
        <v>91.288641559911511</v>
      </c>
      <c r="CE77" s="53">
        <f t="shared" si="87"/>
        <v>0.9959267944570741</v>
      </c>
      <c r="CF77" s="53">
        <f t="shared" si="88"/>
        <v>0.99064189818788195</v>
      </c>
      <c r="CG77" s="26">
        <v>6817.07</v>
      </c>
      <c r="CH77" s="26">
        <v>92.150999999999996</v>
      </c>
      <c r="CI77" s="26">
        <v>16200.79</v>
      </c>
      <c r="CJ77" s="26">
        <v>6270.31</v>
      </c>
      <c r="CK77" s="26">
        <v>15179.88</v>
      </c>
    </row>
    <row r="78" spans="1:89" x14ac:dyDescent="0.3">
      <c r="A78" s="1">
        <v>42400</v>
      </c>
      <c r="B78" s="26" t="s">
        <v>5</v>
      </c>
      <c r="C78" s="30">
        <v>252.32</v>
      </c>
      <c r="D78" s="31">
        <v>895.63</v>
      </c>
      <c r="E78" s="31">
        <v>589.04</v>
      </c>
      <c r="F78" s="32">
        <f t="shared" si="89"/>
        <v>3.9838250103646806</v>
      </c>
      <c r="G78" s="32">
        <f t="shared" si="90"/>
        <v>3.8654921486020686</v>
      </c>
      <c r="H78" s="33">
        <f t="shared" si="91"/>
        <v>5.2808306306512849E-2</v>
      </c>
      <c r="I78" s="33">
        <f t="shared" si="92"/>
        <v>1.9438659129226647E-3</v>
      </c>
      <c r="J78" s="33">
        <f t="shared" si="93"/>
        <v>0.15279500044366986</v>
      </c>
      <c r="K78" s="33">
        <f t="shared" si="126"/>
        <v>3.6809851496466713E-2</v>
      </c>
      <c r="L78" s="31">
        <f t="shared" si="66"/>
        <v>527561.89519999991</v>
      </c>
      <c r="M78" s="26">
        <f t="shared" si="67"/>
        <v>225985.3616</v>
      </c>
      <c r="N78" s="26">
        <f t="shared" si="68"/>
        <v>237243.4307</v>
      </c>
      <c r="O78" s="5">
        <f t="shared" si="94"/>
        <v>42.835800624745353</v>
      </c>
      <c r="P78" s="30">
        <v>3693.87</v>
      </c>
      <c r="Q78" s="31">
        <v>611.63</v>
      </c>
      <c r="R78" s="31">
        <v>4949.2299999999996</v>
      </c>
      <c r="S78" s="32">
        <f t="shared" si="95"/>
        <v>33.472881733069379</v>
      </c>
      <c r="T78" s="32">
        <f t="shared" si="96"/>
        <v>56.589352738414398</v>
      </c>
      <c r="U78" s="33">
        <f t="shared" si="97"/>
        <v>6.9728714284542376E-3</v>
      </c>
      <c r="V78" s="33">
        <f t="shared" si="98"/>
        <v>9.779931146020172E-3</v>
      </c>
      <c r="W78" s="33">
        <f t="shared" si="99"/>
        <v>-0.59803513944554065</v>
      </c>
      <c r="X78" s="33">
        <f t="shared" si="127"/>
        <v>1.4025686901541234</v>
      </c>
      <c r="Y78" s="31">
        <f t="shared" si="69"/>
        <v>3027097.5448999996</v>
      </c>
      <c r="Z78" s="26">
        <f t="shared" si="70"/>
        <v>2259281.7080999999</v>
      </c>
      <c r="AA78" s="26">
        <f t="shared" si="71"/>
        <v>2380048.0515999999</v>
      </c>
      <c r="AB78" s="5">
        <f t="shared" si="100"/>
        <v>74.635246290837159</v>
      </c>
      <c r="AC78" s="30">
        <v>350.97</v>
      </c>
      <c r="AD78" s="31">
        <v>781.35</v>
      </c>
      <c r="AE78" s="31">
        <v>2282.6799999999998</v>
      </c>
      <c r="AF78" s="32">
        <f t="shared" si="101"/>
        <v>15.4383364027218</v>
      </c>
      <c r="AG78" s="32">
        <f t="shared" si="102"/>
        <v>5.3767905017234785</v>
      </c>
      <c r="AH78" s="33">
        <f t="shared" si="103"/>
        <v>-4.941677224472478E-2</v>
      </c>
      <c r="AI78" s="33">
        <f t="shared" si="104"/>
        <v>9.2168536752920398E-3</v>
      </c>
      <c r="AJ78" s="33">
        <f t="shared" si="105"/>
        <v>2.7629359987848758</v>
      </c>
      <c r="AK78" s="33">
        <f t="shared" si="128"/>
        <v>0.18651266071462075</v>
      </c>
      <c r="AL78" s="31">
        <f t="shared" si="72"/>
        <v>1783572.0179999999</v>
      </c>
      <c r="AM78" s="26">
        <f t="shared" si="73"/>
        <v>274230.40950000001</v>
      </c>
      <c r="AN78" s="26">
        <f t="shared" si="74"/>
        <v>262174.179</v>
      </c>
      <c r="AO78" s="5">
        <f t="shared" si="106"/>
        <v>15.375348274834847</v>
      </c>
      <c r="AP78" s="30">
        <v>1531.1</v>
      </c>
      <c r="AQ78" s="31">
        <v>736.03</v>
      </c>
      <c r="AR78" s="31">
        <v>5656.1</v>
      </c>
      <c r="AS78" s="32">
        <f t="shared" si="107"/>
        <v>38.253620537015607</v>
      </c>
      <c r="AT78" s="32">
        <f t="shared" si="108"/>
        <v>23.456147070088086</v>
      </c>
      <c r="AU78" s="33">
        <f t="shared" si="109"/>
        <v>-3.9514426694545718E-2</v>
      </c>
      <c r="AV78" s="33">
        <f t="shared" si="110"/>
        <v>-4.3338709940206211E-3</v>
      </c>
      <c r="AW78" s="33">
        <f t="shared" si="111"/>
        <v>0.9494998019253148</v>
      </c>
      <c r="AX78" s="33">
        <f t="shared" si="129"/>
        <v>0.1096781949418701</v>
      </c>
      <c r="AY78" s="31">
        <f t="shared" si="75"/>
        <v>4163059.2830000003</v>
      </c>
      <c r="AZ78" s="26">
        <f t="shared" si="76"/>
        <v>1126935.5329999998</v>
      </c>
      <c r="BA78" s="26">
        <f t="shared" si="77"/>
        <v>1131925.8164000001</v>
      </c>
      <c r="BB78" s="5">
        <f t="shared" si="112"/>
        <v>27.069889146231503</v>
      </c>
      <c r="BC78" s="30">
        <v>699.24</v>
      </c>
      <c r="BD78" s="31">
        <v>885.35</v>
      </c>
      <c r="BE78" s="31">
        <v>1308.74</v>
      </c>
      <c r="BF78" s="32">
        <f t="shared" si="113"/>
        <v>8.8513363168285224</v>
      </c>
      <c r="BG78" s="32">
        <f t="shared" si="114"/>
        <v>10.712217541171965</v>
      </c>
      <c r="BH78" s="33">
        <f t="shared" si="115"/>
        <v>-1.4387198421108619E-2</v>
      </c>
      <c r="BI78" s="33">
        <f t="shared" si="116"/>
        <v>2.5945804993589554E-2</v>
      </c>
      <c r="BJ78" s="33">
        <f t="shared" si="117"/>
        <v>3.3238457015374294</v>
      </c>
      <c r="BK78" s="33">
        <f t="shared" si="130"/>
        <v>1.8033952291588868</v>
      </c>
      <c r="BL78" s="31">
        <f t="shared" si="78"/>
        <v>1158692.959</v>
      </c>
      <c r="BM78" s="26">
        <f t="shared" si="79"/>
        <v>619072.13400000008</v>
      </c>
      <c r="BN78" s="26">
        <f t="shared" si="80"/>
        <v>553308.33600000001</v>
      </c>
      <c r="BO78" s="5">
        <f t="shared" si="118"/>
        <v>53.428488469825943</v>
      </c>
      <c r="BP78" s="60">
        <f t="shared" si="81"/>
        <v>14785.79</v>
      </c>
      <c r="BQ78" s="15">
        <f t="shared" si="82"/>
        <v>6527.5</v>
      </c>
      <c r="BR78" s="15">
        <f t="shared" si="83"/>
        <v>10659983.700099999</v>
      </c>
      <c r="BS78" s="15">
        <f t="shared" si="84"/>
        <v>4505505.1462000003</v>
      </c>
      <c r="BT78" s="15">
        <f t="shared" si="85"/>
        <v>4564699.8136999998</v>
      </c>
      <c r="BU78" s="15">
        <f t="shared" si="131"/>
        <v>720.96138928660548</v>
      </c>
      <c r="BV78" s="17">
        <f t="shared" si="119"/>
        <v>305.32999999999993</v>
      </c>
      <c r="BW78" s="17">
        <f t="shared" si="120"/>
        <v>0.95322405208732286</v>
      </c>
      <c r="BX78" s="17">
        <f t="shared" si="121"/>
        <v>-236.61999999999989</v>
      </c>
      <c r="BY78" s="17">
        <f t="shared" si="122"/>
        <v>1.0362497127537342</v>
      </c>
      <c r="BZ78" s="17">
        <f t="shared" si="123"/>
        <v>1.1830175827362381</v>
      </c>
      <c r="CA78" s="2">
        <f t="shared" si="124"/>
        <v>0.98093498642620403</v>
      </c>
      <c r="CB78" s="2">
        <f t="shared" si="125"/>
        <v>0.91742385509634772</v>
      </c>
      <c r="CC78" s="14">
        <f t="shared" si="86"/>
        <v>85.369700936761902</v>
      </c>
      <c r="CD78" s="27">
        <v>84.409653456813842</v>
      </c>
      <c r="CE78" s="53">
        <f t="shared" si="87"/>
        <v>1.0009227343654301</v>
      </c>
      <c r="CF78" s="53">
        <f t="shared" si="88"/>
        <v>0.98966659385883438</v>
      </c>
      <c r="CG78" s="26">
        <v>6764.12</v>
      </c>
      <c r="CH78" s="26">
        <v>85.290999999999997</v>
      </c>
      <c r="CI78" s="26">
        <v>16116.64</v>
      </c>
      <c r="CJ78" s="26">
        <v>6222.17</v>
      </c>
      <c r="CK78" s="26">
        <v>15073.16</v>
      </c>
    </row>
    <row r="79" spans="1:89" x14ac:dyDescent="0.3">
      <c r="A79" s="1">
        <v>42369</v>
      </c>
      <c r="B79" s="26" t="s">
        <v>5</v>
      </c>
      <c r="C79" s="30">
        <v>251.83</v>
      </c>
      <c r="D79" s="31">
        <v>849.55</v>
      </c>
      <c r="E79" s="31">
        <v>584.83000000000004</v>
      </c>
      <c r="F79" s="32">
        <f t="shared" si="89"/>
        <v>3.9782134602015398</v>
      </c>
      <c r="G79" s="32">
        <f t="shared" si="90"/>
        <v>3.8883175997208403</v>
      </c>
      <c r="H79" s="33">
        <f t="shared" si="91"/>
        <v>7.4223280229506139E-2</v>
      </c>
      <c r="I79" s="33">
        <f t="shared" si="92"/>
        <v>-5.978185561296161E-3</v>
      </c>
      <c r="J79" s="33">
        <f t="shared" si="93"/>
        <v>-5.0185417401338701E-2</v>
      </c>
      <c r="K79" s="33">
        <f t="shared" si="126"/>
        <v>8.0543268133811741E-2</v>
      </c>
      <c r="L79" s="31">
        <f t="shared" si="66"/>
        <v>496842.32650000002</v>
      </c>
      <c r="M79" s="26">
        <f t="shared" si="67"/>
        <v>213942.1765</v>
      </c>
      <c r="N79" s="26">
        <f t="shared" si="68"/>
        <v>225037.29949999996</v>
      </c>
      <c r="O79" s="5">
        <f t="shared" si="94"/>
        <v>43.060376519672381</v>
      </c>
      <c r="P79" s="30">
        <v>3657.92</v>
      </c>
      <c r="Q79" s="31">
        <v>607.38</v>
      </c>
      <c r="R79" s="31">
        <v>4904.75</v>
      </c>
      <c r="S79" s="32">
        <f t="shared" si="95"/>
        <v>33.363785149399831</v>
      </c>
      <c r="T79" s="32">
        <f t="shared" si="96"/>
        <v>56.479191178060027</v>
      </c>
      <c r="U79" s="33">
        <f t="shared" si="97"/>
        <v>-1.365592017045288E-3</v>
      </c>
      <c r="V79" s="33">
        <f t="shared" si="98"/>
        <v>-6.6265585491323649E-3</v>
      </c>
      <c r="W79" s="33">
        <f t="shared" si="99"/>
        <v>-8.5810239640276689E-2</v>
      </c>
      <c r="X79" s="33">
        <f t="shared" si="127"/>
        <v>4.8525170522526597</v>
      </c>
      <c r="Y79" s="31">
        <f t="shared" si="69"/>
        <v>2979047.0550000002</v>
      </c>
      <c r="Z79" s="26">
        <f t="shared" si="70"/>
        <v>2221747.4495999999</v>
      </c>
      <c r="AA79" s="26">
        <f t="shared" si="71"/>
        <v>2363509.9416</v>
      </c>
      <c r="AB79" s="5">
        <f t="shared" si="100"/>
        <v>74.579132473622508</v>
      </c>
      <c r="AC79" s="30">
        <v>347.75</v>
      </c>
      <c r="AD79" s="31">
        <v>820.94</v>
      </c>
      <c r="AE79" s="31">
        <v>2281.08</v>
      </c>
      <c r="AF79" s="32">
        <f t="shared" si="101"/>
        <v>15.516685463804059</v>
      </c>
      <c r="AG79" s="32">
        <f t="shared" si="102"/>
        <v>5.3693461672672926</v>
      </c>
      <c r="AH79" s="33">
        <f t="shared" si="103"/>
        <v>2.6311892185417449E-2</v>
      </c>
      <c r="AI79" s="33">
        <f t="shared" si="104"/>
        <v>2.1302320225689707E-3</v>
      </c>
      <c r="AJ79" s="33">
        <f t="shared" si="105"/>
        <v>2.78767751348416</v>
      </c>
      <c r="AK79" s="33">
        <f t="shared" si="128"/>
        <v>8.096080690652821E-2</v>
      </c>
      <c r="AL79" s="31">
        <f t="shared" si="72"/>
        <v>1872629.8152000001</v>
      </c>
      <c r="AM79" s="26">
        <f t="shared" si="73"/>
        <v>285481.88500000001</v>
      </c>
      <c r="AN79" s="26">
        <f t="shared" si="74"/>
        <v>275458.20760000002</v>
      </c>
      <c r="AO79" s="5">
        <f t="shared" si="106"/>
        <v>15.244971680081365</v>
      </c>
      <c r="AP79" s="30">
        <v>1537.75</v>
      </c>
      <c r="AQ79" s="31">
        <v>765.7</v>
      </c>
      <c r="AR79" s="31">
        <v>5641.08</v>
      </c>
      <c r="AS79" s="32">
        <f t="shared" si="107"/>
        <v>38.372553367771324</v>
      </c>
      <c r="AT79" s="32">
        <f t="shared" si="108"/>
        <v>23.743241031532076</v>
      </c>
      <c r="AU79" s="33">
        <f t="shared" si="109"/>
        <v>5.1385093500509051E-2</v>
      </c>
      <c r="AV79" s="33">
        <f t="shared" si="110"/>
        <v>-3.0711992286290429E-3</v>
      </c>
      <c r="AW79" s="33">
        <f t="shared" si="111"/>
        <v>0.25284640712998763</v>
      </c>
      <c r="AX79" s="33">
        <f t="shared" si="129"/>
        <v>5.976829114067133E-2</v>
      </c>
      <c r="AY79" s="31">
        <f t="shared" si="75"/>
        <v>4319374.9560000002</v>
      </c>
      <c r="AZ79" s="26">
        <f t="shared" si="76"/>
        <v>1177455.175</v>
      </c>
      <c r="BA79" s="26">
        <f t="shared" si="77"/>
        <v>1177554.7160000002</v>
      </c>
      <c r="BB79" s="5">
        <f t="shared" si="112"/>
        <v>27.259850950527202</v>
      </c>
      <c r="BC79" s="30">
        <v>681.33</v>
      </c>
      <c r="BD79" s="31">
        <v>898.18</v>
      </c>
      <c r="BE79" s="31">
        <v>1289.08</v>
      </c>
      <c r="BF79" s="32">
        <f t="shared" si="113"/>
        <v>8.7687625588232496</v>
      </c>
      <c r="BG79" s="32">
        <f t="shared" si="114"/>
        <v>10.519904023419768</v>
      </c>
      <c r="BH79" s="33">
        <f t="shared" si="115"/>
        <v>-1.8815277211015714E-2</v>
      </c>
      <c r="BI79" s="33">
        <f t="shared" si="116"/>
        <v>7.4839051842249312E-3</v>
      </c>
      <c r="BJ79" s="33">
        <f t="shared" si="117"/>
        <v>-2.3348639630752897</v>
      </c>
      <c r="BK79" s="33">
        <f t="shared" si="130"/>
        <v>0.39775683878010343</v>
      </c>
      <c r="BL79" s="31">
        <f t="shared" si="78"/>
        <v>1157825.8743999999</v>
      </c>
      <c r="BM79" s="26">
        <f t="shared" si="79"/>
        <v>611956.97939999995</v>
      </c>
      <c r="BN79" s="26">
        <f t="shared" si="80"/>
        <v>561326.57279999997</v>
      </c>
      <c r="BO79" s="5">
        <f t="shared" si="118"/>
        <v>52.853973376361438</v>
      </c>
      <c r="BP79" s="60">
        <f t="shared" si="81"/>
        <v>14700.82</v>
      </c>
      <c r="BQ79" s="15">
        <f t="shared" si="82"/>
        <v>6476.58</v>
      </c>
      <c r="BR79" s="15">
        <f t="shared" si="83"/>
        <v>10825720.027100001</v>
      </c>
      <c r="BS79" s="15">
        <f t="shared" si="84"/>
        <v>4510583.6655000001</v>
      </c>
      <c r="BT79" s="15">
        <f t="shared" si="85"/>
        <v>4602886.7374999998</v>
      </c>
      <c r="BU79" s="15">
        <f t="shared" si="131"/>
        <v>736.4024610259836</v>
      </c>
      <c r="BV79" s="17">
        <f t="shared" si="119"/>
        <v>302.53999999999996</v>
      </c>
      <c r="BW79" s="17">
        <f t="shared" si="120"/>
        <v>0.95328707435096915</v>
      </c>
      <c r="BX79" s="17">
        <f t="shared" si="121"/>
        <v>-234.57999999999993</v>
      </c>
      <c r="BY79" s="17">
        <f t="shared" si="122"/>
        <v>1.0362197332542793</v>
      </c>
      <c r="BZ79" s="17">
        <f t="shared" si="123"/>
        <v>1.1770873209634956</v>
      </c>
      <c r="CA79" s="2">
        <f t="shared" si="124"/>
        <v>0.982252948766005</v>
      </c>
      <c r="CB79" s="2">
        <f t="shared" si="125"/>
        <v>0.91693929015393116</v>
      </c>
      <c r="CC79" s="14">
        <f t="shared" si="86"/>
        <v>86.083878516351405</v>
      </c>
      <c r="CD79" s="27">
        <v>85.042123151974749</v>
      </c>
      <c r="CE79" s="53">
        <f t="shared" si="87"/>
        <v>0.99311127601609817</v>
      </c>
      <c r="CF79" s="53">
        <f t="shared" si="88"/>
        <v>0.98109300944814615</v>
      </c>
      <c r="CG79" s="26">
        <v>6711.16</v>
      </c>
      <c r="CH79" s="26">
        <v>86.680999999999997</v>
      </c>
      <c r="CI79" s="26">
        <v>16032.49</v>
      </c>
      <c r="CJ79" s="26">
        <v>6174.04</v>
      </c>
      <c r="CK79" s="26">
        <v>14966.43</v>
      </c>
    </row>
    <row r="80" spans="1:89" x14ac:dyDescent="0.3">
      <c r="A80" s="1">
        <v>42338</v>
      </c>
      <c r="B80" s="26" t="s">
        <v>5</v>
      </c>
      <c r="C80" s="30">
        <v>253.34</v>
      </c>
      <c r="D80" s="31">
        <v>788.75</v>
      </c>
      <c r="E80" s="31">
        <v>586.95000000000005</v>
      </c>
      <c r="F80" s="32">
        <f t="shared" si="89"/>
        <v>3.9903652005074384</v>
      </c>
      <c r="G80" s="32">
        <f t="shared" si="90"/>
        <v>3.8967471221228922</v>
      </c>
      <c r="H80" s="33">
        <f t="shared" si="91"/>
        <v>-8.3790875078956342E-2</v>
      </c>
      <c r="I80" s="33">
        <f t="shared" si="92"/>
        <v>-5.9426592416221922E-3</v>
      </c>
      <c r="J80" s="33">
        <f t="shared" si="93"/>
        <v>4.4271027450529951E-2</v>
      </c>
      <c r="K80" s="33">
        <f t="shared" si="126"/>
        <v>7.0922510786794027E-2</v>
      </c>
      <c r="L80" s="31">
        <f t="shared" si="66"/>
        <v>462956.81250000006</v>
      </c>
      <c r="M80" s="26">
        <f t="shared" si="67"/>
        <v>199821.92499999999</v>
      </c>
      <c r="N80" s="26">
        <f t="shared" si="68"/>
        <v>208931.98749999999</v>
      </c>
      <c r="O80" s="5">
        <f t="shared" si="94"/>
        <v>43.162109208620834</v>
      </c>
      <c r="P80" s="30">
        <v>3682.24</v>
      </c>
      <c r="Q80" s="31">
        <v>608.21</v>
      </c>
      <c r="R80" s="31">
        <v>4927.0600000000004</v>
      </c>
      <c r="S80" s="32">
        <f t="shared" si="95"/>
        <v>33.496496745569779</v>
      </c>
      <c r="T80" s="32">
        <f t="shared" si="96"/>
        <v>56.638344213175174</v>
      </c>
      <c r="U80" s="33">
        <f t="shared" si="97"/>
        <v>-4.5723282565387699E-2</v>
      </c>
      <c r="V80" s="33">
        <f t="shared" si="98"/>
        <v>-6.5829363360762685E-3</v>
      </c>
      <c r="W80" s="33">
        <f t="shared" si="99"/>
        <v>-2.48533560677259E-3</v>
      </c>
      <c r="X80" s="33">
        <f t="shared" si="127"/>
        <v>0.14397339750623064</v>
      </c>
      <c r="Y80" s="31">
        <f t="shared" si="69"/>
        <v>2996687.1626000004</v>
      </c>
      <c r="Z80" s="26">
        <f t="shared" si="70"/>
        <v>2239575.1904000002</v>
      </c>
      <c r="AA80" s="26">
        <f t="shared" si="71"/>
        <v>2366739.7372000003</v>
      </c>
      <c r="AB80" s="5">
        <f t="shared" si="100"/>
        <v>74.735034685999352</v>
      </c>
      <c r="AC80" s="30">
        <v>347.01</v>
      </c>
      <c r="AD80" s="31">
        <v>799.62</v>
      </c>
      <c r="AE80" s="31">
        <v>2281.61</v>
      </c>
      <c r="AF80" s="32">
        <f t="shared" si="101"/>
        <v>15.511469708032671</v>
      </c>
      <c r="AG80" s="32">
        <f t="shared" si="102"/>
        <v>5.3375314551506463</v>
      </c>
      <c r="AH80" s="33">
        <f t="shared" si="103"/>
        <v>-1.1822843822843812E-2</v>
      </c>
      <c r="AI80" s="33">
        <f t="shared" si="104"/>
        <v>2.1636591804059025E-3</v>
      </c>
      <c r="AJ80" s="33">
        <f t="shared" si="105"/>
        <v>-6.2173463218411653</v>
      </c>
      <c r="AK80" s="33">
        <f t="shared" si="128"/>
        <v>0.1830066617496319</v>
      </c>
      <c r="AL80" s="31">
        <f t="shared" si="72"/>
        <v>1824420.9882</v>
      </c>
      <c r="AM80" s="26">
        <f t="shared" si="73"/>
        <v>277476.13620000001</v>
      </c>
      <c r="AN80" s="26">
        <f t="shared" si="74"/>
        <v>268304.49480000004</v>
      </c>
      <c r="AO80" s="5">
        <f t="shared" si="106"/>
        <v>15.208997155517375</v>
      </c>
      <c r="AP80" s="30">
        <v>1542.48</v>
      </c>
      <c r="AQ80" s="31">
        <v>727.34</v>
      </c>
      <c r="AR80" s="31">
        <v>5627.91</v>
      </c>
      <c r="AS80" s="32">
        <f t="shared" si="107"/>
        <v>38.261208306649316</v>
      </c>
      <c r="AT80" s="32">
        <f t="shared" si="108"/>
        <v>23.725643407800266</v>
      </c>
      <c r="AU80" s="33">
        <f t="shared" si="109"/>
        <v>-2.1704835989773057E-2</v>
      </c>
      <c r="AV80" s="33">
        <f t="shared" si="110"/>
        <v>-3.0617958435959713E-3</v>
      </c>
      <c r="AW80" s="33">
        <f t="shared" si="111"/>
        <v>-0.59646995917730217</v>
      </c>
      <c r="AX80" s="33">
        <f t="shared" si="129"/>
        <v>0.14106514534542608</v>
      </c>
      <c r="AY80" s="31">
        <f t="shared" si="75"/>
        <v>4093404.0594000001</v>
      </c>
      <c r="AZ80" s="26">
        <f t="shared" si="76"/>
        <v>1121907.4032000001</v>
      </c>
      <c r="BA80" s="26">
        <f t="shared" si="77"/>
        <v>1118561.6392000001</v>
      </c>
      <c r="BB80" s="5">
        <f t="shared" si="112"/>
        <v>27.407687756200794</v>
      </c>
      <c r="BC80" s="30">
        <v>676.25</v>
      </c>
      <c r="BD80" s="31">
        <v>915.24</v>
      </c>
      <c r="BE80" s="31">
        <v>1285.6500000000001</v>
      </c>
      <c r="BF80" s="32">
        <f t="shared" si="113"/>
        <v>8.7404600392408014</v>
      </c>
      <c r="BG80" s="32">
        <f t="shared" si="114"/>
        <v>10.40173380175103</v>
      </c>
      <c r="BH80" s="33">
        <f t="shared" si="115"/>
        <v>-4.9391793609437212E-2</v>
      </c>
      <c r="BI80" s="33">
        <f t="shared" si="116"/>
        <v>7.5403363464992962E-3</v>
      </c>
      <c r="BJ80" s="33">
        <f t="shared" si="117"/>
        <v>-0.89584770395916702</v>
      </c>
      <c r="BK80" s="33">
        <f t="shared" si="130"/>
        <v>0.15266374827616255</v>
      </c>
      <c r="BL80" s="31">
        <f t="shared" si="78"/>
        <v>1176678.3060000001</v>
      </c>
      <c r="BM80" s="26">
        <f t="shared" si="79"/>
        <v>618931.05000000005</v>
      </c>
      <c r="BN80" s="26">
        <f t="shared" si="80"/>
        <v>571988.39040000003</v>
      </c>
      <c r="BO80" s="5">
        <f t="shared" si="118"/>
        <v>52.599852214832964</v>
      </c>
      <c r="BP80" s="60">
        <f t="shared" si="81"/>
        <v>14709.18</v>
      </c>
      <c r="BQ80" s="15">
        <f t="shared" si="82"/>
        <v>6501.32</v>
      </c>
      <c r="BR80" s="15">
        <f t="shared" si="83"/>
        <v>10554147.328700002</v>
      </c>
      <c r="BS80" s="15">
        <f t="shared" si="84"/>
        <v>4457711.7048000004</v>
      </c>
      <c r="BT80" s="15">
        <f t="shared" si="85"/>
        <v>4534526.2491000006</v>
      </c>
      <c r="BU80" s="15">
        <f t="shared" si="131"/>
        <v>717.52112141533394</v>
      </c>
      <c r="BV80" s="17">
        <f t="shared" si="119"/>
        <v>302.67999999999938</v>
      </c>
      <c r="BW80" s="17">
        <f t="shared" si="120"/>
        <v>0.95344330074507955</v>
      </c>
      <c r="BX80" s="17">
        <f t="shared" si="121"/>
        <v>-238.0600000000004</v>
      </c>
      <c r="BY80" s="17">
        <f t="shared" si="122"/>
        <v>1.0366171792805154</v>
      </c>
      <c r="BZ80" s="17">
        <f t="shared" si="123"/>
        <v>1.1864319733484676</v>
      </c>
      <c r="CA80" s="2">
        <f t="shared" si="124"/>
        <v>0.98167482661227889</v>
      </c>
      <c r="CB80" s="2">
        <f t="shared" si="125"/>
        <v>0.91693284759988336</v>
      </c>
      <c r="CC80" s="14">
        <f t="shared" si="86"/>
        <v>84.805390403489397</v>
      </c>
      <c r="CD80" s="27">
        <v>83.195462136411564</v>
      </c>
      <c r="CE80" s="53">
        <f t="shared" si="87"/>
        <v>0.99619859746372441</v>
      </c>
      <c r="CF80" s="53">
        <f t="shared" si="88"/>
        <v>0.97728696609159693</v>
      </c>
      <c r="CG80" s="26">
        <v>6739.38</v>
      </c>
      <c r="CH80" s="26">
        <v>85.129000000000005</v>
      </c>
      <c r="CI80" s="26">
        <v>16041.72</v>
      </c>
      <c r="CJ80" s="26">
        <v>6198.64</v>
      </c>
      <c r="CK80" s="26">
        <v>14983.76</v>
      </c>
    </row>
    <row r="81" spans="1:89" x14ac:dyDescent="0.3">
      <c r="A81" s="1">
        <v>42308</v>
      </c>
      <c r="B81" s="26" t="s">
        <v>5</v>
      </c>
      <c r="C81" s="30">
        <v>254.85</v>
      </c>
      <c r="D81" s="31">
        <v>857.73</v>
      </c>
      <c r="E81" s="31">
        <v>589.07000000000005</v>
      </c>
      <c r="F81" s="32">
        <f t="shared" si="89"/>
        <v>4.0025085748142359</v>
      </c>
      <c r="G81" s="32">
        <f t="shared" si="90"/>
        <v>3.9051187165283738</v>
      </c>
      <c r="H81" s="33">
        <f t="shared" si="91"/>
        <v>7.0074032062459712E-2</v>
      </c>
      <c r="I81" s="33">
        <f t="shared" si="92"/>
        <v>-5.8685446009390779E-3</v>
      </c>
      <c r="J81" s="33">
        <f t="shared" si="93"/>
        <v>-5.2741342651883828E-2</v>
      </c>
      <c r="K81" s="33">
        <f t="shared" si="126"/>
        <v>8.3747779715433179E-2</v>
      </c>
      <c r="L81" s="31">
        <f t="shared" si="66"/>
        <v>505263.01110000006</v>
      </c>
      <c r="M81" s="26">
        <f t="shared" si="67"/>
        <v>218592.49049999999</v>
      </c>
      <c r="N81" s="26">
        <f t="shared" si="68"/>
        <v>227204.09969999999</v>
      </c>
      <c r="O81" s="5">
        <f t="shared" si="94"/>
        <v>43.263109647410317</v>
      </c>
      <c r="P81" s="30">
        <v>3706.56</v>
      </c>
      <c r="Q81" s="31">
        <v>636.66999999999996</v>
      </c>
      <c r="R81" s="31">
        <v>4949.3599999999997</v>
      </c>
      <c r="S81" s="32">
        <f t="shared" si="95"/>
        <v>33.629035326603933</v>
      </c>
      <c r="T81" s="32">
        <f t="shared" si="96"/>
        <v>56.796377594410089</v>
      </c>
      <c r="U81" s="33">
        <f t="shared" si="97"/>
        <v>6.0137359748254619E-2</v>
      </c>
      <c r="V81" s="33">
        <f t="shared" si="98"/>
        <v>-6.539884691506799E-3</v>
      </c>
      <c r="W81" s="33">
        <f t="shared" si="99"/>
        <v>1.8304052955187373E-3</v>
      </c>
      <c r="X81" s="33">
        <f t="shared" si="127"/>
        <v>0.10874911567258501</v>
      </c>
      <c r="Y81" s="31">
        <f t="shared" si="69"/>
        <v>3151109.0311999996</v>
      </c>
      <c r="Z81" s="26">
        <f t="shared" si="70"/>
        <v>2359855.5551999998</v>
      </c>
      <c r="AA81" s="26">
        <f t="shared" si="71"/>
        <v>2477486.7044000002</v>
      </c>
      <c r="AB81" s="5">
        <f t="shared" si="100"/>
        <v>74.889682706450941</v>
      </c>
      <c r="AC81" s="30">
        <v>346.26</v>
      </c>
      <c r="AD81" s="31">
        <v>809.13</v>
      </c>
      <c r="AE81" s="31">
        <v>2282.14</v>
      </c>
      <c r="AF81" s="32">
        <f t="shared" si="101"/>
        <v>15.506280949507797</v>
      </c>
      <c r="AG81" s="32">
        <f t="shared" si="102"/>
        <v>5.305812857701059</v>
      </c>
      <c r="AH81" s="33">
        <f t="shared" si="103"/>
        <v>4.7367821763388544E-2</v>
      </c>
      <c r="AI81" s="33">
        <f t="shared" si="104"/>
        <v>2.1394084824655499E-3</v>
      </c>
      <c r="AJ81" s="33">
        <f t="shared" si="105"/>
        <v>1.553949779127892</v>
      </c>
      <c r="AK81" s="33">
        <f t="shared" si="128"/>
        <v>4.5165861608589694E-2</v>
      </c>
      <c r="AL81" s="31">
        <f t="shared" si="72"/>
        <v>1846547.9382</v>
      </c>
      <c r="AM81" s="26">
        <f t="shared" si="73"/>
        <v>280169.35379999998</v>
      </c>
      <c r="AN81" s="26">
        <f t="shared" si="74"/>
        <v>271495.48019999999</v>
      </c>
      <c r="AO81" s="5">
        <f t="shared" si="106"/>
        <v>15.172601155056221</v>
      </c>
      <c r="AP81" s="30">
        <v>1547.21</v>
      </c>
      <c r="AQ81" s="31">
        <v>743.3</v>
      </c>
      <c r="AR81" s="31">
        <v>5614.74</v>
      </c>
      <c r="AS81" s="32">
        <f t="shared" si="107"/>
        <v>38.150041583092801</v>
      </c>
      <c r="AT81" s="32">
        <f t="shared" si="108"/>
        <v>23.708215536197237</v>
      </c>
      <c r="AU81" s="33">
        <f t="shared" si="109"/>
        <v>3.1290565006490377E-2</v>
      </c>
      <c r="AV81" s="33">
        <f t="shared" si="110"/>
        <v>-3.0524498652856544E-3</v>
      </c>
      <c r="AW81" s="33">
        <f t="shared" si="111"/>
        <v>0.41227479826660979</v>
      </c>
      <c r="AX81" s="33">
        <f t="shared" si="129"/>
        <v>9.7551765672895543E-2</v>
      </c>
      <c r="AY81" s="31">
        <f t="shared" si="75"/>
        <v>4173436.2419999996</v>
      </c>
      <c r="AZ81" s="26">
        <f t="shared" si="76"/>
        <v>1150041.193</v>
      </c>
      <c r="BA81" s="26">
        <f t="shared" si="77"/>
        <v>1143106.2039999999</v>
      </c>
      <c r="BB81" s="5">
        <f t="shared" si="112"/>
        <v>27.556218097365154</v>
      </c>
      <c r="BC81" s="30">
        <v>671.17</v>
      </c>
      <c r="BD81" s="31">
        <v>961.59</v>
      </c>
      <c r="BE81" s="31">
        <v>1282.21</v>
      </c>
      <c r="BF81" s="32">
        <f t="shared" si="113"/>
        <v>8.712133565981226</v>
      </c>
      <c r="BG81" s="32">
        <f t="shared" si="114"/>
        <v>10.284475295163228</v>
      </c>
      <c r="BH81" s="33">
        <f t="shared" si="115"/>
        <v>6.9704747606825171E-2</v>
      </c>
      <c r="BI81" s="33">
        <f t="shared" si="116"/>
        <v>7.6126378762384267E-3</v>
      </c>
      <c r="BJ81" s="33">
        <f t="shared" si="117"/>
        <v>0.63961259354143107</v>
      </c>
      <c r="BK81" s="33">
        <f t="shared" si="130"/>
        <v>0.10921261660938905</v>
      </c>
      <c r="BL81" s="31">
        <f t="shared" si="78"/>
        <v>1232960.3139000002</v>
      </c>
      <c r="BM81" s="26">
        <f t="shared" si="79"/>
        <v>645390.36029999994</v>
      </c>
      <c r="BN81" s="26">
        <f t="shared" si="80"/>
        <v>600955.2864000001</v>
      </c>
      <c r="BO81" s="5">
        <f t="shared" si="118"/>
        <v>52.34477971627112</v>
      </c>
      <c r="BP81" s="60">
        <f t="shared" si="81"/>
        <v>14717.52</v>
      </c>
      <c r="BQ81" s="15">
        <f t="shared" si="82"/>
        <v>6526.0500000000011</v>
      </c>
      <c r="BR81" s="15">
        <f t="shared" si="83"/>
        <v>10909316.5364</v>
      </c>
      <c r="BS81" s="15">
        <f t="shared" si="84"/>
        <v>4654048.9528000001</v>
      </c>
      <c r="BT81" s="15">
        <f t="shared" si="85"/>
        <v>4720247.7747000009</v>
      </c>
      <c r="BU81" s="15">
        <f t="shared" si="131"/>
        <v>741.24693130364346</v>
      </c>
      <c r="BV81" s="17">
        <f t="shared" si="119"/>
        <v>302.82000000000153</v>
      </c>
      <c r="BW81" s="17">
        <f t="shared" si="120"/>
        <v>0.9535982715425102</v>
      </c>
      <c r="BX81" s="17">
        <f t="shared" si="121"/>
        <v>-241.54999999999927</v>
      </c>
      <c r="BY81" s="17">
        <f t="shared" si="122"/>
        <v>1.0370132009408446</v>
      </c>
      <c r="BZ81" s="17">
        <f t="shared" si="123"/>
        <v>1.1838969754068598</v>
      </c>
      <c r="CA81" s="2">
        <f t="shared" si="124"/>
        <v>0.98109605295611657</v>
      </c>
      <c r="CB81" s="2">
        <f t="shared" si="125"/>
        <v>0.91692573768265284</v>
      </c>
      <c r="CC81" s="14">
        <f t="shared" si="86"/>
        <v>88.278782246345244</v>
      </c>
      <c r="CD81" s="27">
        <v>86.427303953770135</v>
      </c>
      <c r="CE81" s="53">
        <f t="shared" si="87"/>
        <v>1.0059572251053517</v>
      </c>
      <c r="CF81" s="53">
        <f t="shared" si="88"/>
        <v>0.9848591999837063</v>
      </c>
      <c r="CG81" s="26">
        <v>6767.6</v>
      </c>
      <c r="CH81" s="26">
        <v>87.756</v>
      </c>
      <c r="CI81" s="26">
        <v>16050.94</v>
      </c>
      <c r="CJ81" s="26">
        <v>6223.23</v>
      </c>
      <c r="CK81" s="26">
        <v>15001.1</v>
      </c>
    </row>
    <row r="82" spans="1:89" x14ac:dyDescent="0.3">
      <c r="A82" s="1">
        <v>42277</v>
      </c>
      <c r="B82" s="26" t="s">
        <v>5</v>
      </c>
      <c r="C82" s="30">
        <v>256.35000000000002</v>
      </c>
      <c r="D82" s="31">
        <v>799.66</v>
      </c>
      <c r="E82" s="31">
        <v>591.19000000000005</v>
      </c>
      <c r="F82" s="32">
        <f t="shared" si="89"/>
        <v>4.0146381943057996</v>
      </c>
      <c r="G82" s="32">
        <f t="shared" si="90"/>
        <v>3.913280423522731</v>
      </c>
      <c r="H82" s="33">
        <f t="shared" si="91"/>
        <v>8.3614523756790848E-2</v>
      </c>
      <c r="I82" s="33">
        <f t="shared" si="92"/>
        <v>-5.8730868711226571E-3</v>
      </c>
      <c r="J82" s="33">
        <f t="shared" si="93"/>
        <v>-4.4037683150110869E-2</v>
      </c>
      <c r="K82" s="33">
        <f t="shared" si="126"/>
        <v>7.0240032559483037E-2</v>
      </c>
      <c r="L82" s="31">
        <f t="shared" si="66"/>
        <v>472750.99540000001</v>
      </c>
      <c r="M82" s="26">
        <f t="shared" si="67"/>
        <v>204992.84100000001</v>
      </c>
      <c r="N82" s="26">
        <f t="shared" si="68"/>
        <v>211821.93739999997</v>
      </c>
      <c r="O82" s="5">
        <f t="shared" si="94"/>
        <v>43.361694209983256</v>
      </c>
      <c r="P82" s="30">
        <v>3730.88</v>
      </c>
      <c r="Q82" s="31">
        <v>599.5</v>
      </c>
      <c r="R82" s="31">
        <v>4971.67</v>
      </c>
      <c r="S82" s="32">
        <f t="shared" si="95"/>
        <v>33.76149168877064</v>
      </c>
      <c r="T82" s="32">
        <f t="shared" si="96"/>
        <v>56.9533047260093</v>
      </c>
      <c r="U82" s="33">
        <f t="shared" si="97"/>
        <v>-3.1310372393577963E-3</v>
      </c>
      <c r="V82" s="33">
        <f t="shared" si="98"/>
        <v>-6.4947295443403405E-3</v>
      </c>
      <c r="W82" s="33">
        <f t="shared" si="99"/>
        <v>-3.664142548920736E-2</v>
      </c>
      <c r="X82" s="33">
        <f t="shared" si="127"/>
        <v>2.0743060678743213</v>
      </c>
      <c r="Y82" s="31">
        <f t="shared" si="69"/>
        <v>2980516.165</v>
      </c>
      <c r="Z82" s="26">
        <f t="shared" si="70"/>
        <v>2236662.56</v>
      </c>
      <c r="AA82" s="26">
        <f t="shared" si="71"/>
        <v>2332846.3400000003</v>
      </c>
      <c r="AB82" s="5">
        <f t="shared" si="100"/>
        <v>75.042792462090205</v>
      </c>
      <c r="AC82" s="30">
        <v>345.52</v>
      </c>
      <c r="AD82" s="31">
        <v>771.69</v>
      </c>
      <c r="AE82" s="31">
        <v>2282.67</v>
      </c>
      <c r="AF82" s="32">
        <f t="shared" si="101"/>
        <v>15.501098068296182</v>
      </c>
      <c r="AG82" s="32">
        <f t="shared" si="102"/>
        <v>5.2744944487441927</v>
      </c>
      <c r="AH82" s="33">
        <f t="shared" si="103"/>
        <v>2.3773151942304685E-2</v>
      </c>
      <c r="AI82" s="33">
        <f t="shared" si="104"/>
        <v>2.143995364334374E-3</v>
      </c>
      <c r="AJ82" s="33">
        <f t="shared" si="105"/>
        <v>3.1040899745499249</v>
      </c>
      <c r="AK82" s="33">
        <f t="shared" si="128"/>
        <v>9.0185574447076228E-2</v>
      </c>
      <c r="AL82" s="31">
        <f t="shared" si="72"/>
        <v>1761513.6123000002</v>
      </c>
      <c r="AM82" s="26">
        <f t="shared" si="73"/>
        <v>266634.32880000002</v>
      </c>
      <c r="AN82" s="26">
        <f t="shared" si="74"/>
        <v>258932.86260000002</v>
      </c>
      <c r="AO82" s="5">
        <f t="shared" si="106"/>
        <v>15.136660139222927</v>
      </c>
      <c r="AP82" s="30">
        <v>1551.94</v>
      </c>
      <c r="AQ82" s="31">
        <v>720.4</v>
      </c>
      <c r="AR82" s="31">
        <v>5601.56</v>
      </c>
      <c r="AS82" s="32">
        <f t="shared" si="107"/>
        <v>38.03893287047412</v>
      </c>
      <c r="AT82" s="32">
        <f t="shared" si="108"/>
        <v>23.690955414401664</v>
      </c>
      <c r="AU82" s="33">
        <f t="shared" si="109"/>
        <v>-1.0947519551607358E-2</v>
      </c>
      <c r="AV82" s="33">
        <f t="shared" si="110"/>
        <v>-3.0431607696044327E-3</v>
      </c>
      <c r="AW82" s="33">
        <f t="shared" si="111"/>
        <v>-1.1753792571226502</v>
      </c>
      <c r="AX82" s="33">
        <f t="shared" si="129"/>
        <v>0.27797719430952045</v>
      </c>
      <c r="AY82" s="31">
        <f t="shared" si="75"/>
        <v>4035363.824</v>
      </c>
      <c r="AZ82" s="26">
        <f t="shared" si="76"/>
        <v>1118017.5760000001</v>
      </c>
      <c r="BA82" s="26">
        <f t="shared" si="77"/>
        <v>1107888.7520000001</v>
      </c>
      <c r="BB82" s="5">
        <f t="shared" si="112"/>
        <v>27.705496326023464</v>
      </c>
      <c r="BC82" s="30">
        <v>666.08</v>
      </c>
      <c r="BD82" s="31">
        <v>896.82</v>
      </c>
      <c r="BE82" s="31">
        <v>1278.77</v>
      </c>
      <c r="BF82" s="32">
        <f t="shared" si="113"/>
        <v>8.6838391781532618</v>
      </c>
      <c r="BG82" s="32">
        <f t="shared" si="114"/>
        <v>10.167964987322101</v>
      </c>
      <c r="BH82" s="33">
        <f t="shared" si="115"/>
        <v>2.3108223513455236E-3</v>
      </c>
      <c r="BI82" s="33">
        <f t="shared" si="116"/>
        <v>7.65590620007843E-3</v>
      </c>
      <c r="BJ82" s="33">
        <f t="shared" si="117"/>
        <v>19.441434567249448</v>
      </c>
      <c r="BK82" s="33">
        <f t="shared" si="130"/>
        <v>3.3130656692932807</v>
      </c>
      <c r="BL82" s="31">
        <f t="shared" si="78"/>
        <v>1146826.5114</v>
      </c>
      <c r="BM82" s="26">
        <f t="shared" si="79"/>
        <v>597353.86560000002</v>
      </c>
      <c r="BN82" s="26">
        <f t="shared" si="80"/>
        <v>560476.6272000001</v>
      </c>
      <c r="BO82" s="5">
        <f t="shared" si="118"/>
        <v>52.087552882848364</v>
      </c>
      <c r="BP82" s="60">
        <f t="shared" si="81"/>
        <v>14725.86</v>
      </c>
      <c r="BQ82" s="15">
        <f t="shared" si="82"/>
        <v>6550.77</v>
      </c>
      <c r="BR82" s="15">
        <f t="shared" si="83"/>
        <v>10396971.108100001</v>
      </c>
      <c r="BS82" s="15">
        <f t="shared" si="84"/>
        <v>4423661.1714000003</v>
      </c>
      <c r="BT82" s="15">
        <f t="shared" si="85"/>
        <v>4471966.5192000009</v>
      </c>
      <c r="BU82" s="15">
        <f t="shared" si="131"/>
        <v>706.03490105841024</v>
      </c>
      <c r="BV82" s="17">
        <f t="shared" si="119"/>
        <v>302.94000000000051</v>
      </c>
      <c r="BW82" s="17">
        <f t="shared" si="120"/>
        <v>0.9537550547492889</v>
      </c>
      <c r="BX82" s="17">
        <f t="shared" si="121"/>
        <v>-245.03999999999996</v>
      </c>
      <c r="BY82" s="17">
        <f t="shared" si="122"/>
        <v>1.0374062896422864</v>
      </c>
      <c r="BZ82" s="17">
        <f t="shared" si="123"/>
        <v>1.1608632926946394</v>
      </c>
      <c r="CA82" s="2">
        <f t="shared" si="124"/>
        <v>0.98051926865857486</v>
      </c>
      <c r="CB82" s="2">
        <f t="shared" si="125"/>
        <v>0.91691920685672301</v>
      </c>
      <c r="CC82" s="14">
        <f t="shared" si="86"/>
        <v>83.63538894660968</v>
      </c>
      <c r="CD82" s="27">
        <v>82.107473081481629</v>
      </c>
      <c r="CE82" s="53">
        <f t="shared" si="87"/>
        <v>1.0204290936739386</v>
      </c>
      <c r="CF82" s="53">
        <f t="shared" si="88"/>
        <v>1.0017871070567907</v>
      </c>
      <c r="CG82" s="26">
        <v>6795.81</v>
      </c>
      <c r="CH82" s="26">
        <v>81.960999999999999</v>
      </c>
      <c r="CI82" s="26">
        <v>16060.15</v>
      </c>
      <c r="CJ82" s="26">
        <v>6247.83</v>
      </c>
      <c r="CK82" s="26">
        <v>15018.43</v>
      </c>
    </row>
    <row r="83" spans="1:89" x14ac:dyDescent="0.3">
      <c r="A83" s="1">
        <v>42247</v>
      </c>
      <c r="B83" s="26" t="s">
        <v>5</v>
      </c>
      <c r="C83" s="30">
        <v>257.86</v>
      </c>
      <c r="D83" s="31">
        <v>735.48</v>
      </c>
      <c r="E83" s="31">
        <v>593.30999999999995</v>
      </c>
      <c r="F83" s="32">
        <f t="shared" si="89"/>
        <v>4.0267568152711481</v>
      </c>
      <c r="G83" s="32">
        <f t="shared" si="90"/>
        <v>3.9215268800851653</v>
      </c>
      <c r="H83" s="33">
        <f t="shared" si="91"/>
        <v>-0.16658253407370011</v>
      </c>
      <c r="I83" s="33">
        <f t="shared" si="92"/>
        <v>-5.8387951201592748E-3</v>
      </c>
      <c r="J83" s="33">
        <f t="shared" si="93"/>
        <v>2.2023203955661517E-2</v>
      </c>
      <c r="K83" s="33">
        <f t="shared" si="126"/>
        <v>3.5050464039501593E-2</v>
      </c>
      <c r="L83" s="31">
        <f t="shared" si="66"/>
        <v>436367.63879999996</v>
      </c>
      <c r="M83" s="26">
        <f t="shared" si="67"/>
        <v>189650.87280000001</v>
      </c>
      <c r="N83" s="26">
        <f t="shared" si="68"/>
        <v>194821.2972</v>
      </c>
      <c r="O83" s="5">
        <f t="shared" si="94"/>
        <v>43.46125971246061</v>
      </c>
      <c r="P83" s="30">
        <v>3755.19</v>
      </c>
      <c r="Q83" s="31">
        <v>601.38</v>
      </c>
      <c r="R83" s="31">
        <v>4993.97</v>
      </c>
      <c r="S83" s="32">
        <f t="shared" si="95"/>
        <v>33.893753236519956</v>
      </c>
      <c r="T83" s="32">
        <f t="shared" si="96"/>
        <v>57.108813018021451</v>
      </c>
      <c r="U83" s="33">
        <f t="shared" si="97"/>
        <v>-0.12271145171611855</v>
      </c>
      <c r="V83" s="33">
        <f t="shared" si="98"/>
        <v>-6.4554660437708628E-3</v>
      </c>
      <c r="W83" s="33">
        <f t="shared" si="99"/>
        <v>-9.0768333329375073E-4</v>
      </c>
      <c r="X83" s="33">
        <f t="shared" si="127"/>
        <v>5.2606875344486825E-2</v>
      </c>
      <c r="Y83" s="31">
        <f t="shared" si="69"/>
        <v>3003273.6786000002</v>
      </c>
      <c r="Z83" s="26">
        <f t="shared" si="70"/>
        <v>2258296.1622000001</v>
      </c>
      <c r="AA83" s="26">
        <f t="shared" si="71"/>
        <v>2340162.0216000001</v>
      </c>
      <c r="AB83" s="5">
        <f t="shared" si="100"/>
        <v>75.194484548365324</v>
      </c>
      <c r="AC83" s="30">
        <v>344.78</v>
      </c>
      <c r="AD83" s="31">
        <v>753.56</v>
      </c>
      <c r="AE83" s="31">
        <v>2283.19</v>
      </c>
      <c r="AF83" s="32">
        <f t="shared" si="101"/>
        <v>15.495863702042664</v>
      </c>
      <c r="AG83" s="32">
        <f t="shared" si="102"/>
        <v>5.2434035434567718</v>
      </c>
      <c r="AH83" s="33">
        <f t="shared" si="103"/>
        <v>-7.2169563938242795E-2</v>
      </c>
      <c r="AI83" s="33">
        <f t="shared" si="104"/>
        <v>2.1776687330323312E-3</v>
      </c>
      <c r="AJ83" s="33">
        <f t="shared" si="105"/>
        <v>-1.0251228041255425</v>
      </c>
      <c r="AK83" s="33">
        <f t="shared" si="128"/>
        <v>3.0174336856126967E-2</v>
      </c>
      <c r="AL83" s="31">
        <f t="shared" si="72"/>
        <v>1720520.6564</v>
      </c>
      <c r="AM83" s="26">
        <f t="shared" si="73"/>
        <v>259812.41679999995</v>
      </c>
      <c r="AN83" s="26">
        <f t="shared" si="74"/>
        <v>252849.52239999999</v>
      </c>
      <c r="AO83" s="5">
        <f t="shared" si="106"/>
        <v>15.100801948151489</v>
      </c>
      <c r="AP83" s="30">
        <v>1556.67</v>
      </c>
      <c r="AQ83" s="31">
        <v>728.33</v>
      </c>
      <c r="AR83" s="31">
        <v>5588.39</v>
      </c>
      <c r="AS83" s="32">
        <f t="shared" si="107"/>
        <v>37.928043550408944</v>
      </c>
      <c r="AT83" s="32">
        <f t="shared" si="108"/>
        <v>23.673789065470309</v>
      </c>
      <c r="AU83" s="33">
        <f t="shared" si="109"/>
        <v>-3.2404687130652088E-2</v>
      </c>
      <c r="AV83" s="33">
        <f t="shared" si="110"/>
        <v>-3.0339280388188964E-3</v>
      </c>
      <c r="AW83" s="33">
        <f t="shared" si="111"/>
        <v>-0.39588249426314737</v>
      </c>
      <c r="AX83" s="33">
        <f t="shared" si="129"/>
        <v>9.3626209893230464E-2</v>
      </c>
      <c r="AY83" s="31">
        <f t="shared" si="75"/>
        <v>4070192.0887000007</v>
      </c>
      <c r="AZ83" s="26">
        <f t="shared" si="76"/>
        <v>1133769.4611000002</v>
      </c>
      <c r="BA83" s="26">
        <f t="shared" si="77"/>
        <v>1120084.1404000001</v>
      </c>
      <c r="BB83" s="5">
        <f t="shared" si="112"/>
        <v>27.855428844443569</v>
      </c>
      <c r="BC83" s="30">
        <v>661</v>
      </c>
      <c r="BD83" s="31">
        <v>894.75</v>
      </c>
      <c r="BE83" s="31">
        <v>1275.33</v>
      </c>
      <c r="BF83" s="32">
        <f t="shared" si="113"/>
        <v>8.6555826957572819</v>
      </c>
      <c r="BG83" s="32">
        <f t="shared" si="114"/>
        <v>10.052467492966317</v>
      </c>
      <c r="BH83" s="33">
        <f t="shared" si="115"/>
        <v>-2.4987031907027037E-2</v>
      </c>
      <c r="BI83" s="33">
        <f t="shared" si="116"/>
        <v>7.7149712966619695E-3</v>
      </c>
      <c r="BJ83" s="33">
        <f t="shared" si="117"/>
        <v>-1.8118319217161223</v>
      </c>
      <c r="BK83" s="33">
        <f t="shared" si="130"/>
        <v>0.30875901248968707</v>
      </c>
      <c r="BL83" s="31">
        <f t="shared" si="78"/>
        <v>1141101.5174999998</v>
      </c>
      <c r="BM83" s="26">
        <f t="shared" si="79"/>
        <v>591429.75</v>
      </c>
      <c r="BN83" s="26">
        <f t="shared" si="80"/>
        <v>559182.96000000008</v>
      </c>
      <c r="BO83" s="5">
        <f t="shared" si="118"/>
        <v>51.829722503195249</v>
      </c>
      <c r="BP83" s="60">
        <f t="shared" si="81"/>
        <v>14734.19</v>
      </c>
      <c r="BQ83" s="15">
        <f t="shared" si="82"/>
        <v>6575.4999999999991</v>
      </c>
      <c r="BR83" s="15">
        <f t="shared" si="83"/>
        <v>10371455.58</v>
      </c>
      <c r="BS83" s="15">
        <f t="shared" si="84"/>
        <v>4432958.6629000008</v>
      </c>
      <c r="BT83" s="15">
        <f t="shared" si="85"/>
        <v>4467099.9416000005</v>
      </c>
      <c r="BU83" s="15">
        <f t="shared" si="131"/>
        <v>703.90402051283445</v>
      </c>
      <c r="BV83" s="17">
        <f t="shared" si="119"/>
        <v>303.0699999999988</v>
      </c>
      <c r="BW83" s="17">
        <f t="shared" si="120"/>
        <v>0.95390920842521498</v>
      </c>
      <c r="BX83" s="17">
        <f t="shared" si="121"/>
        <v>-248.52000000000135</v>
      </c>
      <c r="BY83" s="17">
        <f t="shared" si="122"/>
        <v>1.0377948444985174</v>
      </c>
      <c r="BZ83" s="17">
        <f t="shared" si="123"/>
        <v>1.1691224599064427</v>
      </c>
      <c r="CA83" s="2">
        <f t="shared" si="124"/>
        <v>0.97994314886643574</v>
      </c>
      <c r="CB83" s="2">
        <f t="shared" si="125"/>
        <v>0.91691206121463453</v>
      </c>
      <c r="CC83" s="14">
        <f t="shared" si="86"/>
        <v>83.544373482010954</v>
      </c>
      <c r="CD83" s="27">
        <v>81.970863474309468</v>
      </c>
      <c r="CE83" s="53">
        <f t="shared" si="87"/>
        <v>1.0151816450818514</v>
      </c>
      <c r="CF83" s="53">
        <f t="shared" si="88"/>
        <v>0.99606128530663429</v>
      </c>
      <c r="CG83" s="26">
        <v>6824.02</v>
      </c>
      <c r="CH83" s="26">
        <v>82.295000000000002</v>
      </c>
      <c r="CI83" s="26">
        <v>16069.36</v>
      </c>
      <c r="CJ83" s="26">
        <v>6272.43</v>
      </c>
      <c r="CK83" s="26">
        <v>15035.76</v>
      </c>
    </row>
    <row r="84" spans="1:89" x14ac:dyDescent="0.3">
      <c r="A84" s="1">
        <v>42216</v>
      </c>
      <c r="B84" s="26" t="s">
        <v>5</v>
      </c>
      <c r="C84" s="30">
        <v>259.37</v>
      </c>
      <c r="D84" s="31">
        <v>869.13</v>
      </c>
      <c r="E84" s="31">
        <v>595.41999999999996</v>
      </c>
      <c r="F84" s="32">
        <f t="shared" si="89"/>
        <v>4.0387884313015254</v>
      </c>
      <c r="G84" s="32">
        <f t="shared" si="90"/>
        <v>3.9297115403554113</v>
      </c>
      <c r="H84" s="33">
        <f t="shared" si="91"/>
        <v>-5.0797281840812704E-2</v>
      </c>
      <c r="I84" s="33">
        <f t="shared" si="92"/>
        <v>-5.8049014896683938E-3</v>
      </c>
      <c r="J84" s="33">
        <f t="shared" si="93"/>
        <v>7.1927072706502601E-2</v>
      </c>
      <c r="K84" s="33">
        <f t="shared" si="126"/>
        <v>0.11427582892839924</v>
      </c>
      <c r="L84" s="31">
        <f t="shared" si="66"/>
        <v>517497.38459999999</v>
      </c>
      <c r="M84" s="26">
        <f t="shared" si="67"/>
        <v>225426.2481</v>
      </c>
      <c r="N84" s="26">
        <f t="shared" si="68"/>
        <v>230223.84569999998</v>
      </c>
      <c r="O84" s="5">
        <f t="shared" si="94"/>
        <v>43.560847804910821</v>
      </c>
      <c r="P84" s="30">
        <v>3779.51</v>
      </c>
      <c r="Q84" s="31">
        <v>680</v>
      </c>
      <c r="R84" s="31">
        <v>5016.28</v>
      </c>
      <c r="S84" s="32">
        <f t="shared" si="95"/>
        <v>34.025886990979849</v>
      </c>
      <c r="T84" s="32">
        <f t="shared" si="96"/>
        <v>57.263307490799562</v>
      </c>
      <c r="U84" s="33">
        <f t="shared" si="97"/>
        <v>-3.7390595348904286E-2</v>
      </c>
      <c r="V84" s="33">
        <f t="shared" si="98"/>
        <v>-6.4140602953315319E-3</v>
      </c>
      <c r="W84" s="33">
        <f t="shared" si="99"/>
        <v>-2.8924826000776751E-3</v>
      </c>
      <c r="X84" s="33">
        <f t="shared" si="127"/>
        <v>0.17154207456393156</v>
      </c>
      <c r="Y84" s="31">
        <f t="shared" si="69"/>
        <v>3411070.4</v>
      </c>
      <c r="Z84" s="26">
        <f t="shared" si="70"/>
        <v>2570066.8000000003</v>
      </c>
      <c r="AA84" s="26">
        <f t="shared" si="71"/>
        <v>2646097.6</v>
      </c>
      <c r="AB84" s="5">
        <f t="shared" si="100"/>
        <v>75.344877080226794</v>
      </c>
      <c r="AC84" s="30">
        <v>344.03</v>
      </c>
      <c r="AD84" s="31">
        <v>809.98</v>
      </c>
      <c r="AE84" s="31">
        <v>2283.7199999999998</v>
      </c>
      <c r="AF84" s="32">
        <f t="shared" si="101"/>
        <v>15.490682066997952</v>
      </c>
      <c r="AG84" s="32">
        <f t="shared" si="102"/>
        <v>5.2123941135384673</v>
      </c>
      <c r="AH84" s="33">
        <f t="shared" si="103"/>
        <v>-3.8516258316835812E-2</v>
      </c>
      <c r="AI84" s="33">
        <f t="shared" si="104"/>
        <v>2.1532910434730614E-3</v>
      </c>
      <c r="AJ84" s="33">
        <f t="shared" si="105"/>
        <v>-1.923469582561663</v>
      </c>
      <c r="AK84" s="33">
        <f t="shared" si="128"/>
        <v>5.590602871545905E-2</v>
      </c>
      <c r="AL84" s="31">
        <f t="shared" si="72"/>
        <v>1849767.5255999998</v>
      </c>
      <c r="AM84" s="26">
        <f t="shared" si="73"/>
        <v>278657.41939999996</v>
      </c>
      <c r="AN84" s="26">
        <f t="shared" si="74"/>
        <v>271780.68920000002</v>
      </c>
      <c r="AO84" s="5">
        <f t="shared" si="106"/>
        <v>15.064456238067713</v>
      </c>
      <c r="AP84" s="30">
        <v>1561.4</v>
      </c>
      <c r="AQ84" s="31">
        <v>752.32</v>
      </c>
      <c r="AR84" s="31">
        <v>5575.22</v>
      </c>
      <c r="AS84" s="32">
        <f t="shared" si="107"/>
        <v>37.817228238824526</v>
      </c>
      <c r="AT84" s="32">
        <f t="shared" si="108"/>
        <v>23.656751355634576</v>
      </c>
      <c r="AU84" s="33">
        <f t="shared" si="109"/>
        <v>-4.659435389119327E-2</v>
      </c>
      <c r="AV84" s="33">
        <f t="shared" si="110"/>
        <v>-3.0183659896658053E-3</v>
      </c>
      <c r="AW84" s="33">
        <f t="shared" si="111"/>
        <v>-0.27449004715798642</v>
      </c>
      <c r="AX84" s="33">
        <f t="shared" si="129"/>
        <v>6.4779651129282051E-2</v>
      </c>
      <c r="AY84" s="31">
        <f t="shared" si="75"/>
        <v>4194349.5104</v>
      </c>
      <c r="AZ84" s="26">
        <f t="shared" si="76"/>
        <v>1174672.4480000001</v>
      </c>
      <c r="BA84" s="26">
        <f t="shared" si="77"/>
        <v>1156977.8816000002</v>
      </c>
      <c r="BB84" s="5">
        <f t="shared" si="112"/>
        <v>28.006069715634542</v>
      </c>
      <c r="BC84" s="30">
        <v>655.92</v>
      </c>
      <c r="BD84" s="31">
        <v>917.39</v>
      </c>
      <c r="BE84" s="31">
        <v>1271.9000000000001</v>
      </c>
      <c r="BF84" s="32">
        <f t="shared" si="113"/>
        <v>8.6274142718961588</v>
      </c>
      <c r="BG84" s="32">
        <f t="shared" si="114"/>
        <v>9.93783549967198</v>
      </c>
      <c r="BH84" s="33">
        <f t="shared" si="115"/>
        <v>-1.1445045357495159E-2</v>
      </c>
      <c r="BI84" s="33">
        <f t="shared" si="116"/>
        <v>7.7903194949300453E-3</v>
      </c>
      <c r="BJ84" s="33">
        <f t="shared" si="117"/>
        <v>-3.9864098271792985</v>
      </c>
      <c r="BK84" s="33">
        <f t="shared" si="130"/>
        <v>0.68067178867301747</v>
      </c>
      <c r="BL84" s="31">
        <f t="shared" si="78"/>
        <v>1166828.341</v>
      </c>
      <c r="BM84" s="26">
        <f t="shared" si="79"/>
        <v>601734.4487999999</v>
      </c>
      <c r="BN84" s="26">
        <f t="shared" si="80"/>
        <v>573332.05440000002</v>
      </c>
      <c r="BO84" s="5">
        <f t="shared" si="118"/>
        <v>51.570091988363856</v>
      </c>
      <c r="BP84" s="60">
        <f t="shared" si="81"/>
        <v>14742.539999999999</v>
      </c>
      <c r="BQ84" s="15">
        <f t="shared" si="82"/>
        <v>6600.2300000000005</v>
      </c>
      <c r="BR84" s="15">
        <f t="shared" si="83"/>
        <v>11139513.161600001</v>
      </c>
      <c r="BS84" s="15">
        <f t="shared" si="84"/>
        <v>4850557.3643000005</v>
      </c>
      <c r="BT84" s="15">
        <f t="shared" si="85"/>
        <v>4878412.0709000006</v>
      </c>
      <c r="BU84" s="15">
        <f t="shared" si="131"/>
        <v>755.60338731317688</v>
      </c>
      <c r="BV84" s="17">
        <f t="shared" si="119"/>
        <v>303.21000000000004</v>
      </c>
      <c r="BW84" s="17">
        <f t="shared" si="120"/>
        <v>0.95406069182437581</v>
      </c>
      <c r="BX84" s="17">
        <f t="shared" si="121"/>
        <v>-251.99999999999909</v>
      </c>
      <c r="BY84" s="17">
        <f t="shared" si="122"/>
        <v>1.0381804876496727</v>
      </c>
      <c r="BZ84" s="17">
        <f t="shared" si="123"/>
        <v>1.1967786476123836</v>
      </c>
      <c r="CA84" s="2">
        <f t="shared" si="124"/>
        <v>0.97936968423094517</v>
      </c>
      <c r="CB84" s="2">
        <f t="shared" si="125"/>
        <v>0.91690559738484367</v>
      </c>
      <c r="CC84" s="14">
        <f t="shared" si="86"/>
        <v>91.23679464947034</v>
      </c>
      <c r="CD84" s="27">
        <v>90.130146248942339</v>
      </c>
      <c r="CE84" s="53">
        <f t="shared" si="87"/>
        <v>1.0089329158728986</v>
      </c>
      <c r="CF84" s="53">
        <f t="shared" si="88"/>
        <v>0.99669515585644353</v>
      </c>
      <c r="CG84" s="26">
        <v>6852.23</v>
      </c>
      <c r="CH84" s="26">
        <v>90.429000000000002</v>
      </c>
      <c r="CI84" s="26">
        <v>16078.58</v>
      </c>
      <c r="CJ84" s="26">
        <v>6297.02</v>
      </c>
      <c r="CK84" s="26">
        <v>15053.09</v>
      </c>
    </row>
    <row r="85" spans="1:89" x14ac:dyDescent="0.3">
      <c r="A85" s="1">
        <v>42185</v>
      </c>
      <c r="B85" s="26" t="s">
        <v>5</v>
      </c>
      <c r="C85" s="30">
        <v>260.88</v>
      </c>
      <c r="D85" s="31">
        <v>914.43</v>
      </c>
      <c r="E85" s="31">
        <v>597.54</v>
      </c>
      <c r="F85" s="32">
        <f t="shared" si="89"/>
        <v>4.0508797108238364</v>
      </c>
      <c r="G85" s="32">
        <f t="shared" si="90"/>
        <v>3.9378410403097384</v>
      </c>
      <c r="H85" s="33">
        <f t="shared" si="91"/>
        <v>-5.0764992086288763E-2</v>
      </c>
      <c r="I85" s="33">
        <f t="shared" si="92"/>
        <v>-5.7332874670335968E-3</v>
      </c>
      <c r="J85" s="33">
        <f t="shared" si="93"/>
        <v>7.1772493563211789E-2</v>
      </c>
      <c r="K85" s="33">
        <f t="shared" si="126"/>
        <v>0.11293781859136966</v>
      </c>
      <c r="L85" s="31">
        <f t="shared" si="66"/>
        <v>546408.50219999999</v>
      </c>
      <c r="M85" s="26">
        <f t="shared" si="67"/>
        <v>238556.49839999998</v>
      </c>
      <c r="N85" s="26">
        <f t="shared" si="68"/>
        <v>242223.36269999997</v>
      </c>
      <c r="O85" s="5">
        <f t="shared" si="94"/>
        <v>43.659001907822073</v>
      </c>
      <c r="P85" s="30">
        <v>3803.83</v>
      </c>
      <c r="Q85" s="31">
        <v>705.91</v>
      </c>
      <c r="R85" s="31">
        <v>5038.58</v>
      </c>
      <c r="S85" s="32">
        <f t="shared" si="95"/>
        <v>34.157849672595589</v>
      </c>
      <c r="T85" s="32">
        <f t="shared" si="96"/>
        <v>57.416735220643176</v>
      </c>
      <c r="U85" s="33">
        <f t="shared" si="97"/>
        <v>1.2200162478799289E-2</v>
      </c>
      <c r="V85" s="33">
        <f t="shared" si="98"/>
        <v>-6.3731823196602104E-3</v>
      </c>
      <c r="W85" s="33">
        <f t="shared" si="99"/>
        <v>9.0319581308078017E-3</v>
      </c>
      <c r="X85" s="33">
        <f t="shared" si="127"/>
        <v>0.52238503632514277</v>
      </c>
      <c r="Y85" s="31">
        <f t="shared" si="69"/>
        <v>3556784.0077999998</v>
      </c>
      <c r="Z85" s="26">
        <f t="shared" si="70"/>
        <v>2685161.6352999997</v>
      </c>
      <c r="AA85" s="26">
        <f t="shared" si="71"/>
        <v>2746921.7012</v>
      </c>
      <c r="AB85" s="5">
        <f t="shared" si="100"/>
        <v>75.49408761992467</v>
      </c>
      <c r="AC85" s="30">
        <v>343.29</v>
      </c>
      <c r="AD85" s="31">
        <v>841.79</v>
      </c>
      <c r="AE85" s="31">
        <v>2284.25</v>
      </c>
      <c r="AF85" s="32">
        <f t="shared" si="101"/>
        <v>15.485527294322301</v>
      </c>
      <c r="AG85" s="32">
        <f t="shared" si="102"/>
        <v>5.1817749567921272</v>
      </c>
      <c r="AH85" s="33">
        <f t="shared" si="103"/>
        <v>8.9145892017322786E-2</v>
      </c>
      <c r="AI85" s="33">
        <f t="shared" si="104"/>
        <v>2.1579377114195994E-3</v>
      </c>
      <c r="AJ85" s="33">
        <f t="shared" si="105"/>
        <v>0.83317224653487809</v>
      </c>
      <c r="AK85" s="33">
        <f t="shared" si="128"/>
        <v>2.420681046076997E-2</v>
      </c>
      <c r="AL85" s="31">
        <f t="shared" si="72"/>
        <v>1922858.8074999999</v>
      </c>
      <c r="AM85" s="26">
        <f t="shared" si="73"/>
        <v>288978.08909999998</v>
      </c>
      <c r="AN85" s="26">
        <f t="shared" si="74"/>
        <v>282454.21659999999</v>
      </c>
      <c r="AO85" s="5">
        <f t="shared" si="106"/>
        <v>15.028565174564957</v>
      </c>
      <c r="AP85" s="30">
        <v>1566.12</v>
      </c>
      <c r="AQ85" s="31">
        <v>788.21</v>
      </c>
      <c r="AR85" s="31">
        <v>5562.04</v>
      </c>
      <c r="AS85" s="32">
        <f t="shared" si="107"/>
        <v>37.706521717024152</v>
      </c>
      <c r="AT85" s="32">
        <f t="shared" si="108"/>
        <v>23.639725582834586</v>
      </c>
      <c r="AU85" s="33">
        <f t="shared" si="109"/>
        <v>3.9152376472981563E-3</v>
      </c>
      <c r="AV85" s="33">
        <f t="shared" si="110"/>
        <v>-3.0156488586119846E-3</v>
      </c>
      <c r="AW85" s="33">
        <f t="shared" si="111"/>
        <v>3.2568030636229777</v>
      </c>
      <c r="AX85" s="33">
        <f t="shared" si="129"/>
        <v>0.77023392454683726</v>
      </c>
      <c r="AY85" s="31">
        <f t="shared" si="75"/>
        <v>4384055.5483999997</v>
      </c>
      <c r="AZ85" s="26">
        <f t="shared" si="76"/>
        <v>1234431.4452</v>
      </c>
      <c r="BA85" s="26">
        <f t="shared" si="77"/>
        <v>1212172.3948000001</v>
      </c>
      <c r="BB85" s="5">
        <f t="shared" si="112"/>
        <v>28.157294805503014</v>
      </c>
      <c r="BC85" s="30">
        <v>650.83000000000004</v>
      </c>
      <c r="BD85" s="31">
        <v>927.95</v>
      </c>
      <c r="BE85" s="31">
        <v>1268.46</v>
      </c>
      <c r="BF85" s="32">
        <f t="shared" si="113"/>
        <v>8.599221605234133</v>
      </c>
      <c r="BG85" s="32">
        <f t="shared" si="114"/>
        <v>9.8239231994203742</v>
      </c>
      <c r="BH85" s="33">
        <f t="shared" si="115"/>
        <v>1.2906724511930685E-2</v>
      </c>
      <c r="BI85" s="33">
        <f t="shared" si="116"/>
        <v>7.8359993212914602E-3</v>
      </c>
      <c r="BJ85" s="33">
        <f t="shared" si="117"/>
        <v>3.5626783376202185</v>
      </c>
      <c r="BK85" s="33">
        <f t="shared" si="130"/>
        <v>0.60712532556560261</v>
      </c>
      <c r="BL85" s="31">
        <f t="shared" si="78"/>
        <v>1177067.4570000002</v>
      </c>
      <c r="BM85" s="26">
        <f t="shared" si="79"/>
        <v>603937.69850000006</v>
      </c>
      <c r="BN85" s="26">
        <f t="shared" si="80"/>
        <v>579931.6320000001</v>
      </c>
      <c r="BO85" s="5">
        <f t="shared" si="118"/>
        <v>51.308673509610081</v>
      </c>
      <c r="BP85" s="60">
        <f t="shared" si="81"/>
        <v>14750.869999999999</v>
      </c>
      <c r="BQ85" s="15">
        <f t="shared" si="82"/>
        <v>6624.95</v>
      </c>
      <c r="BR85" s="15">
        <f t="shared" si="83"/>
        <v>11587174.322900001</v>
      </c>
      <c r="BS85" s="15">
        <f t="shared" si="84"/>
        <v>5051065.3664999995</v>
      </c>
      <c r="BT85" s="15">
        <f t="shared" si="85"/>
        <v>5063703.3073000005</v>
      </c>
      <c r="BU85" s="15">
        <f t="shared" si="131"/>
        <v>785.52480788590788</v>
      </c>
      <c r="BV85" s="17">
        <f t="shared" si="119"/>
        <v>303.32999999999993</v>
      </c>
      <c r="BW85" s="17">
        <f t="shared" si="120"/>
        <v>0.95421399406787977</v>
      </c>
      <c r="BX85" s="17">
        <f t="shared" si="121"/>
        <v>-255.48999999999978</v>
      </c>
      <c r="BY85" s="17">
        <f t="shared" si="122"/>
        <v>1.0385648193571273</v>
      </c>
      <c r="BZ85" s="17">
        <f t="shared" si="123"/>
        <v>1.2207125610465426</v>
      </c>
      <c r="CA85" s="2">
        <f t="shared" si="124"/>
        <v>0.97879556190500194</v>
      </c>
      <c r="CB85" s="2">
        <f t="shared" si="125"/>
        <v>0.91689846771992911</v>
      </c>
      <c r="CC85" s="14">
        <f t="shared" si="86"/>
        <v>94.702139159134617</v>
      </c>
      <c r="CD85" s="27">
        <v>93.755972536539616</v>
      </c>
      <c r="CE85" s="53">
        <f t="shared" si="87"/>
        <v>0.98761225528349794</v>
      </c>
      <c r="CF85" s="53">
        <f t="shared" si="88"/>
        <v>0.97774504678839935</v>
      </c>
      <c r="CG85" s="26">
        <v>6880.44</v>
      </c>
      <c r="CH85" s="26">
        <v>95.89</v>
      </c>
      <c r="CI85" s="26">
        <v>16087.79</v>
      </c>
      <c r="CJ85" s="26">
        <v>6321.62</v>
      </c>
      <c r="CK85" s="26">
        <v>15070.43</v>
      </c>
    </row>
    <row r="86" spans="1:89" x14ac:dyDescent="0.3">
      <c r="A86" s="1">
        <v>42155</v>
      </c>
      <c r="B86" s="26" t="s">
        <v>5</v>
      </c>
      <c r="C86" s="30">
        <v>262.38</v>
      </c>
      <c r="D86" s="31">
        <v>962.06</v>
      </c>
      <c r="E86" s="31">
        <v>599.66</v>
      </c>
      <c r="F86" s="32">
        <f t="shared" si="89"/>
        <v>4.0629518362081463</v>
      </c>
      <c r="G86" s="32">
        <f t="shared" si="90"/>
        <v>3.9457537806330532</v>
      </c>
      <c r="H86" s="33">
        <f t="shared" si="91"/>
        <v>-1.8220114223327775E-2</v>
      </c>
      <c r="I86" s="33">
        <f t="shared" si="92"/>
        <v>-5.7384992494346667E-3</v>
      </c>
      <c r="J86" s="33">
        <f t="shared" si="93"/>
        <v>0.19924699182999087</v>
      </c>
      <c r="K86" s="33">
        <f t="shared" si="126"/>
        <v>0.31495407652754936</v>
      </c>
      <c r="L86" s="31">
        <f t="shared" si="66"/>
        <v>576908.89959999989</v>
      </c>
      <c r="M86" s="26">
        <f t="shared" si="67"/>
        <v>252425.30279999998</v>
      </c>
      <c r="N86" s="26">
        <f t="shared" si="68"/>
        <v>254840.07339999996</v>
      </c>
      <c r="O86" s="5">
        <f t="shared" si="94"/>
        <v>43.754794383483976</v>
      </c>
      <c r="P86" s="30">
        <v>3828.15</v>
      </c>
      <c r="Q86" s="31">
        <v>697.35</v>
      </c>
      <c r="R86" s="31">
        <v>5060.8900000000003</v>
      </c>
      <c r="S86" s="32">
        <f t="shared" si="95"/>
        <v>34.289684685234043</v>
      </c>
      <c r="T86" s="32">
        <f t="shared" si="96"/>
        <v>57.568935648031186</v>
      </c>
      <c r="U86" s="33">
        <f t="shared" si="97"/>
        <v>2.1157887109629771E-2</v>
      </c>
      <c r="V86" s="33">
        <f t="shared" si="98"/>
        <v>-6.3328220898832928E-3</v>
      </c>
      <c r="W86" s="33">
        <f t="shared" si="99"/>
        <v>5.2975865471123554E-3</v>
      </c>
      <c r="X86" s="33">
        <f t="shared" si="127"/>
        <v>0.29931259473451777</v>
      </c>
      <c r="Y86" s="31">
        <f t="shared" si="69"/>
        <v>3529211.6415000004</v>
      </c>
      <c r="Z86" s="26">
        <f t="shared" si="70"/>
        <v>2669560.4025000003</v>
      </c>
      <c r="AA86" s="26">
        <f t="shared" si="71"/>
        <v>2713612.0020000003</v>
      </c>
      <c r="AB86" s="5">
        <f t="shared" si="100"/>
        <v>75.641833748609429</v>
      </c>
      <c r="AC86" s="30">
        <v>342.55</v>
      </c>
      <c r="AD86" s="31">
        <v>769.95</v>
      </c>
      <c r="AE86" s="31">
        <v>2284.7800000000002</v>
      </c>
      <c r="AF86" s="32">
        <f t="shared" si="101"/>
        <v>15.480357363058481</v>
      </c>
      <c r="AG86" s="32">
        <f t="shared" si="102"/>
        <v>5.151375705297097</v>
      </c>
      <c r="AH86" s="33">
        <f t="shared" si="103"/>
        <v>2.9294906007234799E-2</v>
      </c>
      <c r="AI86" s="33">
        <f t="shared" si="104"/>
        <v>2.1626044771757818E-3</v>
      </c>
      <c r="AJ86" s="33">
        <f t="shared" si="105"/>
        <v>2.5418662384524771</v>
      </c>
      <c r="AK86" s="33">
        <f t="shared" si="128"/>
        <v>7.38218609283708E-2</v>
      </c>
      <c r="AL86" s="31">
        <f t="shared" si="72"/>
        <v>1759166.3610000003</v>
      </c>
      <c r="AM86" s="26">
        <f t="shared" si="73"/>
        <v>263746.3725</v>
      </c>
      <c r="AN86" s="26">
        <f t="shared" si="74"/>
        <v>258349.02300000004</v>
      </c>
      <c r="AO86" s="5">
        <f t="shared" si="106"/>
        <v>14.99269076234911</v>
      </c>
      <c r="AP86" s="30">
        <v>1570.85</v>
      </c>
      <c r="AQ86" s="31">
        <v>785.13</v>
      </c>
      <c r="AR86" s="31">
        <v>5548.87</v>
      </c>
      <c r="AS86" s="32">
        <f t="shared" si="107"/>
        <v>37.595956967915647</v>
      </c>
      <c r="AT86" s="32">
        <f t="shared" si="108"/>
        <v>23.622941254315997</v>
      </c>
      <c r="AU86" s="33">
        <f t="shared" si="109"/>
        <v>4.87843065622003E-2</v>
      </c>
      <c r="AV86" s="33">
        <f t="shared" si="110"/>
        <v>-3.0065820628458403E-3</v>
      </c>
      <c r="AW86" s="33">
        <f t="shared" si="111"/>
        <v>0.26072271737182412</v>
      </c>
      <c r="AX86" s="33">
        <f t="shared" si="129"/>
        <v>6.1630107604633659E-2</v>
      </c>
      <c r="AY86" s="31">
        <f t="shared" si="75"/>
        <v>4356584.3031000001</v>
      </c>
      <c r="AZ86" s="26">
        <f t="shared" si="76"/>
        <v>1233321.4604999998</v>
      </c>
      <c r="BA86" s="26">
        <f t="shared" si="77"/>
        <v>1207435.7244000002</v>
      </c>
      <c r="BB86" s="5">
        <f t="shared" si="112"/>
        <v>28.309367492840881</v>
      </c>
      <c r="BC86" s="30">
        <v>645.75</v>
      </c>
      <c r="BD86" s="31">
        <v>916.05</v>
      </c>
      <c r="BE86" s="31">
        <v>1265.02</v>
      </c>
      <c r="BF86" s="32">
        <f t="shared" si="113"/>
        <v>8.571049147583679</v>
      </c>
      <c r="BG86" s="32">
        <f t="shared" si="114"/>
        <v>9.7109936117226692</v>
      </c>
      <c r="BH86" s="33">
        <f t="shared" si="115"/>
        <v>9.4367122974479106E-2</v>
      </c>
      <c r="BI86" s="33">
        <f t="shared" si="116"/>
        <v>7.8978871597146193E-3</v>
      </c>
      <c r="BJ86" s="33">
        <f t="shared" si="117"/>
        <v>0.49128571526908543</v>
      </c>
      <c r="BK86" s="33">
        <f t="shared" si="130"/>
        <v>8.3693207027733002E-2</v>
      </c>
      <c r="BL86" s="31">
        <f t="shared" si="78"/>
        <v>1158821.571</v>
      </c>
      <c r="BM86" s="26">
        <f t="shared" si="79"/>
        <v>591539.28749999998</v>
      </c>
      <c r="BN86" s="26">
        <f t="shared" si="80"/>
        <v>572494.60800000001</v>
      </c>
      <c r="BO86" s="5">
        <f t="shared" si="118"/>
        <v>51.046623768794177</v>
      </c>
      <c r="BP86" s="60">
        <f t="shared" si="81"/>
        <v>14759.220000000001</v>
      </c>
      <c r="BQ86" s="15">
        <f t="shared" si="82"/>
        <v>6649.68</v>
      </c>
      <c r="BR86" s="15">
        <f t="shared" si="83"/>
        <v>11380692.7762</v>
      </c>
      <c r="BS86" s="15">
        <f t="shared" si="84"/>
        <v>5010592.8257999998</v>
      </c>
      <c r="BT86" s="15">
        <f t="shared" si="85"/>
        <v>5006731.4308000002</v>
      </c>
      <c r="BU86" s="15">
        <f t="shared" si="131"/>
        <v>771.09039476340888</v>
      </c>
      <c r="BV86" s="17">
        <f t="shared" si="119"/>
        <v>303.47000000000025</v>
      </c>
      <c r="BW86" s="17">
        <f t="shared" si="120"/>
        <v>0.95436321747813424</v>
      </c>
      <c r="BX86" s="17">
        <f t="shared" si="121"/>
        <v>-259</v>
      </c>
      <c r="BY86" s="17">
        <f t="shared" si="122"/>
        <v>1.038949242670324</v>
      </c>
      <c r="BZ86" s="17">
        <f t="shared" si="123"/>
        <v>1.2254075610550441</v>
      </c>
      <c r="CA86" s="2">
        <f t="shared" si="124"/>
        <v>0.97822473316118508</v>
      </c>
      <c r="CB86" s="2">
        <f t="shared" si="125"/>
        <v>0.91689144947325663</v>
      </c>
      <c r="CC86" s="14">
        <f t="shared" si="86"/>
        <v>93.636642575106492</v>
      </c>
      <c r="CD86" s="27">
        <v>92.784452452652147</v>
      </c>
      <c r="CE86" s="53">
        <f t="shared" si="87"/>
        <v>0.99096880701774259</v>
      </c>
      <c r="CF86" s="53">
        <f t="shared" si="88"/>
        <v>0.98194996774952004</v>
      </c>
      <c r="CG86" s="26">
        <v>6908.68</v>
      </c>
      <c r="CH86" s="26">
        <v>94.49</v>
      </c>
      <c r="CI86" s="26">
        <v>16097.02</v>
      </c>
      <c r="CJ86" s="26">
        <v>6346.21</v>
      </c>
      <c r="CK86" s="26">
        <v>15087.76</v>
      </c>
    </row>
    <row r="87" spans="1:89" x14ac:dyDescent="0.3">
      <c r="A87" s="1">
        <v>42124</v>
      </c>
      <c r="B87" s="26" t="s">
        <v>5</v>
      </c>
      <c r="C87" s="30">
        <v>263.89</v>
      </c>
      <c r="D87" s="31">
        <v>979.75</v>
      </c>
      <c r="E87" s="31">
        <v>601.78</v>
      </c>
      <c r="F87" s="32">
        <f t="shared" si="89"/>
        <v>4.075015828624247</v>
      </c>
      <c r="G87" s="32">
        <f t="shared" si="90"/>
        <v>3.9537517866721004</v>
      </c>
      <c r="H87" s="33">
        <f t="shared" si="91"/>
        <v>-4.1038714353552726E-2</v>
      </c>
      <c r="I87" s="33">
        <f t="shared" si="92"/>
        <v>-5.7057567685011657E-3</v>
      </c>
      <c r="J87" s="33">
        <f t="shared" si="93"/>
        <v>8.806472087360008E-2</v>
      </c>
      <c r="K87" s="33">
        <f t="shared" si="126"/>
        <v>0.13903351648264337</v>
      </c>
      <c r="L87" s="31">
        <f t="shared" si="66"/>
        <v>589593.95499999996</v>
      </c>
      <c r="M87" s="26">
        <f t="shared" si="67"/>
        <v>258546.22749999998</v>
      </c>
      <c r="N87" s="26">
        <f t="shared" si="68"/>
        <v>259525.97749999998</v>
      </c>
      <c r="O87" s="5">
        <f t="shared" si="94"/>
        <v>43.851573664794444</v>
      </c>
      <c r="P87" s="30">
        <v>3852.47</v>
      </c>
      <c r="Q87" s="31">
        <v>682.75</v>
      </c>
      <c r="R87" s="31">
        <v>5083.1899999999996</v>
      </c>
      <c r="S87" s="32">
        <f t="shared" si="95"/>
        <v>34.421349512952382</v>
      </c>
      <c r="T87" s="32">
        <f t="shared" si="96"/>
        <v>57.719921731026815</v>
      </c>
      <c r="U87" s="33">
        <f t="shared" si="97"/>
        <v>-2.3320618698474984E-2</v>
      </c>
      <c r="V87" s="33">
        <f t="shared" si="98"/>
        <v>-6.2929698315233708E-3</v>
      </c>
      <c r="W87" s="33">
        <f t="shared" si="99"/>
        <v>-4.5467748952224126E-3</v>
      </c>
      <c r="X87" s="33">
        <f t="shared" si="127"/>
        <v>0.26984574950127244</v>
      </c>
      <c r="Y87" s="31">
        <f t="shared" si="69"/>
        <v>3470547.9724999997</v>
      </c>
      <c r="Z87" s="26">
        <f t="shared" si="70"/>
        <v>2630273.8925000001</v>
      </c>
      <c r="AA87" s="26">
        <f t="shared" si="71"/>
        <v>2656798.73</v>
      </c>
      <c r="AB87" s="5">
        <f t="shared" si="100"/>
        <v>75.78843206726485</v>
      </c>
      <c r="AC87" s="30">
        <v>341.81</v>
      </c>
      <c r="AD87" s="31">
        <v>747.72</v>
      </c>
      <c r="AE87" s="31">
        <v>2285.31</v>
      </c>
      <c r="AF87" s="32">
        <f t="shared" si="101"/>
        <v>15.475214236620156</v>
      </c>
      <c r="AG87" s="32">
        <f t="shared" si="102"/>
        <v>5.1211940513183167</v>
      </c>
      <c r="AH87" s="33">
        <f t="shared" si="103"/>
        <v>-4.5900939368060693E-3</v>
      </c>
      <c r="AI87" s="33">
        <f t="shared" si="104"/>
        <v>2.1966113608739585E-3</v>
      </c>
      <c r="AJ87" s="33">
        <f t="shared" si="105"/>
        <v>-16.251720082919388</v>
      </c>
      <c r="AK87" s="33">
        <f t="shared" si="128"/>
        <v>0.47855477275971159</v>
      </c>
      <c r="AL87" s="31">
        <f t="shared" si="72"/>
        <v>1708771.9931999999</v>
      </c>
      <c r="AM87" s="26">
        <f t="shared" si="73"/>
        <v>255578.17320000002</v>
      </c>
      <c r="AN87" s="26">
        <f t="shared" si="74"/>
        <v>250889.96880000003</v>
      </c>
      <c r="AO87" s="5">
        <f t="shared" si="106"/>
        <v>14.956832989835078</v>
      </c>
      <c r="AP87" s="30">
        <v>1575.58</v>
      </c>
      <c r="AQ87" s="31">
        <v>747.74</v>
      </c>
      <c r="AR87" s="31">
        <v>5535.69</v>
      </c>
      <c r="AS87" s="32">
        <f t="shared" si="107"/>
        <v>37.485500303029276</v>
      </c>
      <c r="AT87" s="32">
        <f t="shared" si="108"/>
        <v>23.606245935976457</v>
      </c>
      <c r="AU87" s="33">
        <f t="shared" si="109"/>
        <v>-2.9245427898000774E-3</v>
      </c>
      <c r="AV87" s="33">
        <f t="shared" si="110"/>
        <v>-2.9975696237828429E-3</v>
      </c>
      <c r="AW87" s="33">
        <f t="shared" si="111"/>
        <v>-4.3317456953108788</v>
      </c>
      <c r="AX87" s="33">
        <f t="shared" si="129"/>
        <v>1.0249703421120939</v>
      </c>
      <c r="AY87" s="31">
        <f t="shared" si="75"/>
        <v>4139256.8405999998</v>
      </c>
      <c r="AZ87" s="26">
        <f t="shared" si="76"/>
        <v>1178124.1891999999</v>
      </c>
      <c r="BA87" s="26">
        <f t="shared" si="77"/>
        <v>1149934.3912000002</v>
      </c>
      <c r="BB87" s="5">
        <f t="shared" si="112"/>
        <v>28.462215189073088</v>
      </c>
      <c r="BC87" s="30">
        <v>640.66999999999996</v>
      </c>
      <c r="BD87" s="31">
        <v>833.5</v>
      </c>
      <c r="BE87" s="31">
        <v>1261.58</v>
      </c>
      <c r="BF87" s="32">
        <f t="shared" si="113"/>
        <v>8.5429201187739316</v>
      </c>
      <c r="BG87" s="32">
        <f t="shared" si="114"/>
        <v>9.5988864950063064</v>
      </c>
      <c r="BH87" s="33">
        <f t="shared" si="115"/>
        <v>3.5346906382589111E-2</v>
      </c>
      <c r="BI87" s="33">
        <f t="shared" si="116"/>
        <v>7.9764936336923307E-3</v>
      </c>
      <c r="BJ87" s="33">
        <f t="shared" si="117"/>
        <v>1.3216145368673833</v>
      </c>
      <c r="BK87" s="33">
        <f t="shared" si="130"/>
        <v>0.22566313293039209</v>
      </c>
      <c r="BL87" s="31">
        <f t="shared" si="78"/>
        <v>1051526.93</v>
      </c>
      <c r="BM87" s="26">
        <f t="shared" si="79"/>
        <v>533998.44499999995</v>
      </c>
      <c r="BN87" s="26">
        <f t="shared" si="80"/>
        <v>520904.16000000003</v>
      </c>
      <c r="BO87" s="5">
        <f t="shared" si="118"/>
        <v>50.783144945227413</v>
      </c>
      <c r="BP87" s="60">
        <f t="shared" si="81"/>
        <v>14767.550000000001</v>
      </c>
      <c r="BQ87" s="15">
        <f t="shared" si="82"/>
        <v>6674.42</v>
      </c>
      <c r="BR87" s="15">
        <f t="shared" si="83"/>
        <v>10959697.691299999</v>
      </c>
      <c r="BS87" s="15">
        <f t="shared" si="84"/>
        <v>4856520.9273999995</v>
      </c>
      <c r="BT87" s="15">
        <f t="shared" si="85"/>
        <v>4838053.2275</v>
      </c>
      <c r="BU87" s="15">
        <f t="shared" si="131"/>
        <v>742.14732242653645</v>
      </c>
      <c r="BV87" s="17">
        <f t="shared" si="119"/>
        <v>303.60999999999967</v>
      </c>
      <c r="BW87" s="17">
        <f t="shared" si="120"/>
        <v>0.95451140323803418</v>
      </c>
      <c r="BX87" s="17">
        <f t="shared" si="121"/>
        <v>-262.47999999999956</v>
      </c>
      <c r="BY87" s="17">
        <f t="shared" si="122"/>
        <v>1.039326263555485</v>
      </c>
      <c r="BZ87" s="17">
        <f t="shared" si="123"/>
        <v>1.2378539573467735</v>
      </c>
      <c r="CA87" s="2">
        <f t="shared" si="124"/>
        <v>0.97765389017874116</v>
      </c>
      <c r="CB87" s="2">
        <f t="shared" si="125"/>
        <v>0.91688490533470934</v>
      </c>
      <c r="CC87" s="14">
        <f t="shared" si="86"/>
        <v>90.481997503583344</v>
      </c>
      <c r="CD87" s="27">
        <v>90.270286805518055</v>
      </c>
      <c r="CE87" s="53">
        <f t="shared" si="87"/>
        <v>0.98492383014121876</v>
      </c>
      <c r="CF87" s="53">
        <f t="shared" si="88"/>
        <v>0.98261929534564152</v>
      </c>
      <c r="CG87" s="26">
        <v>6936.9</v>
      </c>
      <c r="CH87" s="26">
        <v>91.867000000000004</v>
      </c>
      <c r="CI87" s="26">
        <v>16106.22</v>
      </c>
      <c r="CJ87" s="26">
        <v>6370.81</v>
      </c>
      <c r="CK87" s="26">
        <v>15105.09</v>
      </c>
    </row>
    <row r="88" spans="1:89" x14ac:dyDescent="0.3">
      <c r="A88" s="1">
        <v>42094</v>
      </c>
      <c r="B88" s="26" t="s">
        <v>5</v>
      </c>
      <c r="C88" s="30">
        <v>265.39999999999998</v>
      </c>
      <c r="D88" s="31">
        <v>1020.8</v>
      </c>
      <c r="E88" s="31">
        <v>603.9</v>
      </c>
      <c r="F88" s="32">
        <f t="shared" si="89"/>
        <v>4.0870606866586803</v>
      </c>
      <c r="G88" s="32">
        <f t="shared" si="90"/>
        <v>3.9617025468940787</v>
      </c>
      <c r="H88" s="33">
        <f t="shared" si="91"/>
        <v>-3.045577545497951E-2</v>
      </c>
      <c r="I88" s="33">
        <f t="shared" si="92"/>
        <v>-5.6359195942137898E-3</v>
      </c>
      <c r="J88" s="33">
        <f t="shared" si="93"/>
        <v>0.11834031074919338</v>
      </c>
      <c r="K88" s="33">
        <f t="shared" si="126"/>
        <v>0.1850525724601873</v>
      </c>
      <c r="L88" s="31">
        <f t="shared" si="66"/>
        <v>616461.12</v>
      </c>
      <c r="M88" s="26">
        <f t="shared" si="67"/>
        <v>270920.31999999995</v>
      </c>
      <c r="N88" s="26">
        <f t="shared" si="68"/>
        <v>270399.712</v>
      </c>
      <c r="O88" s="5">
        <f t="shared" si="94"/>
        <v>43.947673455870174</v>
      </c>
      <c r="P88" s="30">
        <v>3876.79</v>
      </c>
      <c r="Q88" s="31">
        <v>698.86</v>
      </c>
      <c r="R88" s="31">
        <v>5105.5</v>
      </c>
      <c r="S88" s="32">
        <f t="shared" si="95"/>
        <v>34.552886795389796</v>
      </c>
      <c r="T88" s="32">
        <f t="shared" si="96"/>
        <v>57.869965398543698</v>
      </c>
      <c r="U88" s="33">
        <f t="shared" si="97"/>
        <v>-3.4010830578802935E-2</v>
      </c>
      <c r="V88" s="33">
        <f t="shared" si="98"/>
        <v>-6.2536160146055269E-3</v>
      </c>
      <c r="W88" s="33">
        <f t="shared" si="99"/>
        <v>-3.1764997868703872E-3</v>
      </c>
      <c r="X88" s="33">
        <f t="shared" si="127"/>
        <v>0.1838713112317539</v>
      </c>
      <c r="Y88" s="31">
        <f t="shared" si="69"/>
        <v>3568029.73</v>
      </c>
      <c r="Z88" s="26">
        <f t="shared" si="70"/>
        <v>2709333.4594000001</v>
      </c>
      <c r="AA88" s="26">
        <f t="shared" si="71"/>
        <v>2719487.8952000001</v>
      </c>
      <c r="AB88" s="5">
        <f t="shared" si="100"/>
        <v>75.933601018509449</v>
      </c>
      <c r="AC88" s="30">
        <v>341.06</v>
      </c>
      <c r="AD88" s="31">
        <v>751.16</v>
      </c>
      <c r="AE88" s="31">
        <v>2285.83</v>
      </c>
      <c r="AF88" s="32">
        <f t="shared" si="101"/>
        <v>15.469988291745343</v>
      </c>
      <c r="AG88" s="32">
        <f t="shared" si="102"/>
        <v>5.0911012458315552</v>
      </c>
      <c r="AH88" s="33">
        <f t="shared" si="103"/>
        <v>-1.4996663737802852E-2</v>
      </c>
      <c r="AI88" s="33">
        <f t="shared" si="104"/>
        <v>2.1720625788840564E-3</v>
      </c>
      <c r="AJ88" s="33">
        <f t="shared" si="105"/>
        <v>-4.985111828638213</v>
      </c>
      <c r="AK88" s="33">
        <f t="shared" si="128"/>
        <v>0.14483638606957813</v>
      </c>
      <c r="AL88" s="31">
        <f t="shared" si="72"/>
        <v>1717024.0628</v>
      </c>
      <c r="AM88" s="26">
        <f t="shared" si="73"/>
        <v>256190.62959999999</v>
      </c>
      <c r="AN88" s="26">
        <f t="shared" si="74"/>
        <v>252044.22640000001</v>
      </c>
      <c r="AO88" s="5">
        <f t="shared" si="106"/>
        <v>14.920619643630543</v>
      </c>
      <c r="AP88" s="30">
        <v>1580.31</v>
      </c>
      <c r="AQ88" s="31">
        <v>749.93</v>
      </c>
      <c r="AR88" s="31">
        <v>5522.52</v>
      </c>
      <c r="AS88" s="32">
        <f t="shared" si="107"/>
        <v>37.375185267902467</v>
      </c>
      <c r="AT88" s="32">
        <f t="shared" si="108"/>
        <v>23.5897443552456</v>
      </c>
      <c r="AU88" s="33">
        <f t="shared" si="109"/>
        <v>-1.6766498737223565E-2</v>
      </c>
      <c r="AV88" s="33">
        <f t="shared" si="110"/>
        <v>-2.9886110540698618E-3</v>
      </c>
      <c r="AW88" s="33">
        <f t="shared" si="111"/>
        <v>-0.75369541415003027</v>
      </c>
      <c r="AX88" s="33">
        <f t="shared" si="129"/>
        <v>0.17824896544648286</v>
      </c>
      <c r="AY88" s="31">
        <f t="shared" si="75"/>
        <v>4141503.4235999999</v>
      </c>
      <c r="AZ88" s="26">
        <f t="shared" si="76"/>
        <v>1185121.8783</v>
      </c>
      <c r="BA88" s="26">
        <f t="shared" si="77"/>
        <v>1153302.3484</v>
      </c>
      <c r="BB88" s="5">
        <f t="shared" si="112"/>
        <v>28.61574064014254</v>
      </c>
      <c r="BC88" s="30">
        <v>635.58000000000004</v>
      </c>
      <c r="BD88" s="31">
        <v>804.55</v>
      </c>
      <c r="BE88" s="31">
        <v>1258.1500000000001</v>
      </c>
      <c r="BF88" s="32">
        <f t="shared" si="113"/>
        <v>8.5148789583037239</v>
      </c>
      <c r="BG88" s="32">
        <f t="shared" si="114"/>
        <v>9.4874864534850758</v>
      </c>
      <c r="BH88" s="33">
        <f t="shared" si="115"/>
        <v>-2.509895369887398E-2</v>
      </c>
      <c r="BI88" s="33">
        <f t="shared" si="116"/>
        <v>8.0247693668647185E-3</v>
      </c>
      <c r="BJ88" s="33">
        <f t="shared" si="117"/>
        <v>-1.8761830405352797</v>
      </c>
      <c r="BK88" s="33">
        <f t="shared" si="130"/>
        <v>0.31972525481110936</v>
      </c>
      <c r="BL88" s="31">
        <f t="shared" si="78"/>
        <v>1012244.5825</v>
      </c>
      <c r="BM88" s="26">
        <f t="shared" si="79"/>
        <v>511355.88900000002</v>
      </c>
      <c r="BN88" s="26">
        <f t="shared" si="80"/>
        <v>502811.56800000003</v>
      </c>
      <c r="BO88" s="5">
        <f t="shared" si="118"/>
        <v>50.517028971108367</v>
      </c>
      <c r="BP88" s="60">
        <f t="shared" si="81"/>
        <v>14775.9</v>
      </c>
      <c r="BQ88" s="15">
        <f t="shared" si="82"/>
        <v>6699.1399999999994</v>
      </c>
      <c r="BR88" s="15">
        <f t="shared" si="83"/>
        <v>11055262.9189</v>
      </c>
      <c r="BS88" s="15">
        <f t="shared" si="84"/>
        <v>4932922.1763000004</v>
      </c>
      <c r="BT88" s="15">
        <f t="shared" si="85"/>
        <v>4898045.7500000009</v>
      </c>
      <c r="BU88" s="15">
        <f t="shared" si="131"/>
        <v>748.19556973856083</v>
      </c>
      <c r="BV88" s="17">
        <f t="shared" si="119"/>
        <v>303.72999999999956</v>
      </c>
      <c r="BW88" s="17">
        <f t="shared" si="120"/>
        <v>0.95466134459049978</v>
      </c>
      <c r="BX88" s="17">
        <f t="shared" si="121"/>
        <v>-265.96000000000095</v>
      </c>
      <c r="BY88" s="17">
        <f t="shared" si="122"/>
        <v>1.0397006182883177</v>
      </c>
      <c r="BZ88" s="17">
        <f t="shared" si="123"/>
        <v>1.2378448061696237</v>
      </c>
      <c r="CA88" s="2">
        <f t="shared" si="124"/>
        <v>0.97708567808591484</v>
      </c>
      <c r="CB88" s="2">
        <f t="shared" si="125"/>
        <v>0.91687847182577698</v>
      </c>
      <c r="CC88" s="14">
        <f t="shared" si="86"/>
        <v>91.603986662409469</v>
      </c>
      <c r="CD88" s="27">
        <v>91.872425953637645</v>
      </c>
      <c r="CE88" s="53">
        <f t="shared" si="87"/>
        <v>0.98908369769917914</v>
      </c>
      <c r="CF88" s="53">
        <f t="shared" si="88"/>
        <v>0.99198214062125623</v>
      </c>
      <c r="CG88" s="26">
        <v>6965.1</v>
      </c>
      <c r="CH88" s="26">
        <v>92.614999999999995</v>
      </c>
      <c r="CI88" s="26">
        <v>16115.44</v>
      </c>
      <c r="CJ88" s="26">
        <v>6395.41</v>
      </c>
      <c r="CK88" s="26">
        <v>15122.42</v>
      </c>
    </row>
    <row r="89" spans="1:89" x14ac:dyDescent="0.3">
      <c r="A89" s="1">
        <v>42063</v>
      </c>
      <c r="B89" s="26" t="s">
        <v>5</v>
      </c>
      <c r="C89" s="30">
        <v>266.89999999999998</v>
      </c>
      <c r="D89" s="31">
        <v>1052.3699999999999</v>
      </c>
      <c r="E89" s="31">
        <v>606.01</v>
      </c>
      <c r="F89" s="32">
        <f t="shared" si="89"/>
        <v>4.0990270720713404</v>
      </c>
      <c r="G89" s="32">
        <f t="shared" si="90"/>
        <v>3.9694402182076689</v>
      </c>
      <c r="H89" s="33">
        <f t="shared" si="91"/>
        <v>4.0613714036405825E-2</v>
      </c>
      <c r="I89" s="33">
        <f t="shared" si="92"/>
        <v>-5.6415908538979204E-3</v>
      </c>
      <c r="J89" s="33">
        <f t="shared" si="93"/>
        <v>-8.8423400765177532E-2</v>
      </c>
      <c r="K89" s="33">
        <f t="shared" si="126"/>
        <v>0.13890851865556647</v>
      </c>
      <c r="L89" s="31">
        <f t="shared" si="66"/>
        <v>637746.74369999988</v>
      </c>
      <c r="M89" s="26">
        <f t="shared" si="67"/>
        <v>280877.55299999996</v>
      </c>
      <c r="N89" s="26">
        <f t="shared" si="68"/>
        <v>278762.28929999995</v>
      </c>
      <c r="O89" s="5">
        <f t="shared" si="94"/>
        <v>44.042177521823064</v>
      </c>
      <c r="P89" s="30">
        <v>3901.11</v>
      </c>
      <c r="Q89" s="31">
        <v>723.04</v>
      </c>
      <c r="R89" s="31">
        <v>5127.8100000000004</v>
      </c>
      <c r="S89" s="32">
        <f t="shared" si="95"/>
        <v>34.684298956185778</v>
      </c>
      <c r="T89" s="32">
        <f t="shared" si="96"/>
        <v>58.018819519116228</v>
      </c>
      <c r="U89" s="33">
        <f t="shared" si="97"/>
        <v>4.7134499681148667E-3</v>
      </c>
      <c r="V89" s="33">
        <f t="shared" si="98"/>
        <v>-6.2147513460608927E-3</v>
      </c>
      <c r="W89" s="33">
        <f t="shared" si="99"/>
        <v>2.3337481701326011E-2</v>
      </c>
      <c r="X89" s="33">
        <f t="shared" si="127"/>
        <v>1.3185143341081158</v>
      </c>
      <c r="Y89" s="31">
        <f t="shared" si="69"/>
        <v>3707611.7423999999</v>
      </c>
      <c r="Z89" s="26">
        <f t="shared" si="70"/>
        <v>2820658.5743999998</v>
      </c>
      <c r="AA89" s="26">
        <f t="shared" si="71"/>
        <v>2813580.0128000001</v>
      </c>
      <c r="AB89" s="5">
        <f t="shared" si="100"/>
        <v>76.077506771896779</v>
      </c>
      <c r="AC89" s="30">
        <v>340.32</v>
      </c>
      <c r="AD89" s="31">
        <v>762.51</v>
      </c>
      <c r="AE89" s="31">
        <v>2286.36</v>
      </c>
      <c r="AF89" s="32">
        <f t="shared" si="101"/>
        <v>15.464846349896918</v>
      </c>
      <c r="AG89" s="32">
        <f t="shared" si="102"/>
        <v>5.0613709069330612</v>
      </c>
      <c r="AH89" s="33">
        <f t="shared" si="103"/>
        <v>-1.9750297033559971E-2</v>
      </c>
      <c r="AI89" s="33">
        <f t="shared" si="104"/>
        <v>2.1767907045153966E-3</v>
      </c>
      <c r="AJ89" s="33">
        <f t="shared" si="105"/>
        <v>-3.7949909677515938</v>
      </c>
      <c r="AK89" s="33">
        <f t="shared" si="128"/>
        <v>0.11021559325495534</v>
      </c>
      <c r="AL89" s="31">
        <f t="shared" si="72"/>
        <v>1743372.3636</v>
      </c>
      <c r="AM89" s="26">
        <f t="shared" si="73"/>
        <v>259497.4032</v>
      </c>
      <c r="AN89" s="26">
        <f t="shared" si="74"/>
        <v>255852.6054</v>
      </c>
      <c r="AO89" s="5">
        <f t="shared" si="106"/>
        <v>14.884795045399674</v>
      </c>
      <c r="AP89" s="30">
        <v>1585.04</v>
      </c>
      <c r="AQ89" s="31">
        <v>762.61</v>
      </c>
      <c r="AR89" s="31">
        <v>5509.35</v>
      </c>
      <c r="AS89" s="32">
        <f t="shared" si="107"/>
        <v>37.265020048375838</v>
      </c>
      <c r="AT89" s="32">
        <f t="shared" si="108"/>
        <v>23.573329050085739</v>
      </c>
      <c r="AU89" s="33">
        <f t="shared" si="109"/>
        <v>-4.3573906964513659E-2</v>
      </c>
      <c r="AV89" s="33">
        <f t="shared" si="110"/>
        <v>-2.97970587216244E-3</v>
      </c>
      <c r="AW89" s="33">
        <f t="shared" si="111"/>
        <v>-0.28928961461558189</v>
      </c>
      <c r="AX89" s="33">
        <f t="shared" si="129"/>
        <v>6.8382802455356953E-2</v>
      </c>
      <c r="AY89" s="31">
        <f t="shared" si="75"/>
        <v>4201485.4035</v>
      </c>
      <c r="AZ89" s="26">
        <f t="shared" si="76"/>
        <v>1208767.3544000001</v>
      </c>
      <c r="BA89" s="26">
        <f t="shared" si="77"/>
        <v>1172802.6668</v>
      </c>
      <c r="BB89" s="5">
        <f t="shared" si="112"/>
        <v>28.770000090754806</v>
      </c>
      <c r="BC89" s="30">
        <v>630.5</v>
      </c>
      <c r="BD89" s="31">
        <v>825</v>
      </c>
      <c r="BE89" s="31">
        <v>1254.71</v>
      </c>
      <c r="BF89" s="32">
        <f t="shared" si="113"/>
        <v>8.4868075734701289</v>
      </c>
      <c r="BG89" s="32">
        <f t="shared" si="114"/>
        <v>9.3770403056573084</v>
      </c>
      <c r="BH89" s="33">
        <f t="shared" si="115"/>
        <v>-5.3912520419175491E-2</v>
      </c>
      <c r="BI89" s="33">
        <f t="shared" si="116"/>
        <v>8.089687241225621E-3</v>
      </c>
      <c r="BJ89" s="33">
        <f t="shared" si="117"/>
        <v>-0.88081767871402983</v>
      </c>
      <c r="BK89" s="33">
        <f t="shared" si="130"/>
        <v>0.15005210623297624</v>
      </c>
      <c r="BL89" s="31">
        <f t="shared" si="78"/>
        <v>1035135.75</v>
      </c>
      <c r="BM89" s="26">
        <f t="shared" si="79"/>
        <v>520162.5</v>
      </c>
      <c r="BN89" s="26">
        <f t="shared" si="80"/>
        <v>515592.00000000006</v>
      </c>
      <c r="BO89" s="5">
        <f t="shared" si="118"/>
        <v>50.250655529963097</v>
      </c>
      <c r="BP89" s="60">
        <f t="shared" si="81"/>
        <v>14784.24</v>
      </c>
      <c r="BQ89" s="15">
        <f t="shared" si="82"/>
        <v>6723.87</v>
      </c>
      <c r="BR89" s="15">
        <f t="shared" si="83"/>
        <v>11325352.0032</v>
      </c>
      <c r="BS89" s="15">
        <f t="shared" si="84"/>
        <v>5089963.3850000007</v>
      </c>
      <c r="BT89" s="15">
        <f t="shared" si="85"/>
        <v>5036589.5743000004</v>
      </c>
      <c r="BU89" s="15">
        <f t="shared" si="131"/>
        <v>766.04221814580933</v>
      </c>
      <c r="BV89" s="17">
        <f t="shared" si="119"/>
        <v>303.86999999999989</v>
      </c>
      <c r="BW89" s="17">
        <f t="shared" si="120"/>
        <v>0.95480727616685035</v>
      </c>
      <c r="BX89" s="17">
        <f t="shared" si="121"/>
        <v>-269.44999999999982</v>
      </c>
      <c r="BY89" s="17">
        <f t="shared" si="122"/>
        <v>1.0400736480627972</v>
      </c>
      <c r="BZ89" s="17">
        <f t="shared" si="123"/>
        <v>1.2424902667947126</v>
      </c>
      <c r="CA89" s="2">
        <f t="shared" si="124"/>
        <v>0.97651746130718053</v>
      </c>
      <c r="CB89" s="2">
        <f t="shared" si="125"/>
        <v>0.91687142550602618</v>
      </c>
      <c r="CC89" s="14">
        <f t="shared" si="86"/>
        <v>94.195054055631829</v>
      </c>
      <c r="CD89" s="27">
        <v>94.609452309868061</v>
      </c>
      <c r="CE89" s="53">
        <f t="shared" si="87"/>
        <v>0.98965175515477855</v>
      </c>
      <c r="CF89" s="53">
        <f t="shared" si="88"/>
        <v>0.99400559266514033</v>
      </c>
      <c r="CG89" s="26">
        <v>6993.32</v>
      </c>
      <c r="CH89" s="26">
        <v>95.18</v>
      </c>
      <c r="CI89" s="26">
        <v>16124.66</v>
      </c>
      <c r="CJ89" s="26">
        <v>6420</v>
      </c>
      <c r="CK89" s="26">
        <v>15139.76</v>
      </c>
    </row>
    <row r="90" spans="1:89" x14ac:dyDescent="0.3">
      <c r="A90" s="1">
        <v>42035</v>
      </c>
      <c r="B90" s="26" t="s">
        <v>5</v>
      </c>
      <c r="C90" s="30">
        <v>268.41000000000003</v>
      </c>
      <c r="D90" s="31">
        <v>1010.48</v>
      </c>
      <c r="E90" s="31">
        <v>608.13</v>
      </c>
      <c r="F90" s="32">
        <f t="shared" si="89"/>
        <v>4.1110503448690796</v>
      </c>
      <c r="G90" s="32">
        <f t="shared" si="90"/>
        <v>3.9772634661063546</v>
      </c>
      <c r="H90" s="33">
        <f t="shared" si="91"/>
        <v>3.855270988631896E-2</v>
      </c>
      <c r="I90" s="33">
        <f t="shared" si="92"/>
        <v>-5.609941857225088E-3</v>
      </c>
      <c r="J90" s="33">
        <f t="shared" si="93"/>
        <v>-9.2737367628117323E-2</v>
      </c>
      <c r="K90" s="33">
        <f t="shared" si="126"/>
        <v>0.14551355465717508</v>
      </c>
      <c r="L90" s="31">
        <f t="shared" si="66"/>
        <v>614503.20239999995</v>
      </c>
      <c r="M90" s="26">
        <f t="shared" si="67"/>
        <v>271222.93680000002</v>
      </c>
      <c r="N90" s="26">
        <f t="shared" si="68"/>
        <v>267666.04719999997</v>
      </c>
      <c r="O90" s="5">
        <f t="shared" si="94"/>
        <v>44.136944403334816</v>
      </c>
      <c r="P90" s="30">
        <v>3925.43</v>
      </c>
      <c r="Q90" s="31">
        <v>719.64</v>
      </c>
      <c r="R90" s="31">
        <v>5150.1099999999997</v>
      </c>
      <c r="S90" s="32">
        <f t="shared" si="95"/>
        <v>34.815518871974241</v>
      </c>
      <c r="T90" s="32">
        <f t="shared" si="96"/>
        <v>58.166496508169828</v>
      </c>
      <c r="U90" s="33">
        <f t="shared" si="97"/>
        <v>0</v>
      </c>
      <c r="V90" s="33">
        <f t="shared" si="98"/>
        <v>-6.1763667624105513E-3</v>
      </c>
      <c r="W90" s="33">
        <f t="shared" si="99"/>
        <v>0</v>
      </c>
      <c r="X90" s="33">
        <f t="shared" si="127"/>
        <v>0</v>
      </c>
      <c r="Y90" s="31">
        <f t="shared" si="69"/>
        <v>3706225.1603999995</v>
      </c>
      <c r="Z90" s="26">
        <f t="shared" si="70"/>
        <v>2824896.4452</v>
      </c>
      <c r="AA90" s="26">
        <f t="shared" si="71"/>
        <v>2800349.5248000002</v>
      </c>
      <c r="AB90" s="5">
        <f t="shared" si="100"/>
        <v>76.220313740871561</v>
      </c>
      <c r="AC90" s="30">
        <v>339.58</v>
      </c>
      <c r="AD90" s="31">
        <v>777.72</v>
      </c>
      <c r="AE90" s="31">
        <v>2286.89</v>
      </c>
      <c r="AF90" s="32">
        <f t="shared" si="101"/>
        <v>15.459720657059592</v>
      </c>
      <c r="AG90" s="32">
        <f t="shared" si="102"/>
        <v>5.0318510033918091</v>
      </c>
      <c r="AH90" s="33">
        <f t="shared" si="103"/>
        <v>-4.6579970236039409E-2</v>
      </c>
      <c r="AI90" s="33">
        <f t="shared" si="104"/>
        <v>2.2110523134977376E-3</v>
      </c>
      <c r="AJ90" s="33">
        <f t="shared" si="105"/>
        <v>-1.6120091143443467</v>
      </c>
      <c r="AK90" s="33">
        <f t="shared" si="128"/>
        <v>4.7467877336405492E-2</v>
      </c>
      <c r="AL90" s="31">
        <f t="shared" si="72"/>
        <v>1778560.0907999999</v>
      </c>
      <c r="AM90" s="26">
        <f t="shared" si="73"/>
        <v>264098.15759999998</v>
      </c>
      <c r="AN90" s="26">
        <f t="shared" si="74"/>
        <v>260956.16880000001</v>
      </c>
      <c r="AO90" s="5">
        <f t="shared" si="106"/>
        <v>14.848987052284981</v>
      </c>
      <c r="AP90" s="30">
        <v>1589.77</v>
      </c>
      <c r="AQ90" s="31">
        <v>796.58</v>
      </c>
      <c r="AR90" s="31">
        <v>5496.17</v>
      </c>
      <c r="AS90" s="32">
        <f t="shared" si="107"/>
        <v>37.154936566127461</v>
      </c>
      <c r="AT90" s="32">
        <f t="shared" si="108"/>
        <v>23.556999145009122</v>
      </c>
      <c r="AU90" s="33">
        <f t="shared" si="109"/>
        <v>-2.2307324672745106E-2</v>
      </c>
      <c r="AV90" s="33">
        <f t="shared" si="110"/>
        <v>-2.970853602238515E-3</v>
      </c>
      <c r="AW90" s="33">
        <f t="shared" si="111"/>
        <v>-0.56284059861248714</v>
      </c>
      <c r="AX90" s="33">
        <f t="shared" si="129"/>
        <v>0.13317839076723881</v>
      </c>
      <c r="AY90" s="31">
        <f t="shared" si="75"/>
        <v>4378139.0986000001</v>
      </c>
      <c r="AZ90" s="26">
        <f t="shared" si="76"/>
        <v>1266378.9865999999</v>
      </c>
      <c r="BA90" s="26">
        <f t="shared" si="77"/>
        <v>1225044.4504000002</v>
      </c>
      <c r="BB90" s="5">
        <f t="shared" si="112"/>
        <v>28.92505144491528</v>
      </c>
      <c r="BC90" s="30">
        <v>625.41999999999996</v>
      </c>
      <c r="BD90" s="31">
        <v>870.71</v>
      </c>
      <c r="BE90" s="31">
        <v>1251.27</v>
      </c>
      <c r="BF90" s="32">
        <f t="shared" si="113"/>
        <v>8.4587735599696341</v>
      </c>
      <c r="BG90" s="32">
        <f t="shared" si="114"/>
        <v>9.267389877322886</v>
      </c>
      <c r="BH90" s="33">
        <f t="shared" si="115"/>
        <v>-3.4137475587866756E-2</v>
      </c>
      <c r="BI90" s="33">
        <f t="shared" si="116"/>
        <v>8.1717840658236691E-3</v>
      </c>
      <c r="BJ90" s="33">
        <f t="shared" si="117"/>
        <v>-1.4019407944684068</v>
      </c>
      <c r="BK90" s="33">
        <f t="shared" si="130"/>
        <v>0.23937868647581279</v>
      </c>
      <c r="BL90" s="31">
        <f t="shared" si="78"/>
        <v>1089493.3017</v>
      </c>
      <c r="BM90" s="26">
        <f t="shared" si="79"/>
        <v>544559.44819999998</v>
      </c>
      <c r="BN90" s="26">
        <f t="shared" si="80"/>
        <v>544158.9216</v>
      </c>
      <c r="BO90" s="5">
        <f t="shared" si="118"/>
        <v>49.982817457463213</v>
      </c>
      <c r="BP90" s="60">
        <f t="shared" si="81"/>
        <v>14792.569999999998</v>
      </c>
      <c r="BQ90" s="15">
        <f t="shared" si="82"/>
        <v>6748.61</v>
      </c>
      <c r="BR90" s="15">
        <f t="shared" si="83"/>
        <v>11566920.8539</v>
      </c>
      <c r="BS90" s="15">
        <f t="shared" si="84"/>
        <v>5171155.9743999997</v>
      </c>
      <c r="BT90" s="15">
        <f t="shared" si="85"/>
        <v>5098175.1128000002</v>
      </c>
      <c r="BU90" s="15">
        <f t="shared" si="131"/>
        <v>781.94126199166215</v>
      </c>
      <c r="BV90" s="17">
        <f t="shared" si="119"/>
        <v>304.00999999999931</v>
      </c>
      <c r="BW90" s="17">
        <f t="shared" si="120"/>
        <v>0.9549522049725796</v>
      </c>
      <c r="BX90" s="17">
        <f t="shared" si="121"/>
        <v>-272.94000000000051</v>
      </c>
      <c r="BY90" s="17">
        <f t="shared" si="122"/>
        <v>1.0404438839998162</v>
      </c>
      <c r="BZ90" s="17">
        <f t="shared" si="123"/>
        <v>1.2149250156978286</v>
      </c>
      <c r="CA90" s="2">
        <f t="shared" si="124"/>
        <v>0.97595052876244703</v>
      </c>
      <c r="CB90" s="2">
        <f t="shared" si="125"/>
        <v>0.91686490399693543</v>
      </c>
      <c r="CC90" s="14">
        <f t="shared" si="86"/>
        <v>95.346836038752599</v>
      </c>
      <c r="CD90" s="27">
        <v>95.223609747036249</v>
      </c>
      <c r="CE90" s="53">
        <f t="shared" si="87"/>
        <v>1.0036509056710801</v>
      </c>
      <c r="CF90" s="53">
        <f t="shared" si="88"/>
        <v>1.0023537868109078</v>
      </c>
      <c r="CG90" s="26">
        <v>7021.55</v>
      </c>
      <c r="CH90" s="26">
        <v>95</v>
      </c>
      <c r="CI90" s="26">
        <v>16133.86</v>
      </c>
      <c r="CJ90" s="26">
        <v>6444.6</v>
      </c>
      <c r="CK90" s="26">
        <v>15157.09</v>
      </c>
    </row>
    <row r="91" spans="1:89" x14ac:dyDescent="0.3">
      <c r="A91" s="1">
        <v>42004</v>
      </c>
      <c r="B91" s="26" t="s">
        <v>5</v>
      </c>
      <c r="C91" s="30">
        <v>269.92</v>
      </c>
      <c r="D91" s="31">
        <v>972.26</v>
      </c>
      <c r="E91" s="31">
        <v>610.25</v>
      </c>
      <c r="F91" s="32">
        <f t="shared" si="89"/>
        <v>4.1230545128275811</v>
      </c>
      <c r="G91" s="32">
        <f t="shared" si="90"/>
        <v>3.9850413312211277</v>
      </c>
      <c r="H91" s="33">
        <f t="shared" si="91"/>
        <v>2.327185855652684E-3</v>
      </c>
      <c r="I91" s="33">
        <f t="shared" si="92"/>
        <v>9.3798853569568939E-3</v>
      </c>
      <c r="J91" s="33">
        <f t="shared" si="93"/>
        <v>3.7727726379193025</v>
      </c>
      <c r="K91" s="33">
        <f t="shared" si="126"/>
        <v>4.0305699410183999</v>
      </c>
      <c r="L91" s="31">
        <f t="shared" si="66"/>
        <v>593321.66500000004</v>
      </c>
      <c r="M91" s="26">
        <f t="shared" si="67"/>
        <v>262432.4192</v>
      </c>
      <c r="N91" s="26">
        <f t="shared" si="68"/>
        <v>257541.95139999999</v>
      </c>
      <c r="O91" s="5">
        <f t="shared" si="94"/>
        <v>44.231052847193773</v>
      </c>
      <c r="P91" s="30">
        <v>3949.75</v>
      </c>
      <c r="Q91" s="31">
        <v>719.64</v>
      </c>
      <c r="R91" s="31">
        <v>5172.42</v>
      </c>
      <c r="S91" s="32">
        <f t="shared" si="95"/>
        <v>34.946611426857253</v>
      </c>
      <c r="T91" s="32">
        <f t="shared" si="96"/>
        <v>58.313266886450243</v>
      </c>
      <c r="U91" s="33">
        <f t="shared" si="97"/>
        <v>-6.0779175284123466E-2</v>
      </c>
      <c r="V91" s="33">
        <f t="shared" si="98"/>
        <v>7.4254029081556941E-3</v>
      </c>
      <c r="W91" s="33">
        <f t="shared" si="99"/>
        <v>0.12932429671453269</v>
      </c>
      <c r="X91" s="33">
        <f t="shared" si="127"/>
        <v>0.12217018203100451</v>
      </c>
      <c r="Y91" s="31">
        <f t="shared" si="69"/>
        <v>3722280.3287999998</v>
      </c>
      <c r="Z91" s="26">
        <f t="shared" si="70"/>
        <v>2842398.09</v>
      </c>
      <c r="AA91" s="26">
        <f t="shared" si="71"/>
        <v>2800349.5248000002</v>
      </c>
      <c r="AB91" s="5">
        <f t="shared" si="100"/>
        <v>76.361741699243296</v>
      </c>
      <c r="AC91" s="30">
        <v>338.83</v>
      </c>
      <c r="AD91" s="31">
        <v>814.81</v>
      </c>
      <c r="AE91" s="31">
        <v>2287.42</v>
      </c>
      <c r="AF91" s="32">
        <f t="shared" si="101"/>
        <v>15.45457985044173</v>
      </c>
      <c r="AG91" s="32">
        <f t="shared" si="102"/>
        <v>5.0024138791406889</v>
      </c>
      <c r="AH91" s="33">
        <f t="shared" si="103"/>
        <v>-3.2026277971669181E-2</v>
      </c>
      <c r="AI91" s="33">
        <f t="shared" si="104"/>
        <v>4.8519274577674817E-3</v>
      </c>
      <c r="AJ91" s="33">
        <f t="shared" si="105"/>
        <v>5.3329257820470497</v>
      </c>
      <c r="AK91" s="33">
        <f t="shared" si="128"/>
        <v>0.15149832465888022</v>
      </c>
      <c r="AL91" s="31">
        <f t="shared" si="72"/>
        <v>1863812.6901999998</v>
      </c>
      <c r="AM91" s="26">
        <f t="shared" si="73"/>
        <v>276082.07229999994</v>
      </c>
      <c r="AN91" s="26">
        <f t="shared" si="74"/>
        <v>273401.34739999997</v>
      </c>
      <c r="AO91" s="5">
        <f t="shared" si="106"/>
        <v>14.812758478985055</v>
      </c>
      <c r="AP91" s="30">
        <v>1594.5</v>
      </c>
      <c r="AQ91" s="31">
        <v>814.55</v>
      </c>
      <c r="AR91" s="31">
        <v>5483</v>
      </c>
      <c r="AS91" s="32">
        <f t="shared" si="107"/>
        <v>37.044994500341872</v>
      </c>
      <c r="AT91" s="32">
        <f t="shared" si="108"/>
        <v>23.540858041760849</v>
      </c>
      <c r="AU91" s="33">
        <f t="shared" si="109"/>
        <v>-1.3934521160844439E-2</v>
      </c>
      <c r="AV91" s="33">
        <f t="shared" si="110"/>
        <v>1.7913809959217732E-2</v>
      </c>
      <c r="AW91" s="33">
        <f t="shared" si="111"/>
        <v>1.4104493507288305</v>
      </c>
      <c r="AX91" s="33">
        <f t="shared" si="129"/>
        <v>1.2855705447242041</v>
      </c>
      <c r="AY91" s="31">
        <f t="shared" si="75"/>
        <v>4466177.6499999994</v>
      </c>
      <c r="AZ91" s="26">
        <f t="shared" si="76"/>
        <v>1298799.9749999999</v>
      </c>
      <c r="BA91" s="26">
        <f t="shared" si="77"/>
        <v>1252680.1540000001</v>
      </c>
      <c r="BB91" s="5">
        <f t="shared" si="112"/>
        <v>29.080795185117637</v>
      </c>
      <c r="BC91" s="30">
        <v>620.33000000000004</v>
      </c>
      <c r="BD91" s="31">
        <v>900.95</v>
      </c>
      <c r="BE91" s="31">
        <v>1247.83</v>
      </c>
      <c r="BF91" s="32">
        <f t="shared" si="113"/>
        <v>8.4307597095315696</v>
      </c>
      <c r="BG91" s="32">
        <f t="shared" si="114"/>
        <v>9.1584198614270971</v>
      </c>
      <c r="BH91" s="33">
        <f t="shared" si="115"/>
        <v>-2.3907440916817409E-2</v>
      </c>
      <c r="BI91" s="33">
        <f t="shared" si="116"/>
        <v>-3.7329643276640596E-3</v>
      </c>
      <c r="BJ91" s="33">
        <f t="shared" si="117"/>
        <v>4.1519062061712706</v>
      </c>
      <c r="BK91" s="33">
        <f t="shared" si="130"/>
        <v>0.15614236340277432</v>
      </c>
      <c r="BL91" s="31">
        <f t="shared" si="78"/>
        <v>1124232.4384999999</v>
      </c>
      <c r="BM91" s="26">
        <f t="shared" si="79"/>
        <v>558886.31350000005</v>
      </c>
      <c r="BN91" s="26">
        <f t="shared" si="80"/>
        <v>563057.71200000006</v>
      </c>
      <c r="BO91" s="5">
        <f t="shared" si="118"/>
        <v>49.712701249368912</v>
      </c>
      <c r="BP91" s="60">
        <f t="shared" si="81"/>
        <v>14800.92</v>
      </c>
      <c r="BQ91" s="15">
        <f t="shared" si="82"/>
        <v>6773.33</v>
      </c>
      <c r="BR91" s="15">
        <f t="shared" si="83"/>
        <v>11769824.772500001</v>
      </c>
      <c r="BS91" s="15">
        <f t="shared" si="84"/>
        <v>5238598.87</v>
      </c>
      <c r="BT91" s="15">
        <f t="shared" si="85"/>
        <v>5147030.6896000002</v>
      </c>
      <c r="BU91" s="15">
        <f t="shared" si="131"/>
        <v>795.20899866359662</v>
      </c>
      <c r="BV91" s="17">
        <f t="shared" si="119"/>
        <v>304.13000000000011</v>
      </c>
      <c r="BW91" s="17">
        <f t="shared" si="120"/>
        <v>0.95509889522583424</v>
      </c>
      <c r="BX91" s="17">
        <f t="shared" si="121"/>
        <v>-276.42000000000007</v>
      </c>
      <c r="BY91" s="17">
        <f t="shared" si="122"/>
        <v>1.0408100594537695</v>
      </c>
      <c r="BZ91" s="17">
        <f t="shared" si="123"/>
        <v>1.2310222867763598</v>
      </c>
      <c r="CA91" s="2">
        <f t="shared" si="124"/>
        <v>0.97538620915988883</v>
      </c>
      <c r="CB91" s="2">
        <f t="shared" si="125"/>
        <v>0.91685792496975482</v>
      </c>
      <c r="CC91" s="14">
        <f t="shared" si="86"/>
        <v>96.260540367784543</v>
      </c>
      <c r="CD91" s="27">
        <v>96.045601146864485</v>
      </c>
      <c r="CE91" s="53">
        <f t="shared" si="87"/>
        <v>0.98333408621526319</v>
      </c>
      <c r="CF91" s="53">
        <f t="shared" si="88"/>
        <v>0.98113840913317218</v>
      </c>
      <c r="CG91" s="26">
        <v>7049.75</v>
      </c>
      <c r="CH91" s="26">
        <v>97.891999999999996</v>
      </c>
      <c r="CI91" s="26">
        <v>16143.09</v>
      </c>
      <c r="CJ91" s="26">
        <v>6469.2</v>
      </c>
      <c r="CK91" s="26">
        <v>15174.42</v>
      </c>
    </row>
    <row r="92" spans="1:89" x14ac:dyDescent="0.3">
      <c r="A92" s="1">
        <v>41973</v>
      </c>
      <c r="B92" s="26" t="s">
        <v>5</v>
      </c>
      <c r="C92" s="30">
        <v>267.39999999999998</v>
      </c>
      <c r="D92" s="31">
        <v>970</v>
      </c>
      <c r="E92" s="31">
        <v>608.53</v>
      </c>
      <c r="F92" s="32">
        <f t="shared" si="89"/>
        <v>4.1284512592003608</v>
      </c>
      <c r="G92" s="32">
        <f t="shared" si="90"/>
        <v>3.9827463970592616</v>
      </c>
      <c r="H92" s="33">
        <f t="shared" si="91"/>
        <v>3.5580691362947149E-2</v>
      </c>
      <c r="I92" s="33">
        <f t="shared" si="92"/>
        <v>9.4309492945574454E-3</v>
      </c>
      <c r="J92" s="33">
        <f t="shared" si="93"/>
        <v>0.24899117994216352</v>
      </c>
      <c r="K92" s="33">
        <f t="shared" si="126"/>
        <v>0.26505806754442668</v>
      </c>
      <c r="L92" s="31">
        <f t="shared" si="66"/>
        <v>590274.1</v>
      </c>
      <c r="M92" s="26">
        <f t="shared" si="67"/>
        <v>259377.99999999997</v>
      </c>
      <c r="N92" s="26">
        <f t="shared" si="68"/>
        <v>256943.3</v>
      </c>
      <c r="O92" s="5">
        <f t="shared" si="94"/>
        <v>43.941958490131952</v>
      </c>
      <c r="P92" s="30">
        <v>3920.53</v>
      </c>
      <c r="Q92" s="31">
        <v>764.75</v>
      </c>
      <c r="R92" s="31">
        <v>5152.97</v>
      </c>
      <c r="S92" s="32">
        <f t="shared" si="95"/>
        <v>34.959304364816333</v>
      </c>
      <c r="T92" s="32">
        <f t="shared" si="96"/>
        <v>58.39370505633039</v>
      </c>
      <c r="U92" s="33">
        <f t="shared" si="97"/>
        <v>4.5777065690092236E-4</v>
      </c>
      <c r="V92" s="33">
        <f t="shared" si="98"/>
        <v>7.4783822013991651E-3</v>
      </c>
      <c r="W92" s="33">
        <f t="shared" si="99"/>
        <v>-17.313182605805618</v>
      </c>
      <c r="X92" s="33">
        <f t="shared" si="127"/>
        <v>16.336525918955417</v>
      </c>
      <c r="Y92" s="31">
        <f t="shared" si="69"/>
        <v>3940733.8075000001</v>
      </c>
      <c r="Z92" s="26">
        <f t="shared" si="70"/>
        <v>2998225.3175000004</v>
      </c>
      <c r="AA92" s="26">
        <f t="shared" si="71"/>
        <v>2975886.97</v>
      </c>
      <c r="AB92" s="5">
        <f t="shared" si="100"/>
        <v>76.082919170885916</v>
      </c>
      <c r="AC92" s="30">
        <v>337.19</v>
      </c>
      <c r="AD92" s="31">
        <v>841.33</v>
      </c>
      <c r="AE92" s="31">
        <v>2284.65</v>
      </c>
      <c r="AF92" s="32">
        <f t="shared" si="101"/>
        <v>15.499755425915081</v>
      </c>
      <c r="AG92" s="32">
        <f t="shared" si="102"/>
        <v>5.0222223546163516</v>
      </c>
      <c r="AH92" s="33">
        <f t="shared" si="103"/>
        <v>-2.091223448048737E-2</v>
      </c>
      <c r="AI92" s="33">
        <f t="shared" si="104"/>
        <v>4.9053855187072889E-3</v>
      </c>
      <c r="AJ92" s="33">
        <f t="shared" si="105"/>
        <v>8.2056895683365294</v>
      </c>
      <c r="AK92" s="33">
        <f t="shared" si="128"/>
        <v>0.23457012799298749</v>
      </c>
      <c r="AL92" s="31">
        <f t="shared" si="72"/>
        <v>1922144.5845000001</v>
      </c>
      <c r="AM92" s="26">
        <f t="shared" si="73"/>
        <v>283688.06270000001</v>
      </c>
      <c r="AN92" s="26">
        <f t="shared" si="74"/>
        <v>282299.86820000003</v>
      </c>
      <c r="AO92" s="5">
        <f t="shared" si="106"/>
        <v>14.758934628936599</v>
      </c>
      <c r="AP92" s="30">
        <v>1566.19</v>
      </c>
      <c r="AQ92" s="31">
        <v>825.98</v>
      </c>
      <c r="AR92" s="31">
        <v>5441.25</v>
      </c>
      <c r="AS92" s="32">
        <f t="shared" si="107"/>
        <v>36.915082927914753</v>
      </c>
      <c r="AT92" s="32">
        <f t="shared" si="108"/>
        <v>23.327365667951554</v>
      </c>
      <c r="AU92" s="33">
        <f t="shared" si="109"/>
        <v>-8.4990446109426167E-3</v>
      </c>
      <c r="AV92" s="33">
        <f t="shared" si="110"/>
        <v>1.8240568028427159E-2</v>
      </c>
      <c r="AW92" s="33">
        <f t="shared" si="111"/>
        <v>2.3546688131050399</v>
      </c>
      <c r="AX92" s="33">
        <f t="shared" si="129"/>
        <v>2.1461904088539812</v>
      </c>
      <c r="AY92" s="31">
        <f t="shared" si="75"/>
        <v>4494363.6749999998</v>
      </c>
      <c r="AZ92" s="26">
        <f t="shared" si="76"/>
        <v>1293641.6162</v>
      </c>
      <c r="BA92" s="26">
        <f t="shared" si="77"/>
        <v>1270258.1224000002</v>
      </c>
      <c r="BB92" s="5">
        <f t="shared" si="112"/>
        <v>28.78364346427751</v>
      </c>
      <c r="BC92" s="30">
        <v>622.65</v>
      </c>
      <c r="BD92" s="31">
        <v>922.75</v>
      </c>
      <c r="BE92" s="31">
        <v>1252.51</v>
      </c>
      <c r="BF92" s="32">
        <f t="shared" si="113"/>
        <v>8.4974060221534593</v>
      </c>
      <c r="BG92" s="32">
        <f t="shared" si="114"/>
        <v>9.2739605240424421</v>
      </c>
      <c r="BH92" s="33">
        <f t="shared" si="115"/>
        <v>3.8089243019088809E-2</v>
      </c>
      <c r="BI92" s="33">
        <f t="shared" si="116"/>
        <v>-3.7030802895136445E-3</v>
      </c>
      <c r="BJ92" s="33">
        <f t="shared" si="117"/>
        <v>-2.5959311629175392</v>
      </c>
      <c r="BK92" s="33">
        <f t="shared" si="130"/>
        <v>9.7221157366078614E-2</v>
      </c>
      <c r="BL92" s="31">
        <f t="shared" si="78"/>
        <v>1155753.6025</v>
      </c>
      <c r="BM92" s="26">
        <f t="shared" si="79"/>
        <v>574550.28749999998</v>
      </c>
      <c r="BN92" s="26">
        <f t="shared" si="80"/>
        <v>576681.84000000008</v>
      </c>
      <c r="BO92" s="5">
        <f t="shared" si="118"/>
        <v>49.712177946683063</v>
      </c>
      <c r="BP92" s="60">
        <f t="shared" si="81"/>
        <v>14739.910000000002</v>
      </c>
      <c r="BQ92" s="15">
        <f t="shared" si="82"/>
        <v>6713.96</v>
      </c>
      <c r="BR92" s="15">
        <f t="shared" si="83"/>
        <v>12103269.7695</v>
      </c>
      <c r="BS92" s="15">
        <f t="shared" si="84"/>
        <v>5409483.2839000002</v>
      </c>
      <c r="BT92" s="15">
        <f t="shared" si="85"/>
        <v>5362070.1006000005</v>
      </c>
      <c r="BU92" s="15">
        <f t="shared" si="131"/>
        <v>821.12236570643915</v>
      </c>
      <c r="BV92" s="17">
        <f t="shared" si="119"/>
        <v>281.32999999999993</v>
      </c>
      <c r="BW92" s="17">
        <f t="shared" si="120"/>
        <v>0.95809775452936863</v>
      </c>
      <c r="BX92" s="17">
        <f t="shared" si="121"/>
        <v>-275.06999999999971</v>
      </c>
      <c r="BY92" s="17">
        <f t="shared" si="122"/>
        <v>1.0409698598144761</v>
      </c>
      <c r="BZ92" s="17">
        <f t="shared" si="123"/>
        <v>1.2282091465531388</v>
      </c>
      <c r="CA92" s="2">
        <f t="shared" si="124"/>
        <v>0.97537203656145521</v>
      </c>
      <c r="CB92" s="2">
        <f t="shared" si="125"/>
        <v>0.91610445643411942</v>
      </c>
      <c r="CC92" s="14">
        <f t="shared" si="86"/>
        <v>100.28223970310341</v>
      </c>
      <c r="CD92" s="27">
        <v>100.00927722505007</v>
      </c>
      <c r="CE92" s="53">
        <f t="shared" si="87"/>
        <v>0.99436039011118793</v>
      </c>
      <c r="CF92" s="53">
        <f t="shared" si="88"/>
        <v>0.99165379842589629</v>
      </c>
      <c r="CG92" s="26">
        <v>6989.03</v>
      </c>
      <c r="CH92" s="26">
        <v>100.851</v>
      </c>
      <c r="CI92" s="26">
        <v>16089.77</v>
      </c>
      <c r="CJ92" s="26">
        <v>6432.63</v>
      </c>
      <c r="CK92" s="26">
        <v>15112.09</v>
      </c>
    </row>
    <row r="93" spans="1:89" s="3" customFormat="1" ht="28.8" x14ac:dyDescent="0.3">
      <c r="A93" s="23">
        <v>41943</v>
      </c>
      <c r="B93" s="24" t="s">
        <v>61</v>
      </c>
      <c r="C93" s="40">
        <v>264.89</v>
      </c>
      <c r="D93" s="41">
        <v>936.09</v>
      </c>
      <c r="E93" s="41">
        <v>606.82000000000005</v>
      </c>
      <c r="F93" s="42">
        <f t="shared" si="89"/>
        <v>4.1339638078901064</v>
      </c>
      <c r="G93" s="42">
        <f t="shared" si="90"/>
        <v>3.9805607858635912</v>
      </c>
      <c r="H93" s="43">
        <f t="shared" si="91"/>
        <v>3.427068845618924E-2</v>
      </c>
      <c r="I93" s="43">
        <f t="shared" si="92"/>
        <v>9.520738900373589E-3</v>
      </c>
      <c r="J93" s="43">
        <f t="shared" si="93"/>
        <v>0.26086565904057957</v>
      </c>
      <c r="K93" s="43">
        <f t="shared" si="126"/>
        <v>0.27780996908027261</v>
      </c>
      <c r="L93" s="41">
        <f t="shared" si="66"/>
        <v>568038.13380000007</v>
      </c>
      <c r="M93" s="26">
        <f t="shared" si="67"/>
        <v>247960.88010000001</v>
      </c>
      <c r="N93" s="26">
        <f t="shared" si="68"/>
        <v>247960.88010000001</v>
      </c>
      <c r="O93" s="25">
        <f t="shared" si="94"/>
        <v>43.652153851224412</v>
      </c>
      <c r="P93" s="40">
        <v>3891.32</v>
      </c>
      <c r="Q93" s="41">
        <v>764.4</v>
      </c>
      <c r="R93" s="41">
        <v>5133.51</v>
      </c>
      <c r="S93" s="42">
        <f t="shared" si="95"/>
        <v>34.972058513961201</v>
      </c>
      <c r="T93" s="42">
        <f t="shared" si="96"/>
        <v>58.475728782689842</v>
      </c>
      <c r="U93" s="43">
        <f t="shared" si="97"/>
        <v>4.7864144510375729E-3</v>
      </c>
      <c r="V93" s="43">
        <f t="shared" si="98"/>
        <v>7.5373190153507109E-3</v>
      </c>
      <c r="W93" s="43">
        <f t="shared" si="99"/>
        <v>-1.6681278182451094</v>
      </c>
      <c r="X93" s="43">
        <f t="shared" si="127"/>
        <v>1.5747317940085217</v>
      </c>
      <c r="Y93" s="41">
        <f t="shared" si="69"/>
        <v>3924055.0440000002</v>
      </c>
      <c r="Z93" s="26">
        <f t="shared" si="70"/>
        <v>2974525.0079999999</v>
      </c>
      <c r="AA93" s="26">
        <f t="shared" si="71"/>
        <v>2974525.0079999999</v>
      </c>
      <c r="AB93" s="25">
        <f t="shared" si="100"/>
        <v>75.802326283575965</v>
      </c>
      <c r="AC93" s="40">
        <v>335.54</v>
      </c>
      <c r="AD93" s="41">
        <v>859.11</v>
      </c>
      <c r="AE93" s="41">
        <v>2281.88</v>
      </c>
      <c r="AF93" s="42">
        <f t="shared" si="101"/>
        <v>15.545317118664967</v>
      </c>
      <c r="AG93" s="42">
        <f t="shared" si="102"/>
        <v>5.042234006903505</v>
      </c>
      <c r="AH93" s="43">
        <f t="shared" si="103"/>
        <v>2.6716679346768316E-2</v>
      </c>
      <c r="AI93" s="43">
        <f t="shared" si="104"/>
        <v>4.8996175908223088E-3</v>
      </c>
      <c r="AJ93" s="43">
        <f t="shared" si="105"/>
        <v>-6.4567301878490948</v>
      </c>
      <c r="AK93" s="43">
        <f t="shared" si="128"/>
        <v>0.18339171299052076</v>
      </c>
      <c r="AL93" s="41">
        <f t="shared" si="72"/>
        <v>1960385.9268</v>
      </c>
      <c r="AM93" s="26">
        <f t="shared" si="73"/>
        <v>288265.76940000005</v>
      </c>
      <c r="AN93" s="26">
        <f t="shared" si="74"/>
        <v>288265.76940000005</v>
      </c>
      <c r="AO93" s="25">
        <f t="shared" si="106"/>
        <v>14.704541868985224</v>
      </c>
      <c r="AP93" s="40">
        <v>1537.88</v>
      </c>
      <c r="AQ93" s="41">
        <v>833.03</v>
      </c>
      <c r="AR93" s="41">
        <v>5399.5</v>
      </c>
      <c r="AS93" s="42">
        <f t="shared" si="107"/>
        <v>36.78411651017209</v>
      </c>
      <c r="AT93" s="42">
        <f t="shared" si="108"/>
        <v>23.11006388071992</v>
      </c>
      <c r="AU93" s="43">
        <f t="shared" si="109"/>
        <v>-8.1178826553487491E-3</v>
      </c>
      <c r="AV93" s="43">
        <f t="shared" si="110"/>
        <v>1.8586091932901165E-2</v>
      </c>
      <c r="AW93" s="43">
        <f t="shared" si="111"/>
        <v>2.5110393244624509</v>
      </c>
      <c r="AX93" s="43">
        <f t="shared" si="129"/>
        <v>2.2895245868890544</v>
      </c>
      <c r="AY93" s="41">
        <f t="shared" si="75"/>
        <v>4497945.4849999994</v>
      </c>
      <c r="AZ93" s="26">
        <f t="shared" si="76"/>
        <v>1281100.1764</v>
      </c>
      <c r="BA93" s="26">
        <f t="shared" si="77"/>
        <v>1281100.1764</v>
      </c>
      <c r="BB93" s="25">
        <f t="shared" si="112"/>
        <v>28.481896471895546</v>
      </c>
      <c r="BC93" s="40">
        <v>624.96</v>
      </c>
      <c r="BD93" s="41">
        <v>888.26</v>
      </c>
      <c r="BE93" s="41">
        <v>1257.18</v>
      </c>
      <c r="BF93" s="42">
        <f t="shared" si="113"/>
        <v>8.56454404931163</v>
      </c>
      <c r="BG93" s="42">
        <f t="shared" si="114"/>
        <v>9.3914125438231348</v>
      </c>
      <c r="BH93" s="43">
        <f t="shared" si="115"/>
        <v>6.2902429819723008E-2</v>
      </c>
      <c r="BI93" s="43">
        <f t="shared" si="116"/>
        <v>-3.6894180781484958E-3</v>
      </c>
      <c r="BJ93" s="43">
        <f t="shared" si="117"/>
        <v>-1.5663659723134555</v>
      </c>
      <c r="BK93" s="43">
        <f t="shared" si="130"/>
        <v>5.8653029600323668E-2</v>
      </c>
      <c r="BL93" s="41">
        <f t="shared" si="78"/>
        <v>1116702.7068</v>
      </c>
      <c r="BM93" s="26">
        <f t="shared" si="79"/>
        <v>555126.96960000007</v>
      </c>
      <c r="BN93" s="26">
        <f t="shared" si="80"/>
        <v>555126.96960000007</v>
      </c>
      <c r="BO93" s="25">
        <f t="shared" si="118"/>
        <v>49.711258530997945</v>
      </c>
      <c r="BP93" s="61">
        <f t="shared" si="81"/>
        <v>14678.890000000001</v>
      </c>
      <c r="BQ93" s="17">
        <f t="shared" si="82"/>
        <v>6654.5900000000011</v>
      </c>
      <c r="BR93" s="17">
        <f t="shared" si="83"/>
        <v>12067127.296399999</v>
      </c>
      <c r="BS93" s="15">
        <f t="shared" si="84"/>
        <v>5346978.8034999995</v>
      </c>
      <c r="BT93" s="17">
        <f t="shared" si="85"/>
        <v>5346978.8034999995</v>
      </c>
      <c r="BU93" s="17">
        <f t="shared" si="131"/>
        <v>822.07355572526251</v>
      </c>
      <c r="BV93" s="17">
        <f t="shared" si="119"/>
        <v>258.52000000000135</v>
      </c>
      <c r="BW93" s="17">
        <f t="shared" si="120"/>
        <v>0.96115162617080818</v>
      </c>
      <c r="BX93" s="17">
        <f t="shared" si="121"/>
        <v>-273.70999999999913</v>
      </c>
      <c r="BY93" s="17">
        <f t="shared" si="122"/>
        <v>1.0411310088224819</v>
      </c>
      <c r="BZ93" s="17">
        <f t="shared" si="123"/>
        <v>1.2175431176799765</v>
      </c>
      <c r="CA93" s="3">
        <f t="shared" si="124"/>
        <v>0.97535643401859307</v>
      </c>
      <c r="CB93" s="3">
        <f t="shared" si="125"/>
        <v>0.91534478307556666</v>
      </c>
      <c r="CC93" s="3">
        <f t="shared" si="86"/>
        <v>100</v>
      </c>
      <c r="CD93" s="27">
        <v>100</v>
      </c>
      <c r="CE93" s="53">
        <f t="shared" si="87"/>
        <v>0.99909082734711419</v>
      </c>
      <c r="CF93" s="53">
        <f t="shared" si="88"/>
        <v>0.99909082734711419</v>
      </c>
      <c r="CG93" s="3">
        <v>6928.3</v>
      </c>
      <c r="CH93" s="3">
        <v>100.09099999999999</v>
      </c>
      <c r="CI93" s="3">
        <v>16036.46</v>
      </c>
      <c r="CJ93" s="3">
        <v>6396.07</v>
      </c>
      <c r="CK93" s="3">
        <v>15049.77</v>
      </c>
    </row>
    <row r="94" spans="1:89" x14ac:dyDescent="0.3">
      <c r="A94" s="1">
        <v>41912</v>
      </c>
      <c r="B94" s="26" t="s">
        <v>5</v>
      </c>
      <c r="C94" s="30">
        <v>262.38</v>
      </c>
      <c r="D94" s="31">
        <v>904.55</v>
      </c>
      <c r="E94" s="31">
        <v>605.1</v>
      </c>
      <c r="F94" s="32">
        <f t="shared" si="89"/>
        <v>4.1394568014743598</v>
      </c>
      <c r="G94" s="32">
        <f t="shared" si="90"/>
        <v>3.9783418571963587</v>
      </c>
      <c r="H94" s="33">
        <f t="shared" si="91"/>
        <v>-3.7171252495443098E-2</v>
      </c>
      <c r="I94" s="33">
        <f t="shared" si="92"/>
        <v>9.6507352941175781E-3</v>
      </c>
      <c r="J94" s="33">
        <f t="shared" si="93"/>
        <v>-0.24263636997676391</v>
      </c>
      <c r="K94" s="33">
        <f t="shared" si="126"/>
        <v>0.25962900484186485</v>
      </c>
      <c r="L94" s="31">
        <f t="shared" si="66"/>
        <v>547343.20499999996</v>
      </c>
      <c r="M94" s="26">
        <f t="shared" si="67"/>
        <v>237335.829</v>
      </c>
      <c r="N94" s="26">
        <f t="shared" si="68"/>
        <v>239606.24949999998</v>
      </c>
      <c r="O94" s="5">
        <f t="shared" si="94"/>
        <v>43.361427863163108</v>
      </c>
      <c r="P94" s="30">
        <v>3862.1</v>
      </c>
      <c r="Q94" s="31">
        <v>760.75</v>
      </c>
      <c r="R94" s="31">
        <v>5114.0600000000004</v>
      </c>
      <c r="S94" s="32">
        <f t="shared" si="95"/>
        <v>34.985011485949371</v>
      </c>
      <c r="T94" s="32">
        <f t="shared" si="96"/>
        <v>58.559166425329899</v>
      </c>
      <c r="U94" s="33">
        <f t="shared" si="97"/>
        <v>-2.3307176635659791E-2</v>
      </c>
      <c r="V94" s="33">
        <f t="shared" si="98"/>
        <v>7.5919526860983673E-3</v>
      </c>
      <c r="W94" s="33">
        <f t="shared" si="99"/>
        <v>0.34542686550763702</v>
      </c>
      <c r="X94" s="33">
        <f t="shared" si="127"/>
        <v>0.3257345496958538</v>
      </c>
      <c r="Y94" s="31">
        <f t="shared" si="69"/>
        <v>3890521.1450000005</v>
      </c>
      <c r="Z94" s="26">
        <f t="shared" si="70"/>
        <v>2938092.5749999997</v>
      </c>
      <c r="AA94" s="26">
        <f t="shared" si="71"/>
        <v>2960321.69</v>
      </c>
      <c r="AB94" s="5">
        <f t="shared" si="100"/>
        <v>75.519254760405616</v>
      </c>
      <c r="AC94" s="30">
        <v>333.9</v>
      </c>
      <c r="AD94" s="31">
        <v>836.46</v>
      </c>
      <c r="AE94" s="31">
        <v>2279.1</v>
      </c>
      <c r="AF94" s="32">
        <f t="shared" si="101"/>
        <v>15.591201448091576</v>
      </c>
      <c r="AG94" s="32">
        <f t="shared" si="102"/>
        <v>5.0627652493248885</v>
      </c>
      <c r="AH94" s="33">
        <f t="shared" si="103"/>
        <v>-1.8113860242505331E-2</v>
      </c>
      <c r="AI94" s="33">
        <f t="shared" si="104"/>
        <v>4.9538392253996163E-3</v>
      </c>
      <c r="AJ94" s="33">
        <f t="shared" si="105"/>
        <v>9.568602386928605</v>
      </c>
      <c r="AK94" s="33">
        <f t="shared" si="128"/>
        <v>0.27348335247586353</v>
      </c>
      <c r="AL94" s="31">
        <f t="shared" si="72"/>
        <v>1906375.986</v>
      </c>
      <c r="AM94" s="26">
        <f t="shared" si="73"/>
        <v>279293.99400000001</v>
      </c>
      <c r="AN94" s="26">
        <f t="shared" si="74"/>
        <v>280665.78840000002</v>
      </c>
      <c r="AO94" s="5">
        <f t="shared" si="106"/>
        <v>14.650519942082402</v>
      </c>
      <c r="AP94" s="30">
        <v>1509.56</v>
      </c>
      <c r="AQ94" s="31">
        <v>839.82</v>
      </c>
      <c r="AR94" s="31">
        <v>5357.75</v>
      </c>
      <c r="AS94" s="32">
        <f t="shared" si="107"/>
        <v>36.652081768466786</v>
      </c>
      <c r="AT94" s="32">
        <f t="shared" si="108"/>
        <v>22.888732883410839</v>
      </c>
      <c r="AU94" s="33">
        <f t="shared" si="109"/>
        <v>-2.5799399385280742E-2</v>
      </c>
      <c r="AV94" s="33">
        <f t="shared" si="110"/>
        <v>1.893132629622072E-2</v>
      </c>
      <c r="AW94" s="33">
        <f t="shared" si="111"/>
        <v>0.80532805585561806</v>
      </c>
      <c r="AX94" s="33">
        <f t="shared" si="129"/>
        <v>0.73378941941654485</v>
      </c>
      <c r="AY94" s="31">
        <f t="shared" si="75"/>
        <v>4499545.6050000004</v>
      </c>
      <c r="AZ94" s="26">
        <f t="shared" si="76"/>
        <v>1267758.6792000001</v>
      </c>
      <c r="BA94" s="26">
        <f t="shared" si="77"/>
        <v>1291542.3816000002</v>
      </c>
      <c r="BB94" s="5">
        <f t="shared" si="112"/>
        <v>28.175260137184448</v>
      </c>
      <c r="BC94" s="30">
        <v>627.27</v>
      </c>
      <c r="BD94" s="31">
        <v>834.09</v>
      </c>
      <c r="BE94" s="31">
        <v>1261.8499999999999</v>
      </c>
      <c r="BF94" s="32">
        <f t="shared" si="113"/>
        <v>8.6322484960178834</v>
      </c>
      <c r="BG94" s="32">
        <f t="shared" si="114"/>
        <v>9.5109935847380136</v>
      </c>
      <c r="BH94" s="33">
        <f t="shared" si="115"/>
        <v>-2.3296047018674715E-2</v>
      </c>
      <c r="BI94" s="33">
        <f t="shared" si="116"/>
        <v>-3.6758563074353492E-3</v>
      </c>
      <c r="BJ94" s="33">
        <f t="shared" si="117"/>
        <v>4.213850099420692</v>
      </c>
      <c r="BK94" s="33">
        <f t="shared" si="130"/>
        <v>0.15778884308091787</v>
      </c>
      <c r="BL94" s="31">
        <f t="shared" si="78"/>
        <v>1052496.4664999999</v>
      </c>
      <c r="BM94" s="26">
        <f t="shared" si="79"/>
        <v>523199.63429999998</v>
      </c>
      <c r="BN94" s="26">
        <f t="shared" si="80"/>
        <v>521272.88640000008</v>
      </c>
      <c r="BO94" s="5">
        <f t="shared" si="118"/>
        <v>49.710345920672033</v>
      </c>
      <c r="BP94" s="60">
        <f t="shared" si="81"/>
        <v>14617.860000000002</v>
      </c>
      <c r="BQ94" s="15">
        <f t="shared" si="82"/>
        <v>6595.21</v>
      </c>
      <c r="BR94" s="15">
        <f t="shared" si="83"/>
        <v>11896282.407500001</v>
      </c>
      <c r="BS94" s="15">
        <f t="shared" si="84"/>
        <v>5245680.7115000002</v>
      </c>
      <c r="BT94" s="15">
        <f t="shared" si="85"/>
        <v>5293408.9959000004</v>
      </c>
      <c r="BU94" s="15">
        <f t="shared" si="131"/>
        <v>813.81832959817643</v>
      </c>
      <c r="BV94" s="17">
        <f t="shared" si="119"/>
        <v>235.71000000000004</v>
      </c>
      <c r="BW94" s="17">
        <f t="shared" si="120"/>
        <v>0.96426042536932111</v>
      </c>
      <c r="BX94" s="17">
        <f t="shared" si="121"/>
        <v>-272.35000000000036</v>
      </c>
      <c r="BY94" s="17">
        <f t="shared" si="122"/>
        <v>1.0412951217626125</v>
      </c>
      <c r="BZ94" s="17">
        <f t="shared" si="123"/>
        <v>1.2109705128988635</v>
      </c>
      <c r="CA94" s="2">
        <f t="shared" si="124"/>
        <v>0.97534068526713047</v>
      </c>
      <c r="CB94" s="2">
        <f t="shared" si="125"/>
        <v>0.91458056087887685</v>
      </c>
      <c r="CC94" s="14">
        <f t="shared" si="86"/>
        <v>98.998129419085529</v>
      </c>
      <c r="CD94" s="27">
        <v>99.750319229945333</v>
      </c>
      <c r="CE94" s="53">
        <f t="shared" si="87"/>
        <v>1.0045370358401795</v>
      </c>
      <c r="CF94" s="53">
        <f t="shared" si="88"/>
        <v>1.0121695287713501</v>
      </c>
      <c r="CG94" s="26">
        <v>6867.56</v>
      </c>
      <c r="CH94" s="26">
        <v>98.551000000000002</v>
      </c>
      <c r="CI94" s="26">
        <v>15983.13</v>
      </c>
      <c r="CJ94" s="26">
        <v>6359.5</v>
      </c>
      <c r="CK94" s="26">
        <v>14987.44</v>
      </c>
    </row>
    <row r="95" spans="1:89" x14ac:dyDescent="0.3">
      <c r="A95" s="1">
        <v>41882</v>
      </c>
      <c r="B95" s="26" t="s">
        <v>5</v>
      </c>
      <c r="C95" s="30">
        <v>259.86</v>
      </c>
      <c r="D95" s="31">
        <v>938.81</v>
      </c>
      <c r="E95" s="31">
        <v>603.39</v>
      </c>
      <c r="F95" s="32">
        <f t="shared" si="89"/>
        <v>4.1450560079577601</v>
      </c>
      <c r="G95" s="32">
        <f t="shared" si="90"/>
        <v>3.9759296064922136</v>
      </c>
      <c r="H95" s="33">
        <f t="shared" si="91"/>
        <v>-0.16379559045723704</v>
      </c>
      <c r="I95" s="33">
        <f t="shared" si="92"/>
        <v>9.7059221592776263E-3</v>
      </c>
      <c r="J95" s="33">
        <f t="shared" si="93"/>
        <v>-5.556426885435467E-2</v>
      </c>
      <c r="K95" s="33">
        <f t="shared" si="126"/>
        <v>5.9256309233865496E-2</v>
      </c>
      <c r="L95" s="31">
        <f t="shared" si="66"/>
        <v>566468.56589999993</v>
      </c>
      <c r="M95" s="26">
        <f t="shared" si="67"/>
        <v>243959.1666</v>
      </c>
      <c r="N95" s="26">
        <f t="shared" si="68"/>
        <v>248681.38089999996</v>
      </c>
      <c r="O95" s="5">
        <f t="shared" si="94"/>
        <v>43.066673295878289</v>
      </c>
      <c r="P95" s="30">
        <v>3832.89</v>
      </c>
      <c r="Q95" s="31">
        <v>778.69</v>
      </c>
      <c r="R95" s="31">
        <v>5094.6099999999997</v>
      </c>
      <c r="S95" s="32">
        <f t="shared" si="95"/>
        <v>34.998000942510949</v>
      </c>
      <c r="T95" s="32">
        <f t="shared" si="96"/>
        <v>58.644273183360042</v>
      </c>
      <c r="U95" s="33">
        <f t="shared" si="97"/>
        <v>-9.1890368664159075E-2</v>
      </c>
      <c r="V95" s="33">
        <f t="shared" si="98"/>
        <v>7.6526603601621158E-3</v>
      </c>
      <c r="W95" s="33">
        <f t="shared" si="99"/>
        <v>8.8387896851448475E-2</v>
      </c>
      <c r="X95" s="33">
        <f t="shared" si="127"/>
        <v>8.3280331458142898E-2</v>
      </c>
      <c r="Y95" s="31">
        <f t="shared" si="69"/>
        <v>3967121.8609000002</v>
      </c>
      <c r="Z95" s="26">
        <f t="shared" si="70"/>
        <v>2984633.1140999999</v>
      </c>
      <c r="AA95" s="26">
        <f t="shared" si="71"/>
        <v>3030131.9708000002</v>
      </c>
      <c r="AB95" s="5">
        <f t="shared" si="100"/>
        <v>75.234218124645452</v>
      </c>
      <c r="AC95" s="30">
        <v>332.25</v>
      </c>
      <c r="AD95" s="31">
        <v>851.75</v>
      </c>
      <c r="AE95" s="31">
        <v>2276.33</v>
      </c>
      <c r="AF95" s="32">
        <f t="shared" si="101"/>
        <v>15.637506989831598</v>
      </c>
      <c r="AG95" s="32">
        <f t="shared" si="102"/>
        <v>5.0835165541331406</v>
      </c>
      <c r="AH95" s="33">
        <f t="shared" si="103"/>
        <v>-4.6254508753720308E-2</v>
      </c>
      <c r="AI95" s="33">
        <f t="shared" si="104"/>
        <v>4.9785019235120383E-3</v>
      </c>
      <c r="AJ95" s="33">
        <f t="shared" si="105"/>
        <v>3.7651907629895698</v>
      </c>
      <c r="AK95" s="33">
        <f t="shared" si="128"/>
        <v>0.10763279208130409</v>
      </c>
      <c r="AL95" s="31">
        <f t="shared" si="72"/>
        <v>1938864.0774999999</v>
      </c>
      <c r="AM95" s="26">
        <f t="shared" si="73"/>
        <v>282993.9375</v>
      </c>
      <c r="AN95" s="26">
        <f t="shared" si="74"/>
        <v>285796.19500000001</v>
      </c>
      <c r="AO95" s="5">
        <f t="shared" si="106"/>
        <v>14.595862638545379</v>
      </c>
      <c r="AP95" s="30">
        <v>1481.25</v>
      </c>
      <c r="AQ95" s="31">
        <v>861.77</v>
      </c>
      <c r="AR95" s="31">
        <v>5316</v>
      </c>
      <c r="AS95" s="32">
        <f t="shared" si="107"/>
        <v>36.518864645260038</v>
      </c>
      <c r="AT95" s="32">
        <f t="shared" si="108"/>
        <v>22.663533170232402</v>
      </c>
      <c r="AU95" s="33">
        <f t="shared" si="109"/>
        <v>-4.0541155070486549E-2</v>
      </c>
      <c r="AV95" s="33">
        <f t="shared" si="110"/>
        <v>1.9296637232081047E-2</v>
      </c>
      <c r="AW95" s="33">
        <f t="shared" si="111"/>
        <v>0.52221229932686897</v>
      </c>
      <c r="AX95" s="33">
        <f t="shared" si="129"/>
        <v>0.47597650334656488</v>
      </c>
      <c r="AY95" s="31">
        <f t="shared" si="75"/>
        <v>4581169.32</v>
      </c>
      <c r="AZ95" s="26">
        <f t="shared" si="76"/>
        <v>1276496.8125</v>
      </c>
      <c r="BA95" s="26">
        <f t="shared" si="77"/>
        <v>1325298.8476</v>
      </c>
      <c r="BB95" s="5">
        <f t="shared" si="112"/>
        <v>27.863995485327315</v>
      </c>
      <c r="BC95" s="30">
        <v>629.58000000000004</v>
      </c>
      <c r="BD95" s="31">
        <v>853.75</v>
      </c>
      <c r="BE95" s="31">
        <v>1266.53</v>
      </c>
      <c r="BF95" s="32">
        <f t="shared" si="113"/>
        <v>8.7005714144396524</v>
      </c>
      <c r="BG95" s="32">
        <f t="shared" si="114"/>
        <v>9.6327474857822217</v>
      </c>
      <c r="BH95" s="33">
        <f t="shared" si="115"/>
        <v>-6.1630500797484333E-2</v>
      </c>
      <c r="BI95" s="33">
        <f t="shared" si="116"/>
        <v>-3.6782192345497927E-3</v>
      </c>
      <c r="BJ95" s="33">
        <f t="shared" si="117"/>
        <v>1.5869699370974564</v>
      </c>
      <c r="BK95" s="33">
        <f t="shared" si="130"/>
        <v>5.9681800195592966E-2</v>
      </c>
      <c r="BL95" s="31">
        <f t="shared" si="78"/>
        <v>1081299.9875</v>
      </c>
      <c r="BM95" s="26">
        <f t="shared" si="79"/>
        <v>537503.92500000005</v>
      </c>
      <c r="BN95" s="26">
        <f t="shared" si="80"/>
        <v>533559.6</v>
      </c>
      <c r="BO95" s="5">
        <f t="shared" si="118"/>
        <v>49.709047555130951</v>
      </c>
      <c r="BP95" s="60">
        <f t="shared" si="81"/>
        <v>14556.86</v>
      </c>
      <c r="BQ95" s="15">
        <f t="shared" si="82"/>
        <v>6535.829999999999</v>
      </c>
      <c r="BR95" s="15">
        <f t="shared" si="83"/>
        <v>12134923.811799999</v>
      </c>
      <c r="BS95" s="15">
        <f t="shared" si="84"/>
        <v>5325586.9556999998</v>
      </c>
      <c r="BT95" s="15">
        <f t="shared" si="85"/>
        <v>5423467.9943000004</v>
      </c>
      <c r="BU95" s="15">
        <f t="shared" si="131"/>
        <v>833.62234793767334</v>
      </c>
      <c r="BV95" s="17">
        <f t="shared" si="119"/>
        <v>212.88999999999942</v>
      </c>
      <c r="BW95" s="17">
        <f t="shared" si="120"/>
        <v>0.96742724336465313</v>
      </c>
      <c r="BX95" s="17">
        <f t="shared" si="121"/>
        <v>-270.99000000000069</v>
      </c>
      <c r="BY95" s="17">
        <f t="shared" si="122"/>
        <v>1.0414622167345235</v>
      </c>
      <c r="BZ95" s="17">
        <f t="shared" si="123"/>
        <v>1.219353106973085</v>
      </c>
      <c r="CA95" s="2">
        <f t="shared" si="124"/>
        <v>0.97532681501174867</v>
      </c>
      <c r="CB95" s="2">
        <f t="shared" si="125"/>
        <v>0.91381138405117945</v>
      </c>
      <c r="CC95" s="14">
        <f t="shared" si="86"/>
        <v>101.43051232501487</v>
      </c>
      <c r="CD95" s="27">
        <v>102.08401399862504</v>
      </c>
      <c r="CE95" s="53">
        <f t="shared" si="87"/>
        <v>0.99786038411985356</v>
      </c>
      <c r="CF95" s="53">
        <f t="shared" si="88"/>
        <v>1.0042894498526782</v>
      </c>
      <c r="CG95" s="26">
        <v>6806.82</v>
      </c>
      <c r="CH95" s="26">
        <v>101.648</v>
      </c>
      <c r="CI95" s="26">
        <v>15929.83</v>
      </c>
      <c r="CJ95" s="26">
        <v>6322.94</v>
      </c>
      <c r="CK95" s="26">
        <v>14925.11</v>
      </c>
    </row>
    <row r="96" spans="1:89" x14ac:dyDescent="0.3">
      <c r="A96" s="1">
        <v>41851</v>
      </c>
      <c r="B96" s="26" t="s">
        <v>5</v>
      </c>
      <c r="C96" s="30">
        <v>257.35000000000002</v>
      </c>
      <c r="D96" s="31">
        <v>1106.3</v>
      </c>
      <c r="E96" s="31">
        <v>601.66999999999996</v>
      </c>
      <c r="F96" s="32">
        <f t="shared" si="89"/>
        <v>4.150639079901544</v>
      </c>
      <c r="G96" s="32">
        <f t="shared" si="90"/>
        <v>3.9736213919332473</v>
      </c>
      <c r="H96" s="33">
        <f t="shared" si="91"/>
        <v>-0.10892929638255595</v>
      </c>
      <c r="I96" s="33">
        <f t="shared" si="92"/>
        <v>9.8402905228630946E-3</v>
      </c>
      <c r="J96" s="33">
        <f t="shared" si="93"/>
        <v>-8.4318680438198776E-2</v>
      </c>
      <c r="K96" s="33">
        <f t="shared" si="126"/>
        <v>9.0336492106809649E-2</v>
      </c>
      <c r="L96" s="31">
        <f t="shared" si="66"/>
        <v>665627.52099999995</v>
      </c>
      <c r="M96" s="26">
        <f t="shared" si="67"/>
        <v>284706.30499999999</v>
      </c>
      <c r="N96" s="26">
        <f t="shared" si="68"/>
        <v>293047.80699999997</v>
      </c>
      <c r="O96" s="5">
        <f t="shared" si="94"/>
        <v>42.772616218192702</v>
      </c>
      <c r="P96" s="30">
        <v>3803.67</v>
      </c>
      <c r="Q96" s="31">
        <v>853.69</v>
      </c>
      <c r="R96" s="31">
        <v>5075.16</v>
      </c>
      <c r="S96" s="32">
        <f t="shared" si="95"/>
        <v>35.011148025916398</v>
      </c>
      <c r="T96" s="32">
        <f t="shared" si="96"/>
        <v>58.730695472526648</v>
      </c>
      <c r="U96" s="33">
        <f t="shared" si="97"/>
        <v>-9.5478470712357291E-3</v>
      </c>
      <c r="V96" s="33">
        <f t="shared" si="98"/>
        <v>7.7090258414674959E-3</v>
      </c>
      <c r="W96" s="33">
        <f t="shared" si="99"/>
        <v>0.85956331584255274</v>
      </c>
      <c r="X96" s="33">
        <f t="shared" si="127"/>
        <v>0.8074098573166355</v>
      </c>
      <c r="Y96" s="31">
        <f t="shared" si="69"/>
        <v>4332613.3404000001</v>
      </c>
      <c r="Z96" s="26">
        <f t="shared" si="70"/>
        <v>3247155.0423000003</v>
      </c>
      <c r="AA96" s="26">
        <f t="shared" si="71"/>
        <v>3321980.9708000002</v>
      </c>
      <c r="AB96" s="5">
        <f t="shared" si="100"/>
        <v>74.946799706807283</v>
      </c>
      <c r="AC96" s="30">
        <v>330.6</v>
      </c>
      <c r="AD96" s="31">
        <v>892.08</v>
      </c>
      <c r="AE96" s="31">
        <v>2273.56</v>
      </c>
      <c r="AF96" s="32">
        <f t="shared" si="101"/>
        <v>15.684223887680879</v>
      </c>
      <c r="AG96" s="32">
        <f t="shared" si="102"/>
        <v>5.1046404980498599</v>
      </c>
      <c r="AH96" s="33">
        <f t="shared" si="103"/>
        <v>-6.1127683505305883E-2</v>
      </c>
      <c r="AI96" s="33">
        <f t="shared" si="104"/>
        <v>4.9730123112379267E-3</v>
      </c>
      <c r="AJ96" s="33">
        <f t="shared" si="105"/>
        <v>2.8642737825217157</v>
      </c>
      <c r="AK96" s="33">
        <f t="shared" si="128"/>
        <v>8.1354503002003489E-2</v>
      </c>
      <c r="AL96" s="31">
        <f t="shared" si="72"/>
        <v>2028197.4048000001</v>
      </c>
      <c r="AM96" s="26">
        <f t="shared" si="73"/>
        <v>294921.64800000004</v>
      </c>
      <c r="AN96" s="26">
        <f t="shared" si="74"/>
        <v>299328.52320000005</v>
      </c>
      <c r="AO96" s="5">
        <f t="shared" si="106"/>
        <v>14.541072151163814</v>
      </c>
      <c r="AP96" s="30">
        <v>1452.94</v>
      </c>
      <c r="AQ96" s="31">
        <v>897.43</v>
      </c>
      <c r="AR96" s="31">
        <v>5274.25</v>
      </c>
      <c r="AS96" s="32">
        <f t="shared" si="107"/>
        <v>36.384576540579914</v>
      </c>
      <c r="AT96" s="32">
        <f t="shared" si="108"/>
        <v>22.434169283837154</v>
      </c>
      <c r="AU96" s="33">
        <f t="shared" si="109"/>
        <v>-3.1142191142191251E-2</v>
      </c>
      <c r="AV96" s="33">
        <f t="shared" si="110"/>
        <v>1.9683342832121774E-2</v>
      </c>
      <c r="AW96" s="33">
        <f t="shared" si="111"/>
        <v>0.69319894524744785</v>
      </c>
      <c r="AX96" s="33">
        <f t="shared" si="129"/>
        <v>0.6320474607021116</v>
      </c>
      <c r="AY96" s="31">
        <f t="shared" si="75"/>
        <v>4733270.1774999993</v>
      </c>
      <c r="AZ96" s="26">
        <f t="shared" si="76"/>
        <v>1303911.9442</v>
      </c>
      <c r="BA96" s="26">
        <f t="shared" si="77"/>
        <v>1380139.6484000001</v>
      </c>
      <c r="BB96" s="5">
        <f t="shared" si="112"/>
        <v>27.54780300516661</v>
      </c>
      <c r="BC96" s="30">
        <v>631.9</v>
      </c>
      <c r="BD96" s="31">
        <v>908.04</v>
      </c>
      <c r="BE96" s="31">
        <v>1271.2</v>
      </c>
      <c r="BF96" s="32">
        <f t="shared" si="113"/>
        <v>8.769412465921258</v>
      </c>
      <c r="BG96" s="32">
        <f t="shared" si="114"/>
        <v>9.7568733536530736</v>
      </c>
      <c r="BH96" s="33">
        <f t="shared" si="115"/>
        <v>-3.7115898012343176E-2</v>
      </c>
      <c r="BI96" s="33">
        <f t="shared" si="116"/>
        <v>-3.6489720482423466E-3</v>
      </c>
      <c r="BJ96" s="33">
        <f t="shared" si="117"/>
        <v>2.6255080503830066</v>
      </c>
      <c r="BK96" s="33">
        <f t="shared" si="130"/>
        <v>9.8312912893252724E-2</v>
      </c>
      <c r="BL96" s="31">
        <f t="shared" si="78"/>
        <v>1154300.4480000001</v>
      </c>
      <c r="BM96" s="26">
        <f t="shared" si="79"/>
        <v>573790.47599999991</v>
      </c>
      <c r="BN96" s="26">
        <f t="shared" si="80"/>
        <v>567488.67839999998</v>
      </c>
      <c r="BO96" s="5">
        <f t="shared" si="118"/>
        <v>49.708936438011328</v>
      </c>
      <c r="BP96" s="60">
        <f t="shared" si="81"/>
        <v>14495.84</v>
      </c>
      <c r="BQ96" s="15">
        <f t="shared" si="82"/>
        <v>6476.4600000000009</v>
      </c>
      <c r="BR96" s="15">
        <f t="shared" si="83"/>
        <v>12914008.891699998</v>
      </c>
      <c r="BS96" s="15">
        <f t="shared" si="84"/>
        <v>5704485.4155000001</v>
      </c>
      <c r="BT96" s="15">
        <f t="shared" si="85"/>
        <v>5861985.6278000008</v>
      </c>
      <c r="BU96" s="15">
        <f t="shared" si="131"/>
        <v>890.87689238429766</v>
      </c>
      <c r="BV96" s="17">
        <f t="shared" si="119"/>
        <v>190.09000000000106</v>
      </c>
      <c r="BW96" s="17">
        <f t="shared" si="120"/>
        <v>0.97064908916290671</v>
      </c>
      <c r="BX96" s="17">
        <f t="shared" si="121"/>
        <v>-269.63999999999942</v>
      </c>
      <c r="BY96" s="17">
        <f t="shared" si="122"/>
        <v>1.0416338555321887</v>
      </c>
      <c r="BZ96" s="17">
        <f t="shared" si="123"/>
        <v>1.2417989617389016</v>
      </c>
      <c r="CA96" s="2">
        <f t="shared" si="124"/>
        <v>0.97531082656755552</v>
      </c>
      <c r="CB96" s="2">
        <f t="shared" si="125"/>
        <v>0.91303693317989909</v>
      </c>
      <c r="CC96" s="14">
        <f t="shared" si="86"/>
        <v>109.63173491473148</v>
      </c>
      <c r="CD96" s="27">
        <v>110.37652653669068</v>
      </c>
      <c r="CE96" s="53">
        <f t="shared" si="87"/>
        <v>0.99098550031846511</v>
      </c>
      <c r="CF96" s="53">
        <f t="shared" si="88"/>
        <v>0.99771783652288881</v>
      </c>
      <c r="CG96" s="26">
        <v>6746.1</v>
      </c>
      <c r="CH96" s="26">
        <v>110.629</v>
      </c>
      <c r="CI96" s="26">
        <v>15876.51</v>
      </c>
      <c r="CJ96" s="26">
        <v>6286.37</v>
      </c>
      <c r="CK96" s="26">
        <v>14862.79</v>
      </c>
    </row>
    <row r="97" spans="1:89" x14ac:dyDescent="0.3">
      <c r="A97" s="1">
        <v>41820</v>
      </c>
      <c r="B97" s="26" t="s">
        <v>5</v>
      </c>
      <c r="C97" s="30">
        <v>254.83</v>
      </c>
      <c r="D97" s="31">
        <v>1233.75</v>
      </c>
      <c r="E97" s="31">
        <v>599.96</v>
      </c>
      <c r="F97" s="32">
        <f t="shared" si="89"/>
        <v>4.1563328724114719</v>
      </c>
      <c r="G97" s="32">
        <f t="shared" si="90"/>
        <v>3.9711208213081344</v>
      </c>
      <c r="H97" s="33">
        <f t="shared" si="91"/>
        <v>-1.7276014463640015E-2</v>
      </c>
      <c r="I97" s="33">
        <f t="shared" si="92"/>
        <v>9.8984521344770565E-3</v>
      </c>
      <c r="J97" s="33">
        <f t="shared" si="93"/>
        <v>-0.53667207265011618</v>
      </c>
      <c r="K97" s="33">
        <f t="shared" si="126"/>
        <v>0.57295924099333484</v>
      </c>
      <c r="L97" s="31">
        <f t="shared" si="66"/>
        <v>740200.65</v>
      </c>
      <c r="M97" s="26">
        <f t="shared" si="67"/>
        <v>314396.51250000001</v>
      </c>
      <c r="N97" s="26">
        <f t="shared" si="68"/>
        <v>326808.03749999998</v>
      </c>
      <c r="O97" s="5">
        <f t="shared" si="94"/>
        <v>42.474498299886662</v>
      </c>
      <c r="P97" s="30">
        <v>3774.46</v>
      </c>
      <c r="Q97" s="31">
        <v>861.88</v>
      </c>
      <c r="R97" s="31">
        <v>5055.71</v>
      </c>
      <c r="S97" s="32">
        <f t="shared" si="95"/>
        <v>35.024357734481299</v>
      </c>
      <c r="T97" s="32">
        <f t="shared" si="96"/>
        <v>58.818964388787421</v>
      </c>
      <c r="U97" s="33">
        <f t="shared" si="97"/>
        <v>-4.1515650741350864E-2</v>
      </c>
      <c r="V97" s="33">
        <f t="shared" si="98"/>
        <v>7.7715866324455114E-3</v>
      </c>
      <c r="W97" s="33">
        <f t="shared" si="99"/>
        <v>0.19943527820553608</v>
      </c>
      <c r="X97" s="33">
        <f t="shared" si="127"/>
        <v>0.18719655102755675</v>
      </c>
      <c r="Y97" s="31">
        <f t="shared" si="69"/>
        <v>4357415.3348000003</v>
      </c>
      <c r="Z97" s="26">
        <f t="shared" si="70"/>
        <v>3253131.5847999998</v>
      </c>
      <c r="AA97" s="26">
        <f t="shared" si="71"/>
        <v>3353850.8816</v>
      </c>
      <c r="AB97" s="5">
        <f t="shared" si="100"/>
        <v>74.6573676100884</v>
      </c>
      <c r="AC97" s="30">
        <v>328.96</v>
      </c>
      <c r="AD97" s="31">
        <v>948.33</v>
      </c>
      <c r="AE97" s="31">
        <v>2270.79</v>
      </c>
      <c r="AF97" s="32">
        <f t="shared" si="101"/>
        <v>15.731313959836063</v>
      </c>
      <c r="AG97" s="32">
        <f t="shared" si="102"/>
        <v>5.1263191358063169</v>
      </c>
      <c r="AH97" s="33">
        <f t="shared" si="103"/>
        <v>-6.9459404078244429E-3</v>
      </c>
      <c r="AI97" s="33">
        <f t="shared" si="104"/>
        <v>5.0284181815410649E-3</v>
      </c>
      <c r="AJ97" s="33">
        <f t="shared" si="105"/>
        <v>25.328994419869485</v>
      </c>
      <c r="AK97" s="33">
        <f t="shared" si="128"/>
        <v>0.72393626871268102</v>
      </c>
      <c r="AL97" s="31">
        <f t="shared" si="72"/>
        <v>2153458.2807</v>
      </c>
      <c r="AM97" s="26">
        <f t="shared" si="73"/>
        <v>311962.63679999998</v>
      </c>
      <c r="AN97" s="26">
        <f t="shared" si="74"/>
        <v>318202.64820000005</v>
      </c>
      <c r="AO97" s="5">
        <f t="shared" si="106"/>
        <v>14.486588367924819</v>
      </c>
      <c r="AP97" s="30">
        <v>1424.62</v>
      </c>
      <c r="AQ97" s="31">
        <v>925.82</v>
      </c>
      <c r="AR97" s="31">
        <v>5232.5</v>
      </c>
      <c r="AS97" s="32">
        <f t="shared" si="107"/>
        <v>36.249102865012702</v>
      </c>
      <c r="AT97" s="32">
        <f t="shared" si="108"/>
        <v>22.200440075548379</v>
      </c>
      <c r="AU97" s="33">
        <f t="shared" si="109"/>
        <v>-3.8132472995237303E-2</v>
      </c>
      <c r="AV97" s="33">
        <f t="shared" si="110"/>
        <v>2.0071394894591463E-2</v>
      </c>
      <c r="AW97" s="33">
        <f t="shared" si="111"/>
        <v>0.57767552546896428</v>
      </c>
      <c r="AX97" s="33">
        <f t="shared" si="129"/>
        <v>0.52635964357985265</v>
      </c>
      <c r="AY97" s="31">
        <f t="shared" si="75"/>
        <v>4844353.1500000004</v>
      </c>
      <c r="AZ97" s="26">
        <f t="shared" si="76"/>
        <v>1318941.6883999999</v>
      </c>
      <c r="BA97" s="26">
        <f t="shared" si="77"/>
        <v>1423800.0616000001</v>
      </c>
      <c r="BB97" s="5">
        <f t="shared" si="112"/>
        <v>27.226373626373622</v>
      </c>
      <c r="BC97" s="30">
        <v>634.21</v>
      </c>
      <c r="BD97" s="31">
        <v>942.38</v>
      </c>
      <c r="BE97" s="31">
        <v>1275.8800000000001</v>
      </c>
      <c r="BF97" s="32">
        <f t="shared" si="113"/>
        <v>8.8388925682584656</v>
      </c>
      <c r="BG97" s="32">
        <f t="shared" si="114"/>
        <v>9.8831555785497454</v>
      </c>
      <c r="BH97" s="33">
        <f t="shared" si="115"/>
        <v>-9.6310220288508292E-3</v>
      </c>
      <c r="BI97" s="33">
        <f t="shared" si="116"/>
        <v>-3.6357054606406479E-3</v>
      </c>
      <c r="BJ97" s="33">
        <f t="shared" si="117"/>
        <v>10.08135960943042</v>
      </c>
      <c r="BK97" s="33">
        <f t="shared" si="130"/>
        <v>0.37749944395822954</v>
      </c>
      <c r="BL97" s="31">
        <f t="shared" si="78"/>
        <v>1202363.7944</v>
      </c>
      <c r="BM97" s="26">
        <f t="shared" si="79"/>
        <v>597666.81980000006</v>
      </c>
      <c r="BN97" s="26">
        <f t="shared" si="80"/>
        <v>588949.80480000004</v>
      </c>
      <c r="BO97" s="5">
        <f t="shared" si="118"/>
        <v>49.707652757312601</v>
      </c>
      <c r="BP97" s="60">
        <f t="shared" si="81"/>
        <v>14434.84</v>
      </c>
      <c r="BQ97" s="15">
        <f t="shared" si="82"/>
        <v>6417.08</v>
      </c>
      <c r="BR97" s="15">
        <f t="shared" si="83"/>
        <v>13297791.209900001</v>
      </c>
      <c r="BS97" s="15">
        <f t="shared" si="84"/>
        <v>5796099.2423</v>
      </c>
      <c r="BT97" s="15">
        <f t="shared" si="85"/>
        <v>6011611.4336999999</v>
      </c>
      <c r="BU97" s="15">
        <f t="shared" si="131"/>
        <v>921.2288608602521</v>
      </c>
      <c r="BV97" s="17">
        <f t="shared" si="119"/>
        <v>167.26999999999953</v>
      </c>
      <c r="BW97" s="17">
        <f t="shared" si="120"/>
        <v>0.97393362713259002</v>
      </c>
      <c r="BX97" s="17">
        <f t="shared" si="121"/>
        <v>-268.28999999999996</v>
      </c>
      <c r="BY97" s="17">
        <f t="shared" si="122"/>
        <v>1.0418087354373018</v>
      </c>
      <c r="BZ97" s="17">
        <f t="shared" si="123"/>
        <v>1.2507424039277777</v>
      </c>
      <c r="CA97" s="2">
        <f t="shared" si="124"/>
        <v>0.97529671375078886</v>
      </c>
      <c r="CB97" s="2">
        <f t="shared" si="125"/>
        <v>0.91225737381985073</v>
      </c>
      <c r="CC97" s="14">
        <f t="shared" si="86"/>
        <v>112.43005919090139</v>
      </c>
      <c r="CD97" s="27">
        <v>113.37863547111967</v>
      </c>
      <c r="CE97" s="53">
        <f t="shared" si="87"/>
        <v>0.97576903014095739</v>
      </c>
      <c r="CF97" s="53">
        <f t="shared" si="88"/>
        <v>0.9840016270427494</v>
      </c>
      <c r="CG97" s="26">
        <v>6685.37</v>
      </c>
      <c r="CH97" s="26">
        <v>115.22199999999999</v>
      </c>
      <c r="CI97" s="26">
        <v>15823.21</v>
      </c>
      <c r="CJ97" s="26">
        <v>6249.81</v>
      </c>
      <c r="CK97" s="26">
        <v>14800.46</v>
      </c>
    </row>
    <row r="98" spans="1:89" x14ac:dyDescent="0.3">
      <c r="A98" s="1">
        <v>41790</v>
      </c>
      <c r="B98" s="26" t="s">
        <v>5</v>
      </c>
      <c r="C98" s="30">
        <v>252.32</v>
      </c>
      <c r="D98" s="31">
        <v>1255.25</v>
      </c>
      <c r="E98" s="31">
        <v>598.24</v>
      </c>
      <c r="F98" s="32">
        <f t="shared" si="89"/>
        <v>4.1620112120507979</v>
      </c>
      <c r="G98" s="32">
        <f t="shared" si="90"/>
        <v>3.9687308303317246</v>
      </c>
      <c r="H98" s="33">
        <f t="shared" si="91"/>
        <v>-2.8661170003926189E-2</v>
      </c>
      <c r="I98" s="33">
        <f t="shared" si="92"/>
        <v>9.9974110290163547E-3</v>
      </c>
      <c r="J98" s="33">
        <f t="shared" si="93"/>
        <v>-0.32640028813997268</v>
      </c>
      <c r="K98" s="33">
        <f t="shared" si="126"/>
        <v>0.34881377932746099</v>
      </c>
      <c r="L98" s="31">
        <f t="shared" si="66"/>
        <v>750940.76</v>
      </c>
      <c r="M98" s="26">
        <f t="shared" si="67"/>
        <v>316724.68</v>
      </c>
      <c r="N98" s="26">
        <f t="shared" si="68"/>
        <v>332503.17249999999</v>
      </c>
      <c r="O98" s="5">
        <f t="shared" si="94"/>
        <v>42.177052687884462</v>
      </c>
      <c r="P98" s="30">
        <v>3745.24</v>
      </c>
      <c r="Q98" s="31">
        <v>898.42</v>
      </c>
      <c r="R98" s="31">
        <v>5036.26</v>
      </c>
      <c r="S98" s="32">
        <f t="shared" si="95"/>
        <v>35.03772831439381</v>
      </c>
      <c r="T98" s="32">
        <f t="shared" si="96"/>
        <v>58.908724853327463</v>
      </c>
      <c r="U98" s="33">
        <f t="shared" si="97"/>
        <v>-3.0914221528177351E-2</v>
      </c>
      <c r="V98" s="33">
        <f t="shared" si="98"/>
        <v>7.8297662462287459E-3</v>
      </c>
      <c r="W98" s="33">
        <f t="shared" si="99"/>
        <v>0.27013940305183148</v>
      </c>
      <c r="X98" s="33">
        <f t="shared" si="127"/>
        <v>0.25327392569443025</v>
      </c>
      <c r="Y98" s="31">
        <f t="shared" si="69"/>
        <v>4524676.7092000004</v>
      </c>
      <c r="Z98" s="26">
        <f t="shared" si="70"/>
        <v>3364798.5207999996</v>
      </c>
      <c r="AA98" s="26">
        <f t="shared" si="71"/>
        <v>3496039.7143999999</v>
      </c>
      <c r="AB98" s="5">
        <f t="shared" si="100"/>
        <v>74.36550138396349</v>
      </c>
      <c r="AC98" s="30">
        <v>327.31</v>
      </c>
      <c r="AD98" s="31">
        <v>954.94</v>
      </c>
      <c r="AE98" s="31">
        <v>2268.02</v>
      </c>
      <c r="AF98" s="32">
        <f t="shared" si="101"/>
        <v>15.778825670559392</v>
      </c>
      <c r="AG98" s="32">
        <f t="shared" si="102"/>
        <v>5.1482454346697715</v>
      </c>
      <c r="AH98" s="33">
        <f t="shared" si="103"/>
        <v>-5.7446245855285807E-2</v>
      </c>
      <c r="AI98" s="33">
        <f t="shared" si="104"/>
        <v>5.0231247511408816E-3</v>
      </c>
      <c r="AJ98" s="33">
        <f t="shared" si="105"/>
        <v>3.077476788264649</v>
      </c>
      <c r="AK98" s="33">
        <f t="shared" si="128"/>
        <v>8.7440435425401919E-2</v>
      </c>
      <c r="AL98" s="31">
        <f t="shared" si="72"/>
        <v>2165823.0188000002</v>
      </c>
      <c r="AM98" s="26">
        <f t="shared" si="73"/>
        <v>312561.41140000004</v>
      </c>
      <c r="AN98" s="26">
        <f t="shared" si="74"/>
        <v>320420.56760000001</v>
      </c>
      <c r="AO98" s="5">
        <f t="shared" si="106"/>
        <v>14.431530586150036</v>
      </c>
      <c r="AP98" s="30">
        <v>1396.31</v>
      </c>
      <c r="AQ98" s="31">
        <v>961.81</v>
      </c>
      <c r="AR98" s="31">
        <v>5190.75</v>
      </c>
      <c r="AS98" s="32">
        <f t="shared" si="107"/>
        <v>36.112529585037237</v>
      </c>
      <c r="AT98" s="32">
        <f t="shared" si="108"/>
        <v>21.962502162731809</v>
      </c>
      <c r="AU98" s="33">
        <f t="shared" si="109"/>
        <v>-4.0621339444868967E-2</v>
      </c>
      <c r="AV98" s="33">
        <f t="shared" si="110"/>
        <v>2.0482507388823935E-2</v>
      </c>
      <c r="AW98" s="33">
        <f t="shared" si="111"/>
        <v>0.55303245092016629</v>
      </c>
      <c r="AX98" s="33">
        <f t="shared" si="129"/>
        <v>0.50423023141870216</v>
      </c>
      <c r="AY98" s="31">
        <f t="shared" si="75"/>
        <v>4992515.2574999994</v>
      </c>
      <c r="AZ98" s="26">
        <f t="shared" si="76"/>
        <v>1342984.9210999999</v>
      </c>
      <c r="BA98" s="26">
        <f t="shared" si="77"/>
        <v>1479148.3628</v>
      </c>
      <c r="BB98" s="5">
        <f t="shared" si="112"/>
        <v>26.899966286182149</v>
      </c>
      <c r="BC98" s="30">
        <v>636.52</v>
      </c>
      <c r="BD98" s="31">
        <v>951.5</v>
      </c>
      <c r="BE98" s="31">
        <v>1280.55</v>
      </c>
      <c r="BF98" s="32">
        <f t="shared" si="113"/>
        <v>8.9089052179587611</v>
      </c>
      <c r="BG98" s="32">
        <f t="shared" si="114"/>
        <v>10.011796718939241</v>
      </c>
      <c r="BH98" s="33">
        <f t="shared" si="115"/>
        <v>-7.8791858174655281E-4</v>
      </c>
      <c r="BI98" s="33">
        <f t="shared" si="116"/>
        <v>-3.6225349903948865E-3</v>
      </c>
      <c r="BJ98" s="33">
        <f t="shared" si="117"/>
        <v>122.7420054625475</v>
      </c>
      <c r="BK98" s="33">
        <f t="shared" si="130"/>
        <v>4.5976006586428433</v>
      </c>
      <c r="BL98" s="31">
        <f t="shared" si="78"/>
        <v>1218443.325</v>
      </c>
      <c r="BM98" s="26">
        <f t="shared" si="79"/>
        <v>605648.78</v>
      </c>
      <c r="BN98" s="26">
        <f t="shared" si="80"/>
        <v>594649.44000000006</v>
      </c>
      <c r="BO98" s="5">
        <f t="shared" si="118"/>
        <v>49.706766623716369</v>
      </c>
      <c r="BP98" s="60">
        <f t="shared" si="81"/>
        <v>14373.82</v>
      </c>
      <c r="BQ98" s="15">
        <f t="shared" si="82"/>
        <v>6357.6999999999989</v>
      </c>
      <c r="BR98" s="15">
        <f t="shared" si="83"/>
        <v>13652399.070499999</v>
      </c>
      <c r="BS98" s="15">
        <f t="shared" si="84"/>
        <v>5942718.3132999986</v>
      </c>
      <c r="BT98" s="15">
        <f t="shared" si="85"/>
        <v>6222761.2573000006</v>
      </c>
      <c r="BU98" s="15">
        <f t="shared" si="131"/>
        <v>949.81007627060865</v>
      </c>
      <c r="BV98" s="17">
        <f t="shared" si="119"/>
        <v>144.45999999999913</v>
      </c>
      <c r="BW98" s="17">
        <f t="shared" si="120"/>
        <v>0.97727794642716714</v>
      </c>
      <c r="BX98" s="17">
        <f t="shared" si="121"/>
        <v>-266.94000000000142</v>
      </c>
      <c r="BY98" s="17">
        <f t="shared" si="122"/>
        <v>1.0419868820485398</v>
      </c>
      <c r="BZ98" s="17">
        <f t="shared" si="123"/>
        <v>1.254745585222087</v>
      </c>
      <c r="CA98" s="2">
        <f t="shared" si="124"/>
        <v>0.97528112453886617</v>
      </c>
      <c r="CB98" s="2">
        <f t="shared" si="125"/>
        <v>0.91147185460909708</v>
      </c>
      <c r="CC98" s="14">
        <f t="shared" si="86"/>
        <v>116.3790148789581</v>
      </c>
      <c r="CD98" s="27">
        <v>117.5467203616936</v>
      </c>
      <c r="CE98" s="53">
        <f t="shared" si="87"/>
        <v>0.97652244039502667</v>
      </c>
      <c r="CF98" s="53">
        <f t="shared" si="88"/>
        <v>0.98632051789937314</v>
      </c>
      <c r="CG98" s="26">
        <v>6624.64</v>
      </c>
      <c r="CH98" s="26">
        <v>119.17700000000001</v>
      </c>
      <c r="CI98" s="26">
        <v>15769.9</v>
      </c>
      <c r="CJ98" s="26">
        <v>6213.24</v>
      </c>
      <c r="CK98" s="26">
        <v>14738.13</v>
      </c>
    </row>
    <row r="99" spans="1:89" x14ac:dyDescent="0.3">
      <c r="A99" s="1">
        <v>41759</v>
      </c>
      <c r="B99" s="26" t="s">
        <v>5</v>
      </c>
      <c r="C99" s="30">
        <v>249.81</v>
      </c>
      <c r="D99" s="31">
        <v>1291.75</v>
      </c>
      <c r="E99" s="31">
        <v>596.53</v>
      </c>
      <c r="F99" s="32">
        <f t="shared" si="89"/>
        <v>4.1678049243998903</v>
      </c>
      <c r="G99" s="32">
        <f t="shared" si="90"/>
        <v>3.9662831793774229</v>
      </c>
      <c r="H99" s="33">
        <f t="shared" si="91"/>
        <v>-6.3815037565810501E-2</v>
      </c>
      <c r="I99" s="33">
        <f t="shared" si="92"/>
        <v>1.0138805069402575E-2</v>
      </c>
      <c r="J99" s="33">
        <f t="shared" si="93"/>
        <v>-0.14800627235227184</v>
      </c>
      <c r="K99" s="33">
        <f t="shared" si="126"/>
        <v>0.15887799265097563</v>
      </c>
      <c r="L99" s="31">
        <f t="shared" si="66"/>
        <v>770567.62749999994</v>
      </c>
      <c r="M99" s="26">
        <f t="shared" si="67"/>
        <v>322692.0675</v>
      </c>
      <c r="N99" s="26">
        <f t="shared" si="68"/>
        <v>342171.65749999997</v>
      </c>
      <c r="O99" s="5">
        <f t="shared" si="94"/>
        <v>41.877189747372306</v>
      </c>
      <c r="P99" s="30">
        <v>3716.03</v>
      </c>
      <c r="Q99" s="31">
        <v>926.63</v>
      </c>
      <c r="R99" s="31">
        <v>5016.8100000000004</v>
      </c>
      <c r="S99" s="32">
        <f t="shared" si="95"/>
        <v>35.051188410940966</v>
      </c>
      <c r="T99" s="32">
        <f t="shared" si="96"/>
        <v>59.000149245674251</v>
      </c>
      <c r="U99" s="33">
        <f t="shared" si="97"/>
        <v>-2.8908127884963039E-2</v>
      </c>
      <c r="V99" s="33">
        <f t="shared" si="98"/>
        <v>7.8942676054055624E-3</v>
      </c>
      <c r="W99" s="33">
        <f t="shared" si="99"/>
        <v>0.29159194631033059</v>
      </c>
      <c r="X99" s="33">
        <f t="shared" si="127"/>
        <v>0.27308124679744045</v>
      </c>
      <c r="Y99" s="31">
        <f t="shared" si="69"/>
        <v>4648726.6503000008</v>
      </c>
      <c r="Z99" s="26">
        <f t="shared" si="70"/>
        <v>3443384.8789000004</v>
      </c>
      <c r="AA99" s="26">
        <f t="shared" si="71"/>
        <v>3605813.8516000002</v>
      </c>
      <c r="AB99" s="5">
        <f t="shared" si="100"/>
        <v>74.071571377030423</v>
      </c>
      <c r="AC99" s="30">
        <v>325.67</v>
      </c>
      <c r="AD99" s="31">
        <v>1011.42</v>
      </c>
      <c r="AE99" s="31">
        <v>2265.25</v>
      </c>
      <c r="AF99" s="32">
        <f t="shared" si="101"/>
        <v>15.826731438480628</v>
      </c>
      <c r="AG99" s="32">
        <f t="shared" si="102"/>
        <v>5.1707275250304043</v>
      </c>
      <c r="AH99" s="33">
        <f t="shared" si="103"/>
        <v>1.4544591044686659E-3</v>
      </c>
      <c r="AI99" s="33">
        <f t="shared" si="104"/>
        <v>5.0793455340240237E-3</v>
      </c>
      <c r="AJ99" s="33">
        <f t="shared" si="105"/>
        <v>-122.18667772794184</v>
      </c>
      <c r="AK99" s="33">
        <f t="shared" si="128"/>
        <v>3.4922573748676</v>
      </c>
      <c r="AL99" s="31">
        <f t="shared" si="72"/>
        <v>2291119.1549999998</v>
      </c>
      <c r="AM99" s="26">
        <f t="shared" si="73"/>
        <v>329389.15140000003</v>
      </c>
      <c r="AN99" s="26">
        <f t="shared" si="74"/>
        <v>339371.86680000002</v>
      </c>
      <c r="AO99" s="5">
        <f t="shared" si="106"/>
        <v>14.376779604900122</v>
      </c>
      <c r="AP99" s="30">
        <v>1368</v>
      </c>
      <c r="AQ99" s="31">
        <v>1001.69</v>
      </c>
      <c r="AR99" s="31">
        <v>5149</v>
      </c>
      <c r="AS99" s="32">
        <f t="shared" si="107"/>
        <v>35.974766660075822</v>
      </c>
      <c r="AT99" s="32">
        <f t="shared" si="108"/>
        <v>21.720008764214061</v>
      </c>
      <c r="AU99" s="33">
        <f t="shared" si="109"/>
        <v>5.0241197782182343E-3</v>
      </c>
      <c r="AV99" s="33">
        <f t="shared" si="110"/>
        <v>2.0910813276261275E-2</v>
      </c>
      <c r="AW99" s="33">
        <f t="shared" si="111"/>
        <v>-4.5678551448693039</v>
      </c>
      <c r="AX99" s="33">
        <f t="shared" si="129"/>
        <v>4.1620849421064428</v>
      </c>
      <c r="AY99" s="31">
        <f t="shared" si="75"/>
        <v>5157701.8100000005</v>
      </c>
      <c r="AZ99" s="26">
        <f t="shared" si="76"/>
        <v>1370311.9200000002</v>
      </c>
      <c r="BA99" s="26">
        <f t="shared" si="77"/>
        <v>1540479.0172000001</v>
      </c>
      <c r="BB99" s="5">
        <f t="shared" si="112"/>
        <v>26.568265682656829</v>
      </c>
      <c r="BC99" s="30">
        <v>638.83000000000004</v>
      </c>
      <c r="BD99" s="31">
        <v>952.25</v>
      </c>
      <c r="BE99" s="31">
        <v>1285.22</v>
      </c>
      <c r="BF99" s="32">
        <f t="shared" si="113"/>
        <v>8.9795085661026715</v>
      </c>
      <c r="BG99" s="32">
        <f t="shared" si="114"/>
        <v>10.142831285703851</v>
      </c>
      <c r="BH99" s="33">
        <f t="shared" si="115"/>
        <v>-3.3567198930310106E-2</v>
      </c>
      <c r="BI99" s="33">
        <f t="shared" si="116"/>
        <v>-3.6250566415099239E-3</v>
      </c>
      <c r="BJ99" s="33">
        <f t="shared" si="117"/>
        <v>2.8720822542074345</v>
      </c>
      <c r="BK99" s="33">
        <f t="shared" si="130"/>
        <v>0.10799401668980529</v>
      </c>
      <c r="BL99" s="31">
        <f t="shared" si="78"/>
        <v>1223850.7450000001</v>
      </c>
      <c r="BM99" s="26">
        <f t="shared" si="79"/>
        <v>608325.86750000005</v>
      </c>
      <c r="BN99" s="26">
        <f t="shared" si="80"/>
        <v>595118.16</v>
      </c>
      <c r="BO99" s="5">
        <f t="shared" si="118"/>
        <v>49.70588692986415</v>
      </c>
      <c r="BP99" s="60">
        <f t="shared" si="81"/>
        <v>14312.810000000003</v>
      </c>
      <c r="BQ99" s="15">
        <f t="shared" si="82"/>
        <v>6298.3400000000011</v>
      </c>
      <c r="BR99" s="15">
        <f t="shared" si="83"/>
        <v>14091965.9878</v>
      </c>
      <c r="BS99" s="15">
        <f t="shared" si="84"/>
        <v>6074103.8853000002</v>
      </c>
      <c r="BT99" s="15">
        <f t="shared" si="85"/>
        <v>6422954.5531000001</v>
      </c>
      <c r="BU99" s="15">
        <f t="shared" si="131"/>
        <v>984.5701848763448</v>
      </c>
      <c r="BV99" s="17">
        <f t="shared" si="119"/>
        <v>121.66000000000076</v>
      </c>
      <c r="BW99" s="17">
        <f t="shared" si="120"/>
        <v>0.9806837992232873</v>
      </c>
      <c r="BX99" s="17">
        <f t="shared" si="121"/>
        <v>-265.57999999999902</v>
      </c>
      <c r="BY99" s="17">
        <f t="shared" si="122"/>
        <v>1.0421666661374265</v>
      </c>
      <c r="BZ99" s="17">
        <f t="shared" si="123"/>
        <v>1.2343457263563524</v>
      </c>
      <c r="CA99" s="2">
        <f t="shared" si="124"/>
        <v>0.97526541976218029</v>
      </c>
      <c r="CB99" s="2">
        <f t="shared" si="125"/>
        <v>0.91068164277365526</v>
      </c>
      <c r="CC99" s="14">
        <f t="shared" si="86"/>
        <v>120.12305993986163</v>
      </c>
      <c r="CD99" s="27">
        <v>121.35185688116799</v>
      </c>
      <c r="CE99" s="53">
        <f t="shared" si="87"/>
        <v>0.98842310491122876</v>
      </c>
      <c r="CF99" s="53">
        <f t="shared" si="88"/>
        <v>0.99853416342605106</v>
      </c>
      <c r="CG99" s="26">
        <v>6563.92</v>
      </c>
      <c r="CH99" s="26">
        <v>121.53</v>
      </c>
      <c r="CI99" s="26">
        <v>15716.59</v>
      </c>
      <c r="CJ99" s="26">
        <v>6176.68</v>
      </c>
      <c r="CK99" s="26">
        <v>14675.81</v>
      </c>
    </row>
    <row r="100" spans="1:89" x14ac:dyDescent="0.3">
      <c r="A100" s="1">
        <v>41729</v>
      </c>
      <c r="B100" s="26" t="s">
        <v>5</v>
      </c>
      <c r="C100" s="30">
        <v>247.29</v>
      </c>
      <c r="D100" s="31">
        <v>1376.9</v>
      </c>
      <c r="E100" s="31">
        <v>594.80999999999995</v>
      </c>
      <c r="F100" s="32">
        <f t="shared" si="89"/>
        <v>4.1735810028073663</v>
      </c>
      <c r="G100" s="32">
        <f t="shared" si="90"/>
        <v>3.9636413761267906</v>
      </c>
      <c r="H100" s="33">
        <f t="shared" si="91"/>
        <v>6.3621716812169868E-2</v>
      </c>
      <c r="I100" s="33">
        <f t="shared" si="92"/>
        <v>1.0201800556831309E-2</v>
      </c>
      <c r="J100" s="33">
        <f t="shared" si="93"/>
        <v>0.14984506073241732</v>
      </c>
      <c r="K100" s="33">
        <f t="shared" si="126"/>
        <v>0.1603509158193584</v>
      </c>
      <c r="L100" s="31">
        <f t="shared" si="66"/>
        <v>818993.88899999997</v>
      </c>
      <c r="M100" s="26">
        <f t="shared" si="67"/>
        <v>340493.60100000002</v>
      </c>
      <c r="N100" s="26">
        <f t="shared" si="68"/>
        <v>364727.04100000003</v>
      </c>
      <c r="O100" s="5">
        <f t="shared" si="94"/>
        <v>41.5746204670399</v>
      </c>
      <c r="P100" s="30">
        <v>3686.81</v>
      </c>
      <c r="Q100" s="31">
        <v>953.81</v>
      </c>
      <c r="R100" s="31">
        <v>4997.3500000000004</v>
      </c>
      <c r="S100" s="32">
        <f t="shared" si="95"/>
        <v>35.064718186276956</v>
      </c>
      <c r="T100" s="32">
        <f t="shared" si="96"/>
        <v>59.093342480156949</v>
      </c>
      <c r="U100" s="33">
        <f t="shared" si="97"/>
        <v>5.3246508624169103E-2</v>
      </c>
      <c r="V100" s="33">
        <f t="shared" si="98"/>
        <v>7.9543489538302023E-3</v>
      </c>
      <c r="W100" s="33">
        <f t="shared" si="99"/>
        <v>-0.15954338437227025</v>
      </c>
      <c r="X100" s="33">
        <f t="shared" si="127"/>
        <v>0.14938723982777055</v>
      </c>
      <c r="Y100" s="31">
        <f t="shared" si="69"/>
        <v>4766522.4035</v>
      </c>
      <c r="Z100" s="26">
        <f t="shared" si="70"/>
        <v>3516516.2460999996</v>
      </c>
      <c r="AA100" s="26">
        <f t="shared" si="71"/>
        <v>3711579.9292000001</v>
      </c>
      <c r="AB100" s="5">
        <f t="shared" si="100"/>
        <v>73.775300909482027</v>
      </c>
      <c r="AC100" s="30">
        <v>324.02</v>
      </c>
      <c r="AD100" s="31">
        <v>1009.95</v>
      </c>
      <c r="AE100" s="31">
        <v>2262.48</v>
      </c>
      <c r="AF100" s="32">
        <f t="shared" si="101"/>
        <v>15.875058501423331</v>
      </c>
      <c r="AG100" s="32">
        <f t="shared" si="102"/>
        <v>5.1934937874261093</v>
      </c>
      <c r="AH100" s="33">
        <f t="shared" si="103"/>
        <v>3.8532184163252187E-2</v>
      </c>
      <c r="AI100" s="33">
        <f t="shared" si="104"/>
        <v>5.0742574257425319E-3</v>
      </c>
      <c r="AJ100" s="33">
        <f t="shared" si="105"/>
        <v>-4.6348036787702682</v>
      </c>
      <c r="AK100" s="33">
        <f t="shared" si="128"/>
        <v>0.13168880861370447</v>
      </c>
      <c r="AL100" s="31">
        <f t="shared" si="72"/>
        <v>2284991.676</v>
      </c>
      <c r="AM100" s="26">
        <f t="shared" si="73"/>
        <v>327243.99900000001</v>
      </c>
      <c r="AN100" s="26">
        <f t="shared" si="74"/>
        <v>338878.62300000002</v>
      </c>
      <c r="AO100" s="5">
        <f t="shared" si="106"/>
        <v>14.321452565326542</v>
      </c>
      <c r="AP100" s="30">
        <v>1339.69</v>
      </c>
      <c r="AQ100" s="31">
        <v>996.67</v>
      </c>
      <c r="AR100" s="31">
        <v>5107.25</v>
      </c>
      <c r="AS100" s="32">
        <f t="shared" si="107"/>
        <v>35.83584939155012</v>
      </c>
      <c r="AT100" s="32">
        <f t="shared" si="108"/>
        <v>21.472969853950019</v>
      </c>
      <c r="AU100" s="33">
        <f t="shared" si="109"/>
        <v>2.6132961989804915E-2</v>
      </c>
      <c r="AV100" s="33">
        <f t="shared" si="110"/>
        <v>2.1357414176162791E-2</v>
      </c>
      <c r="AW100" s="33">
        <f t="shared" si="111"/>
        <v>-0.89635855580810075</v>
      </c>
      <c r="AX100" s="33">
        <f t="shared" si="129"/>
        <v>0.81725960434545541</v>
      </c>
      <c r="AY100" s="31">
        <f t="shared" si="75"/>
        <v>5090242.8574999999</v>
      </c>
      <c r="AZ100" s="26">
        <f t="shared" si="76"/>
        <v>1335228.8322999999</v>
      </c>
      <c r="BA100" s="26">
        <f t="shared" si="77"/>
        <v>1532758.8596000001</v>
      </c>
      <c r="BB100" s="5">
        <f t="shared" si="112"/>
        <v>26.231142004013901</v>
      </c>
      <c r="BC100" s="30">
        <v>641.15</v>
      </c>
      <c r="BD100" s="31">
        <v>984.76</v>
      </c>
      <c r="BE100" s="31">
        <v>1289.9000000000001</v>
      </c>
      <c r="BF100" s="32">
        <f t="shared" si="113"/>
        <v>9.0507929179422373</v>
      </c>
      <c r="BG100" s="32">
        <f t="shared" si="114"/>
        <v>10.276552502340133</v>
      </c>
      <c r="BH100" s="33">
        <f t="shared" si="115"/>
        <v>3.278011724878209E-2</v>
      </c>
      <c r="BI100" s="33">
        <f t="shared" si="116"/>
        <v>-3.5964222604526804E-3</v>
      </c>
      <c r="BJ100" s="33">
        <f t="shared" si="117"/>
        <v>-2.9290186906936344</v>
      </c>
      <c r="BK100" s="33">
        <f t="shared" si="130"/>
        <v>0.10971352643914968</v>
      </c>
      <c r="BL100" s="31">
        <f t="shared" si="78"/>
        <v>1270241.9240000001</v>
      </c>
      <c r="BM100" s="26">
        <f t="shared" si="79"/>
        <v>631378.87399999995</v>
      </c>
      <c r="BN100" s="26">
        <f t="shared" si="80"/>
        <v>615435.60960000008</v>
      </c>
      <c r="BO100" s="5">
        <f t="shared" si="118"/>
        <v>49.705403519652677</v>
      </c>
      <c r="BP100" s="60">
        <f t="shared" si="81"/>
        <v>14251.789999999999</v>
      </c>
      <c r="BQ100" s="15">
        <f t="shared" si="82"/>
        <v>6238.96</v>
      </c>
      <c r="BR100" s="15">
        <f t="shared" si="83"/>
        <v>14230992.75</v>
      </c>
      <c r="BS100" s="15">
        <f t="shared" si="84"/>
        <v>6150861.5523999985</v>
      </c>
      <c r="BT100" s="15">
        <f t="shared" si="85"/>
        <v>6563380.0624000011</v>
      </c>
      <c r="BU100" s="15">
        <f t="shared" si="131"/>
        <v>998.54072716479834</v>
      </c>
      <c r="BV100" s="17">
        <f t="shared" si="119"/>
        <v>98.840000000000146</v>
      </c>
      <c r="BW100" s="17">
        <f t="shared" si="120"/>
        <v>0.98415761601292517</v>
      </c>
      <c r="BX100" s="17">
        <f t="shared" si="121"/>
        <v>-264.22000000000025</v>
      </c>
      <c r="BY100" s="17">
        <f t="shared" si="122"/>
        <v>1.0423500070524574</v>
      </c>
      <c r="BZ100" s="17">
        <f t="shared" si="123"/>
        <v>1.2556723685773783</v>
      </c>
      <c r="CA100" s="2">
        <f t="shared" si="124"/>
        <v>0.9752495641010902</v>
      </c>
      <c r="CB100" s="2">
        <f t="shared" si="125"/>
        <v>0.9098859944315586</v>
      </c>
      <c r="CC100" s="14">
        <f t="shared" si="86"/>
        <v>122.749318888337</v>
      </c>
      <c r="CD100" s="27">
        <v>123.85698252987692</v>
      </c>
      <c r="CE100" s="53">
        <f t="shared" si="87"/>
        <v>0.97898710272711831</v>
      </c>
      <c r="CF100" s="53">
        <f t="shared" si="88"/>
        <v>0.98782127328747615</v>
      </c>
      <c r="CG100" s="26">
        <v>6503.18</v>
      </c>
      <c r="CH100" s="26">
        <v>125.384</v>
      </c>
      <c r="CI100" s="26">
        <v>15663.27</v>
      </c>
      <c r="CJ100" s="26">
        <v>6140.12</v>
      </c>
      <c r="CK100" s="26">
        <v>14613.48</v>
      </c>
    </row>
    <row r="101" spans="1:89" x14ac:dyDescent="0.3">
      <c r="A101" s="1">
        <v>41698</v>
      </c>
      <c r="B101" s="26" t="s">
        <v>5</v>
      </c>
      <c r="C101" s="30">
        <v>244.78</v>
      </c>
      <c r="D101" s="31">
        <v>1292</v>
      </c>
      <c r="E101" s="31">
        <v>593.1</v>
      </c>
      <c r="F101" s="32">
        <f t="shared" si="89"/>
        <v>4.1794742783694776</v>
      </c>
      <c r="G101" s="32">
        <f t="shared" si="90"/>
        <v>3.9610978056832162</v>
      </c>
      <c r="H101" s="33">
        <f t="shared" si="91"/>
        <v>0.10883687526523673</v>
      </c>
      <c r="I101" s="33">
        <f t="shared" si="92"/>
        <v>1.0348226018396888E-2</v>
      </c>
      <c r="J101" s="33">
        <f t="shared" si="93"/>
        <v>8.8483468487004335E-2</v>
      </c>
      <c r="K101" s="33">
        <f t="shared" si="126"/>
        <v>9.5080146257214213E-2</v>
      </c>
      <c r="L101" s="31">
        <f t="shared" si="66"/>
        <v>766285.20000000007</v>
      </c>
      <c r="M101" s="26">
        <f t="shared" si="67"/>
        <v>316255.76</v>
      </c>
      <c r="N101" s="26">
        <f t="shared" si="68"/>
        <v>342237.88</v>
      </c>
      <c r="O101" s="5">
        <f t="shared" si="94"/>
        <v>41.271286460967794</v>
      </c>
      <c r="P101" s="30">
        <v>3657.6</v>
      </c>
      <c r="Q101" s="31">
        <v>904.34</v>
      </c>
      <c r="R101" s="31">
        <v>4977.8999999999996</v>
      </c>
      <c r="S101" s="32">
        <f t="shared" si="95"/>
        <v>35.078410066254285</v>
      </c>
      <c r="T101" s="32">
        <f t="shared" si="96"/>
        <v>59.188296977150621</v>
      </c>
      <c r="U101" s="33">
        <f t="shared" si="97"/>
        <v>4.7210761925782593E-2</v>
      </c>
      <c r="V101" s="33">
        <f t="shared" si="98"/>
        <v>8.0208839442325684E-3</v>
      </c>
      <c r="W101" s="33">
        <f t="shared" si="99"/>
        <v>-0.18136196407585495</v>
      </c>
      <c r="X101" s="33">
        <f t="shared" si="127"/>
        <v>0.16989524458092314</v>
      </c>
      <c r="Y101" s="31">
        <f t="shared" si="69"/>
        <v>4501714.0860000001</v>
      </c>
      <c r="Z101" s="26">
        <f t="shared" si="70"/>
        <v>3307713.9840000002</v>
      </c>
      <c r="AA101" s="26">
        <f t="shared" si="71"/>
        <v>3519076.3288000003</v>
      </c>
      <c r="AB101" s="5">
        <f t="shared" si="100"/>
        <v>73.476767311516909</v>
      </c>
      <c r="AC101" s="30">
        <v>322.38</v>
      </c>
      <c r="AD101" s="31">
        <v>971.77</v>
      </c>
      <c r="AE101" s="31">
        <v>2259.71</v>
      </c>
      <c r="AF101" s="32">
        <f t="shared" si="101"/>
        <v>15.92378995375871</v>
      </c>
      <c r="AG101" s="32">
        <f t="shared" si="102"/>
        <v>5.2168425140785821</v>
      </c>
      <c r="AH101" s="33">
        <f t="shared" si="103"/>
        <v>2.4752836262488399E-2</v>
      </c>
      <c r="AI101" s="33">
        <f t="shared" si="104"/>
        <v>5.1313150160935987E-3</v>
      </c>
      <c r="AJ101" s="33">
        <f t="shared" si="105"/>
        <v>-7.2555736101822381</v>
      </c>
      <c r="AK101" s="33">
        <f t="shared" si="128"/>
        <v>0.20730210314806763</v>
      </c>
      <c r="AL101" s="31">
        <f t="shared" si="72"/>
        <v>2195918.3867000001</v>
      </c>
      <c r="AM101" s="26">
        <f t="shared" si="73"/>
        <v>313279.21259999997</v>
      </c>
      <c r="AN101" s="26">
        <f t="shared" si="74"/>
        <v>326067.7058</v>
      </c>
      <c r="AO101" s="5">
        <f t="shared" si="106"/>
        <v>14.266432418319164</v>
      </c>
      <c r="AP101" s="30">
        <v>1311.38</v>
      </c>
      <c r="AQ101" s="31">
        <v>970.96</v>
      </c>
      <c r="AR101" s="31">
        <v>5065.5</v>
      </c>
      <c r="AS101" s="32">
        <f t="shared" si="107"/>
        <v>35.695712286428233</v>
      </c>
      <c r="AT101" s="32">
        <f t="shared" si="108"/>
        <v>21.221114635251475</v>
      </c>
      <c r="AU101" s="33">
        <f t="shared" si="109"/>
        <v>3.0171557609275208E-2</v>
      </c>
      <c r="AV101" s="33">
        <f t="shared" si="110"/>
        <v>2.1831300781671701E-2</v>
      </c>
      <c r="AW101" s="33">
        <f t="shared" si="111"/>
        <v>-0.79408984657125814</v>
      </c>
      <c r="AX101" s="33">
        <f t="shared" si="129"/>
        <v>0.72357221540860783</v>
      </c>
      <c r="AY101" s="31">
        <f t="shared" si="75"/>
        <v>4918397.88</v>
      </c>
      <c r="AZ101" s="26">
        <f t="shared" si="76"/>
        <v>1273297.5248000002</v>
      </c>
      <c r="BA101" s="26">
        <f t="shared" si="77"/>
        <v>1493219.9648000002</v>
      </c>
      <c r="BB101" s="5">
        <f t="shared" si="112"/>
        <v>25.888461158819464</v>
      </c>
      <c r="BC101" s="30">
        <v>643.46</v>
      </c>
      <c r="BD101" s="31">
        <v>953</v>
      </c>
      <c r="BE101" s="31">
        <v>1294.57</v>
      </c>
      <c r="BF101" s="32">
        <f t="shared" si="113"/>
        <v>9.1226134151892992</v>
      </c>
      <c r="BG101" s="32">
        <f t="shared" si="114"/>
        <v>10.412648067836107</v>
      </c>
      <c r="BH101" s="33">
        <f t="shared" si="115"/>
        <v>1.2389622116524919E-3</v>
      </c>
      <c r="BI101" s="33">
        <f t="shared" si="116"/>
        <v>-3.5835343577173126E-3</v>
      </c>
      <c r="BJ101" s="33">
        <f t="shared" si="117"/>
        <v>-77.267538750303416</v>
      </c>
      <c r="BK101" s="33">
        <f t="shared" si="130"/>
        <v>2.8923677607065175</v>
      </c>
      <c r="BL101" s="31">
        <f t="shared" si="78"/>
        <v>1233725.21</v>
      </c>
      <c r="BM101" s="26">
        <f t="shared" si="79"/>
        <v>613217.38</v>
      </c>
      <c r="BN101" s="26">
        <f t="shared" si="80"/>
        <v>595586.88</v>
      </c>
      <c r="BO101" s="5">
        <f t="shared" si="118"/>
        <v>49.704535096595784</v>
      </c>
      <c r="BP101" s="60">
        <f t="shared" si="81"/>
        <v>14190.779999999999</v>
      </c>
      <c r="BQ101" s="15">
        <f t="shared" si="82"/>
        <v>6179.5999999999995</v>
      </c>
      <c r="BR101" s="15">
        <f t="shared" si="83"/>
        <v>13616040.762699999</v>
      </c>
      <c r="BS101" s="15">
        <f t="shared" si="84"/>
        <v>5823763.8613999998</v>
      </c>
      <c r="BT101" s="15">
        <f t="shared" si="85"/>
        <v>6276188.7593999999</v>
      </c>
      <c r="BU101" s="15">
        <f t="shared" si="131"/>
        <v>959.49910876639626</v>
      </c>
      <c r="BV101" s="17">
        <f t="shared" si="119"/>
        <v>76.049999999999272</v>
      </c>
      <c r="BW101" s="17">
        <f t="shared" si="120"/>
        <v>0.98769337821218217</v>
      </c>
      <c r="BX101" s="17">
        <f t="shared" si="121"/>
        <v>-262.88000000000011</v>
      </c>
      <c r="BY101" s="17">
        <f t="shared" si="122"/>
        <v>1.0425399702246101</v>
      </c>
      <c r="BZ101" s="17">
        <f t="shared" si="123"/>
        <v>1.2594071103970168</v>
      </c>
      <c r="CA101" s="2">
        <f t="shared" si="124"/>
        <v>0.97523425983513323</v>
      </c>
      <c r="CB101" s="2">
        <f t="shared" si="125"/>
        <v>0.90908496882759471</v>
      </c>
      <c r="CC101" s="14">
        <f t="shared" si="86"/>
        <v>117.37822404105592</v>
      </c>
      <c r="CD101" s="27">
        <v>118.45450441119382</v>
      </c>
      <c r="CE101" s="53">
        <f t="shared" si="87"/>
        <v>0.97135240020734781</v>
      </c>
      <c r="CF101" s="53">
        <f t="shared" si="88"/>
        <v>0.98025905669640701</v>
      </c>
      <c r="CG101" s="26">
        <v>6442.48</v>
      </c>
      <c r="CH101" s="26">
        <v>120.84</v>
      </c>
      <c r="CI101" s="26">
        <v>15609.96</v>
      </c>
      <c r="CJ101" s="26">
        <v>6103.55</v>
      </c>
      <c r="CK101" s="26">
        <v>14551.15</v>
      </c>
    </row>
    <row r="102" spans="1:89" x14ac:dyDescent="0.3">
      <c r="A102" s="1">
        <v>41670</v>
      </c>
      <c r="B102" s="26" t="s">
        <v>5</v>
      </c>
      <c r="C102" s="30">
        <v>242.26</v>
      </c>
      <c r="D102" s="31">
        <v>1158.6400000000001</v>
      </c>
      <c r="E102" s="31">
        <v>591.38</v>
      </c>
      <c r="F102" s="32">
        <f t="shared" si="89"/>
        <v>4.1853506358211323</v>
      </c>
      <c r="G102" s="32">
        <f t="shared" si="90"/>
        <v>3.9583673736152409</v>
      </c>
      <c r="H102" s="33">
        <f t="shared" si="91"/>
        <v>1.0096979580507016E-2</v>
      </c>
      <c r="I102" s="33">
        <f t="shared" si="92"/>
        <v>1.0414721686272032E-2</v>
      </c>
      <c r="J102" s="33">
        <f t="shared" si="93"/>
        <v>0.96271090137012327</v>
      </c>
      <c r="K102" s="33">
        <f t="shared" si="126"/>
        <v>1.031469025289349</v>
      </c>
      <c r="L102" s="31">
        <f t="shared" si="66"/>
        <v>685196.52320000005</v>
      </c>
      <c r="M102" s="26">
        <f t="shared" si="67"/>
        <v>280692.12640000001</v>
      </c>
      <c r="N102" s="26">
        <f t="shared" si="68"/>
        <v>306912.1496</v>
      </c>
      <c r="O102" s="5">
        <f t="shared" si="94"/>
        <v>40.965200040583042</v>
      </c>
      <c r="P102" s="30">
        <v>3628.38</v>
      </c>
      <c r="Q102" s="31">
        <v>862.63</v>
      </c>
      <c r="R102" s="31">
        <v>4958.45</v>
      </c>
      <c r="S102" s="32">
        <f t="shared" si="95"/>
        <v>35.09224502043913</v>
      </c>
      <c r="T102" s="32">
        <f t="shared" si="96"/>
        <v>59.285317473285183</v>
      </c>
      <c r="U102" s="33">
        <f t="shared" si="97"/>
        <v>-2.701157312108321E-2</v>
      </c>
      <c r="V102" s="33">
        <f t="shared" si="98"/>
        <v>8.0829603392574348E-3</v>
      </c>
      <c r="W102" s="33">
        <f t="shared" si="99"/>
        <v>0.3194005715721866</v>
      </c>
      <c r="X102" s="33">
        <f t="shared" si="127"/>
        <v>0.29924063670873285</v>
      </c>
      <c r="Y102" s="31">
        <f t="shared" si="69"/>
        <v>4277307.7234999994</v>
      </c>
      <c r="Z102" s="26">
        <f t="shared" si="70"/>
        <v>3129949.4394</v>
      </c>
      <c r="AA102" s="26">
        <f t="shared" si="71"/>
        <v>3356769.3716000002</v>
      </c>
      <c r="AB102" s="5">
        <f t="shared" si="100"/>
        <v>73.175689983765096</v>
      </c>
      <c r="AC102" s="30">
        <v>320.73</v>
      </c>
      <c r="AD102" s="31">
        <v>948.01</v>
      </c>
      <c r="AE102" s="31">
        <v>2256.94</v>
      </c>
      <c r="AF102" s="32">
        <f t="shared" si="101"/>
        <v>15.972953539196702</v>
      </c>
      <c r="AG102" s="32">
        <f t="shared" si="102"/>
        <v>5.2405150158491551</v>
      </c>
      <c r="AH102" s="33">
        <f t="shared" si="103"/>
        <v>-6.0456647162322547E-2</v>
      </c>
      <c r="AI102" s="33">
        <f t="shared" si="104"/>
        <v>5.1577812162986953E-3</v>
      </c>
      <c r="AJ102" s="33">
        <f t="shared" si="105"/>
        <v>2.984428895729494</v>
      </c>
      <c r="AK102" s="33">
        <f t="shared" si="128"/>
        <v>8.5313715834263115E-2</v>
      </c>
      <c r="AL102" s="31">
        <f t="shared" si="72"/>
        <v>2139601.6894</v>
      </c>
      <c r="AM102" s="26">
        <f t="shared" si="73"/>
        <v>304055.24729999999</v>
      </c>
      <c r="AN102" s="26">
        <f t="shared" si="74"/>
        <v>318095.27540000004</v>
      </c>
      <c r="AO102" s="5">
        <f t="shared" si="106"/>
        <v>14.210834138257997</v>
      </c>
      <c r="AP102" s="30">
        <v>1283.06</v>
      </c>
      <c r="AQ102" s="31">
        <v>942.1</v>
      </c>
      <c r="AR102" s="31">
        <v>5023.75</v>
      </c>
      <c r="AS102" s="32">
        <f t="shared" si="107"/>
        <v>35.554390166570414</v>
      </c>
      <c r="AT102" s="32">
        <f t="shared" si="108"/>
        <v>20.964347570340834</v>
      </c>
      <c r="AU102" s="33">
        <f t="shared" si="109"/>
        <v>-5.0108143349442684E-2</v>
      </c>
      <c r="AV102" s="33">
        <f t="shared" si="110"/>
        <v>2.2310574865730647E-2</v>
      </c>
      <c r="AW102" s="33">
        <f t="shared" si="111"/>
        <v>0.48849939650684704</v>
      </c>
      <c r="AX102" s="33">
        <f t="shared" si="129"/>
        <v>0.44524848406658818</v>
      </c>
      <c r="AY102" s="31">
        <f t="shared" si="75"/>
        <v>4732874.875</v>
      </c>
      <c r="AZ102" s="26">
        <f t="shared" si="76"/>
        <v>1208770.8259999999</v>
      </c>
      <c r="BA102" s="26">
        <f t="shared" si="77"/>
        <v>1448836.7480000001</v>
      </c>
      <c r="BB102" s="5">
        <f t="shared" si="112"/>
        <v>25.53988554366758</v>
      </c>
      <c r="BC102" s="30">
        <v>645.77</v>
      </c>
      <c r="BD102" s="31">
        <v>951.82</v>
      </c>
      <c r="BE102" s="31">
        <v>1299.24</v>
      </c>
      <c r="BF102" s="32">
        <f t="shared" si="113"/>
        <v>9.1950606379726203</v>
      </c>
      <c r="BG102" s="32">
        <f t="shared" si="114"/>
        <v>10.551452566909576</v>
      </c>
      <c r="BH102" s="33">
        <f t="shared" si="115"/>
        <v>-4.5363534618188484E-2</v>
      </c>
      <c r="BI102" s="33">
        <f t="shared" si="116"/>
        <v>-3.5707384936430951E-3</v>
      </c>
      <c r="BJ102" s="33">
        <f t="shared" si="117"/>
        <v>2.1017620409314359</v>
      </c>
      <c r="BK102" s="33">
        <f t="shared" si="130"/>
        <v>7.8713850754729545E-2</v>
      </c>
      <c r="BL102" s="31">
        <f t="shared" si="78"/>
        <v>1236642.6168</v>
      </c>
      <c r="BM102" s="26">
        <f t="shared" si="79"/>
        <v>614656.8014</v>
      </c>
      <c r="BN102" s="26">
        <f t="shared" si="80"/>
        <v>594849.42720000003</v>
      </c>
      <c r="BO102" s="5">
        <f t="shared" si="118"/>
        <v>49.703672916474247</v>
      </c>
      <c r="BP102" s="60">
        <f t="shared" si="81"/>
        <v>14129.76</v>
      </c>
      <c r="BQ102" s="15">
        <f t="shared" si="82"/>
        <v>6120.2000000000007</v>
      </c>
      <c r="BR102" s="15">
        <f t="shared" si="83"/>
        <v>13071623.4279</v>
      </c>
      <c r="BS102" s="15">
        <f t="shared" si="84"/>
        <v>5538124.4405000005</v>
      </c>
      <c r="BT102" s="15">
        <f t="shared" si="85"/>
        <v>6025462.9718000004</v>
      </c>
      <c r="BU102" s="15">
        <f t="shared" si="131"/>
        <v>925.11291259724157</v>
      </c>
      <c r="BV102" s="17">
        <f t="shared" si="119"/>
        <v>53.210000000000946</v>
      </c>
      <c r="BW102" s="17">
        <f t="shared" si="120"/>
        <v>0.99130583967844177</v>
      </c>
      <c r="BX102" s="17">
        <f t="shared" si="121"/>
        <v>-261.52999999999884</v>
      </c>
      <c r="BY102" s="17">
        <f t="shared" si="122"/>
        <v>1.0427322636515144</v>
      </c>
      <c r="BZ102" s="17">
        <f t="shared" si="123"/>
        <v>1.2493610069230443</v>
      </c>
      <c r="CA102" s="2">
        <f t="shared" si="124"/>
        <v>0.97521813370585053</v>
      </c>
      <c r="CB102" s="2">
        <f t="shared" si="125"/>
        <v>0.90827781045405021</v>
      </c>
      <c r="CC102" s="14">
        <f t="shared" si="86"/>
        <v>112.68911273513713</v>
      </c>
      <c r="CD102" s="27">
        <v>113.21899295810636</v>
      </c>
      <c r="CE102" s="53">
        <f t="shared" si="87"/>
        <v>0.97498799736232156</v>
      </c>
      <c r="CF102" s="53">
        <f t="shared" si="88"/>
        <v>0.97957252948699047</v>
      </c>
      <c r="CG102" s="26">
        <v>6381.73</v>
      </c>
      <c r="CH102" s="26">
        <v>115.58</v>
      </c>
      <c r="CI102" s="26">
        <v>15556.65</v>
      </c>
      <c r="CJ102" s="26">
        <v>6066.99</v>
      </c>
      <c r="CK102" s="26">
        <v>14488.82</v>
      </c>
    </row>
    <row r="103" spans="1:89" x14ac:dyDescent="0.3">
      <c r="A103" s="1">
        <v>41639</v>
      </c>
      <c r="B103" s="26" t="s">
        <v>5</v>
      </c>
      <c r="C103" s="30">
        <v>239.75</v>
      </c>
      <c r="D103" s="31">
        <v>1147</v>
      </c>
      <c r="E103" s="31">
        <v>589.66999999999996</v>
      </c>
      <c r="F103" s="32">
        <f t="shared" si="89"/>
        <v>4.1913430892274794</v>
      </c>
      <c r="G103" s="32">
        <f t="shared" si="90"/>
        <v>3.9557288358195164</v>
      </c>
      <c r="H103" s="33">
        <f t="shared" si="91"/>
        <v>3.449957873265052E-2</v>
      </c>
      <c r="I103" s="33">
        <f t="shared" si="92"/>
        <v>-1.0992429741781627E-2</v>
      </c>
      <c r="J103" s="33">
        <f t="shared" si="93"/>
        <v>7.6635543666879177E-2</v>
      </c>
      <c r="K103" s="33">
        <f t="shared" si="126"/>
        <v>0.31862504255387775</v>
      </c>
      <c r="L103" s="31">
        <f t="shared" si="66"/>
        <v>676351.49</v>
      </c>
      <c r="M103" s="26">
        <f t="shared" si="67"/>
        <v>274993.25</v>
      </c>
      <c r="N103" s="26">
        <f t="shared" si="68"/>
        <v>303828.82999999996</v>
      </c>
      <c r="O103" s="5">
        <f t="shared" si="94"/>
        <v>40.658334322587216</v>
      </c>
      <c r="P103" s="30">
        <v>3599.17</v>
      </c>
      <c r="Q103" s="31">
        <v>886.25</v>
      </c>
      <c r="R103" s="31">
        <v>4939</v>
      </c>
      <c r="S103" s="32">
        <f t="shared" si="95"/>
        <v>35.106150080035484</v>
      </c>
      <c r="T103" s="32">
        <f t="shared" si="96"/>
        <v>59.384110757107521</v>
      </c>
      <c r="U103" s="33">
        <f t="shared" si="97"/>
        <v>-1.9884935485672741E-2</v>
      </c>
      <c r="V103" s="33">
        <f t="shared" si="98"/>
        <v>2.1951914193023004E-4</v>
      </c>
      <c r="W103" s="33">
        <f t="shared" si="99"/>
        <v>0.17251892967055343</v>
      </c>
      <c r="X103" s="33">
        <f t="shared" si="127"/>
        <v>1.1039469657238536E-2</v>
      </c>
      <c r="Y103" s="31">
        <f t="shared" si="69"/>
        <v>4377188.75</v>
      </c>
      <c r="Z103" s="26">
        <f t="shared" si="70"/>
        <v>3189764.4125000001</v>
      </c>
      <c r="AA103" s="26">
        <f t="shared" si="71"/>
        <v>3448682.35</v>
      </c>
      <c r="AB103" s="5">
        <f t="shared" si="100"/>
        <v>72.872443814537363</v>
      </c>
      <c r="AC103" s="30">
        <v>319.08</v>
      </c>
      <c r="AD103" s="31">
        <v>1007.11</v>
      </c>
      <c r="AE103" s="31">
        <v>2254.17</v>
      </c>
      <c r="AF103" s="32">
        <f t="shared" si="101"/>
        <v>16.022520819176673</v>
      </c>
      <c r="AG103" s="32">
        <f t="shared" si="102"/>
        <v>5.2646254720888059</v>
      </c>
      <c r="AH103" s="33">
        <f t="shared" si="103"/>
        <v>-1.4382815542115854E-2</v>
      </c>
      <c r="AI103" s="33">
        <f t="shared" si="104"/>
        <v>-2.6916215454915768E-3</v>
      </c>
      <c r="AJ103" s="33">
        <f t="shared" si="105"/>
        <v>2.9550947068987719</v>
      </c>
      <c r="AK103" s="33">
        <f t="shared" si="128"/>
        <v>0.1871414910112664</v>
      </c>
      <c r="AL103" s="31">
        <f t="shared" si="72"/>
        <v>2270197.1487000003</v>
      </c>
      <c r="AM103" s="26">
        <f t="shared" si="73"/>
        <v>321348.65879999998</v>
      </c>
      <c r="AN103" s="26">
        <f t="shared" si="74"/>
        <v>337925.68940000003</v>
      </c>
      <c r="AO103" s="5">
        <f t="shared" si="106"/>
        <v>14.155099216119456</v>
      </c>
      <c r="AP103" s="30">
        <v>1254.75</v>
      </c>
      <c r="AQ103" s="31">
        <v>990.52</v>
      </c>
      <c r="AR103" s="31">
        <v>4982</v>
      </c>
      <c r="AS103" s="32">
        <f t="shared" si="107"/>
        <v>35.411791799703742</v>
      </c>
      <c r="AT103" s="32">
        <f t="shared" si="108"/>
        <v>20.702610038559076</v>
      </c>
      <c r="AU103" s="33">
        <f t="shared" si="109"/>
        <v>6.968465170297583E-4</v>
      </c>
      <c r="AV103" s="33">
        <f t="shared" si="110"/>
        <v>-4.7817147228952831E-5</v>
      </c>
      <c r="AW103" s="33">
        <f t="shared" si="111"/>
        <v>-14.615919159917095</v>
      </c>
      <c r="AX103" s="33">
        <f t="shared" si="129"/>
        <v>6.8619338778887567E-2</v>
      </c>
      <c r="AY103" s="31">
        <f t="shared" si="75"/>
        <v>4934770.6399999997</v>
      </c>
      <c r="AZ103" s="26">
        <f t="shared" si="76"/>
        <v>1242854.97</v>
      </c>
      <c r="BA103" s="26">
        <f t="shared" si="77"/>
        <v>1523300.8976</v>
      </c>
      <c r="BB103" s="5">
        <f t="shared" si="112"/>
        <v>25.185668406262547</v>
      </c>
      <c r="BC103" s="30">
        <v>648.08000000000004</v>
      </c>
      <c r="BD103" s="31">
        <v>996</v>
      </c>
      <c r="BE103" s="31">
        <v>1303.92</v>
      </c>
      <c r="BF103" s="32">
        <f t="shared" si="113"/>
        <v>9.2681942118566241</v>
      </c>
      <c r="BG103" s="32">
        <f t="shared" si="114"/>
        <v>10.692924896425078</v>
      </c>
      <c r="BH103" s="33">
        <f t="shared" si="115"/>
        <v>-8.0497987550310797E-3</v>
      </c>
      <c r="BI103" s="33">
        <f t="shared" si="116"/>
        <v>2.420626864273109E-2</v>
      </c>
      <c r="BJ103" s="33">
        <f t="shared" si="117"/>
        <v>-0.53933167030620965</v>
      </c>
      <c r="BK103" s="33">
        <f t="shared" si="130"/>
        <v>3.0070650682543221</v>
      </c>
      <c r="BL103" s="31">
        <f t="shared" si="78"/>
        <v>1298704.32</v>
      </c>
      <c r="BM103" s="26">
        <f t="shared" si="79"/>
        <v>645487.68000000005</v>
      </c>
      <c r="BN103" s="26">
        <f t="shared" si="80"/>
        <v>622460.16000000003</v>
      </c>
      <c r="BO103" s="5">
        <f t="shared" si="118"/>
        <v>49.702435732253512</v>
      </c>
      <c r="BP103" s="60">
        <f t="shared" si="81"/>
        <v>14068.76</v>
      </c>
      <c r="BQ103" s="15">
        <f t="shared" si="82"/>
        <v>6060.83</v>
      </c>
      <c r="BR103" s="15">
        <f t="shared" si="83"/>
        <v>13557212.3487</v>
      </c>
      <c r="BS103" s="15">
        <f t="shared" si="84"/>
        <v>5674448.9713000003</v>
      </c>
      <c r="BT103" s="15">
        <f t="shared" si="85"/>
        <v>6236197.9270000001</v>
      </c>
      <c r="BU103" s="15">
        <f t="shared" si="131"/>
        <v>963.63946422428126</v>
      </c>
      <c r="BV103" s="17">
        <f t="shared" si="119"/>
        <v>30.409999999999854</v>
      </c>
      <c r="BW103" s="17">
        <f t="shared" si="120"/>
        <v>0.99498253539531711</v>
      </c>
      <c r="BX103" s="17">
        <f t="shared" si="121"/>
        <v>-260.17000000000007</v>
      </c>
      <c r="BY103" s="17">
        <f t="shared" si="122"/>
        <v>1.04292646386716</v>
      </c>
      <c r="BZ103" s="17">
        <f t="shared" si="123"/>
        <v>1.2492535275826102</v>
      </c>
      <c r="CA103" s="2">
        <f t="shared" si="124"/>
        <v>0.97520257858801518</v>
      </c>
      <c r="CB103" s="2">
        <f t="shared" si="125"/>
        <v>0.90746639111314076</v>
      </c>
      <c r="CC103" s="14">
        <f t="shared" si="86"/>
        <v>116.63030949211806</v>
      </c>
      <c r="CD103" s="27">
        <v>116.9373689243439</v>
      </c>
      <c r="CE103" s="53">
        <f t="shared" si="87"/>
        <v>0.96882707269396895</v>
      </c>
      <c r="CF103" s="53">
        <f t="shared" si="88"/>
        <v>0.9713777603510787</v>
      </c>
      <c r="CG103" s="26">
        <v>6321</v>
      </c>
      <c r="CH103" s="26">
        <v>120.383</v>
      </c>
      <c r="CI103" s="26">
        <v>15503.34</v>
      </c>
      <c r="CJ103" s="26">
        <v>6030.42</v>
      </c>
      <c r="CK103" s="26">
        <v>14426.5</v>
      </c>
    </row>
    <row r="104" spans="1:89" x14ac:dyDescent="0.3">
      <c r="A104" s="1">
        <v>41608</v>
      </c>
      <c r="B104" s="26" t="s">
        <v>5</v>
      </c>
      <c r="C104" s="30">
        <v>242.4</v>
      </c>
      <c r="D104" s="31">
        <v>1108.0999999999999</v>
      </c>
      <c r="E104" s="31">
        <v>586.9</v>
      </c>
      <c r="F104" s="32">
        <f t="shared" si="89"/>
        <v>4.1933559351097998</v>
      </c>
      <c r="G104" s="32">
        <f t="shared" si="90"/>
        <v>4.0078636135916845</v>
      </c>
      <c r="H104" s="33">
        <f t="shared" si="91"/>
        <v>0.19396417310557496</v>
      </c>
      <c r="I104" s="33">
        <f t="shared" si="92"/>
        <v>-1.0832102412604572E-2</v>
      </c>
      <c r="J104" s="33">
        <f t="shared" si="93"/>
        <v>1.3640259514439193E-2</v>
      </c>
      <c r="K104" s="33">
        <f t="shared" si="126"/>
        <v>5.584589277066463E-2</v>
      </c>
      <c r="L104" s="31">
        <f t="shared" si="66"/>
        <v>650343.8899999999</v>
      </c>
      <c r="M104" s="26">
        <f t="shared" si="67"/>
        <v>268603.44</v>
      </c>
      <c r="N104" s="26">
        <f t="shared" si="68"/>
        <v>293524.60899999994</v>
      </c>
      <c r="O104" s="5">
        <f t="shared" si="94"/>
        <v>41.301754983813261</v>
      </c>
      <c r="P104" s="30">
        <v>3598.38</v>
      </c>
      <c r="Q104" s="31">
        <v>904.05</v>
      </c>
      <c r="R104" s="31">
        <v>4919.25</v>
      </c>
      <c r="S104" s="32">
        <f t="shared" si="95"/>
        <v>35.14766771816133</v>
      </c>
      <c r="T104" s="32">
        <f t="shared" si="96"/>
        <v>59.495941707409429</v>
      </c>
      <c r="U104" s="33">
        <f t="shared" si="97"/>
        <v>5.033707355517629E-2</v>
      </c>
      <c r="V104" s="33">
        <f t="shared" si="98"/>
        <v>2.1678770646950106E-4</v>
      </c>
      <c r="W104" s="33">
        <f t="shared" si="99"/>
        <v>-6.8066843443567421E-2</v>
      </c>
      <c r="X104" s="33">
        <f t="shared" si="127"/>
        <v>4.3067204976044585E-3</v>
      </c>
      <c r="Y104" s="31">
        <f t="shared" si="69"/>
        <v>4447247.9624999994</v>
      </c>
      <c r="Z104" s="26">
        <f t="shared" si="70"/>
        <v>3253115.4389999998</v>
      </c>
      <c r="AA104" s="26">
        <f t="shared" si="71"/>
        <v>3517947.8459999999</v>
      </c>
      <c r="AB104" s="5">
        <f t="shared" si="100"/>
        <v>73.148955633480711</v>
      </c>
      <c r="AC104" s="30">
        <v>319.94</v>
      </c>
      <c r="AD104" s="31">
        <v>1021.7</v>
      </c>
      <c r="AE104" s="31">
        <v>2242.71</v>
      </c>
      <c r="AF104" s="32">
        <f t="shared" si="101"/>
        <v>16.023992655018059</v>
      </c>
      <c r="AG104" s="32">
        <f t="shared" si="102"/>
        <v>5.2899170153981991</v>
      </c>
      <c r="AH104" s="33">
        <f t="shared" si="103"/>
        <v>1.0676244126835769E-2</v>
      </c>
      <c r="AI104" s="33">
        <f t="shared" si="104"/>
        <v>-2.7155676941084807E-3</v>
      </c>
      <c r="AJ104" s="33">
        <f t="shared" si="105"/>
        <v>-3.9673702512358542</v>
      </c>
      <c r="AK104" s="33">
        <f t="shared" si="128"/>
        <v>0.254356088325354</v>
      </c>
      <c r="AL104" s="31">
        <f t="shared" si="72"/>
        <v>2291376.807</v>
      </c>
      <c r="AM104" s="26">
        <f t="shared" si="73"/>
        <v>326882.69800000003</v>
      </c>
      <c r="AN104" s="26">
        <f t="shared" si="74"/>
        <v>342821.21800000005</v>
      </c>
      <c r="AO104" s="5">
        <f t="shared" si="106"/>
        <v>14.265776671972747</v>
      </c>
      <c r="AP104" s="30">
        <v>1254.81</v>
      </c>
      <c r="AQ104" s="31">
        <v>989.83</v>
      </c>
      <c r="AR104" s="31">
        <v>4962.45</v>
      </c>
      <c r="AS104" s="32">
        <f t="shared" si="107"/>
        <v>35.45632843786953</v>
      </c>
      <c r="AT104" s="32">
        <f t="shared" si="108"/>
        <v>20.747142495754872</v>
      </c>
      <c r="AU104" s="33">
        <f t="shared" si="109"/>
        <v>-1.1409589103337512E-3</v>
      </c>
      <c r="AV104" s="33">
        <f t="shared" si="110"/>
        <v>-5.5783782060863061E-5</v>
      </c>
      <c r="AW104" s="33">
        <f t="shared" si="111"/>
        <v>8.9193007548755769</v>
      </c>
      <c r="AX104" s="33">
        <f t="shared" si="129"/>
        <v>4.8892016667405926E-2</v>
      </c>
      <c r="AY104" s="31">
        <f t="shared" si="75"/>
        <v>4911981.8835000005</v>
      </c>
      <c r="AZ104" s="26">
        <f t="shared" si="76"/>
        <v>1242048.5822999999</v>
      </c>
      <c r="BA104" s="26">
        <f t="shared" si="77"/>
        <v>1522239.7604000003</v>
      </c>
      <c r="BB104" s="5">
        <f t="shared" si="112"/>
        <v>25.286098600489677</v>
      </c>
      <c r="BC104" s="30">
        <v>632.58000000000004</v>
      </c>
      <c r="BD104" s="31">
        <v>1004.05</v>
      </c>
      <c r="BE104" s="31">
        <v>1284.6400000000001</v>
      </c>
      <c r="BF104" s="32">
        <f t="shared" si="113"/>
        <v>9.178655253841292</v>
      </c>
      <c r="BG104" s="32">
        <f t="shared" si="114"/>
        <v>10.459135167845824</v>
      </c>
      <c r="BH104" s="33">
        <f t="shared" si="115"/>
        <v>-4.4024188459303101E-3</v>
      </c>
      <c r="BI104" s="33">
        <f t="shared" si="116"/>
        <v>2.4806747435302402E-2</v>
      </c>
      <c r="BJ104" s="33">
        <f t="shared" si="117"/>
        <v>-1.0178992613756694</v>
      </c>
      <c r="BK104" s="33">
        <f t="shared" si="130"/>
        <v>5.6347994826149463</v>
      </c>
      <c r="BL104" s="31">
        <f t="shared" si="78"/>
        <v>1289842.7920000001</v>
      </c>
      <c r="BM104" s="26">
        <f t="shared" si="79"/>
        <v>635141.94900000002</v>
      </c>
      <c r="BN104" s="26">
        <f t="shared" si="80"/>
        <v>627491.08799999999</v>
      </c>
      <c r="BO104" s="5">
        <f t="shared" si="118"/>
        <v>49.241810935359318</v>
      </c>
      <c r="BP104" s="60">
        <f t="shared" si="81"/>
        <v>13995.949999999999</v>
      </c>
      <c r="BQ104" s="15">
        <f t="shared" si="82"/>
        <v>6048.11</v>
      </c>
      <c r="BR104" s="15">
        <f t="shared" si="83"/>
        <v>13590793.335000001</v>
      </c>
      <c r="BS104" s="15">
        <f t="shared" si="84"/>
        <v>5725792.1082999995</v>
      </c>
      <c r="BT104" s="15">
        <f t="shared" si="85"/>
        <v>6304024.5214</v>
      </c>
      <c r="BU104" s="15">
        <f t="shared" si="131"/>
        <v>971.05186393206623</v>
      </c>
      <c r="BV104" s="17">
        <f t="shared" si="119"/>
        <v>31.219999999999345</v>
      </c>
      <c r="BW104" s="17">
        <f t="shared" si="120"/>
        <v>0.99483805684751114</v>
      </c>
      <c r="BX104" s="17">
        <f t="shared" si="121"/>
        <v>-260.35000000000036</v>
      </c>
      <c r="BY104" s="17">
        <f t="shared" si="122"/>
        <v>1.0430465054372358</v>
      </c>
      <c r="BZ104" s="17">
        <f t="shared" si="123"/>
        <v>1.2560503154395142</v>
      </c>
      <c r="CA104" s="2">
        <f t="shared" si="124"/>
        <v>0.97433960687943577</v>
      </c>
      <c r="CB104" s="2">
        <f t="shared" si="125"/>
        <v>0.90733670830602431</v>
      </c>
      <c r="CC104" s="14">
        <f t="shared" si="86"/>
        <v>117.89881263927103</v>
      </c>
      <c r="CD104" s="27">
        <v>118.23032133778504</v>
      </c>
      <c r="CE104" s="53">
        <f t="shared" si="87"/>
        <v>0.96662932908584176</v>
      </c>
      <c r="CF104" s="53">
        <f t="shared" si="88"/>
        <v>0.96934730413289483</v>
      </c>
      <c r="CG104" s="26">
        <v>6308.46</v>
      </c>
      <c r="CH104" s="26">
        <v>121.96899999999999</v>
      </c>
      <c r="CI104" s="26">
        <v>15425.31</v>
      </c>
      <c r="CJ104" s="26">
        <v>6016.89</v>
      </c>
      <c r="CK104" s="26">
        <v>14364.55</v>
      </c>
    </row>
    <row r="105" spans="1:89" x14ac:dyDescent="0.3">
      <c r="A105" s="1">
        <v>41578</v>
      </c>
      <c r="B105" s="26" t="s">
        <v>5</v>
      </c>
      <c r="C105" s="30">
        <v>245.04</v>
      </c>
      <c r="D105" s="31">
        <v>912.17</v>
      </c>
      <c r="E105" s="31">
        <v>584.14</v>
      </c>
      <c r="F105" s="32">
        <f t="shared" si="89"/>
        <v>4.1954586426203848</v>
      </c>
      <c r="G105" s="32">
        <f t="shared" si="90"/>
        <v>4.0600390031497442</v>
      </c>
      <c r="H105" s="33">
        <f t="shared" si="91"/>
        <v>2.6455462064952752E-3</v>
      </c>
      <c r="I105" s="33">
        <f t="shared" si="92"/>
        <v>-1.0756398027317215E-2</v>
      </c>
      <c r="J105" s="33">
        <f t="shared" si="93"/>
        <v>1.0046828309167144</v>
      </c>
      <c r="K105" s="33">
        <f t="shared" si="126"/>
        <v>4.0658515057905209</v>
      </c>
      <c r="L105" s="31">
        <f t="shared" si="66"/>
        <v>532834.98379999993</v>
      </c>
      <c r="M105" s="26">
        <f t="shared" si="67"/>
        <v>223518.13679999998</v>
      </c>
      <c r="N105" s="26">
        <f t="shared" si="68"/>
        <v>241624.71129999997</v>
      </c>
      <c r="O105" s="5">
        <f t="shared" si="94"/>
        <v>41.94884787893313</v>
      </c>
      <c r="P105" s="30">
        <v>3597.6</v>
      </c>
      <c r="Q105" s="31">
        <v>859.66</v>
      </c>
      <c r="R105" s="31">
        <v>4899.5</v>
      </c>
      <c r="S105" s="32">
        <f t="shared" si="95"/>
        <v>35.189594308759162</v>
      </c>
      <c r="T105" s="32">
        <f t="shared" si="96"/>
        <v>59.608212200993805</v>
      </c>
      <c r="U105" s="33">
        <f t="shared" si="97"/>
        <v>3.9634381431986249E-2</v>
      </c>
      <c r="V105" s="33">
        <f t="shared" si="98"/>
        <v>2.1961495105226521E-4</v>
      </c>
      <c r="W105" s="33">
        <f t="shared" si="99"/>
        <v>-8.642689809723525E-2</v>
      </c>
      <c r="X105" s="33">
        <f t="shared" si="127"/>
        <v>5.5410212829770248E-3</v>
      </c>
      <c r="Y105" s="31">
        <f t="shared" si="69"/>
        <v>4211904.17</v>
      </c>
      <c r="Z105" s="26">
        <f t="shared" si="70"/>
        <v>3092712.8159999996</v>
      </c>
      <c r="AA105" s="26">
        <f t="shared" si="71"/>
        <v>3345212.1512000002</v>
      </c>
      <c r="AB105" s="5">
        <f t="shared" si="100"/>
        <v>73.427900806204718</v>
      </c>
      <c r="AC105" s="30">
        <v>320.81</v>
      </c>
      <c r="AD105" s="31">
        <v>1010.85</v>
      </c>
      <c r="AE105" s="31">
        <v>2231.25</v>
      </c>
      <c r="AF105" s="32">
        <f t="shared" si="101"/>
        <v>16.025468374613506</v>
      </c>
      <c r="AG105" s="32">
        <f t="shared" si="102"/>
        <v>5.3154632411054097</v>
      </c>
      <c r="AH105" s="33">
        <f t="shared" si="103"/>
        <v>2.7407151130432208E-2</v>
      </c>
      <c r="AI105" s="33">
        <f t="shared" si="104"/>
        <v>-2.6771261362221817E-3</v>
      </c>
      <c r="AJ105" s="33">
        <f t="shared" si="105"/>
        <v>-1.5424328217181367</v>
      </c>
      <c r="AK105" s="33">
        <f t="shared" si="128"/>
        <v>9.7679839961533566E-2</v>
      </c>
      <c r="AL105" s="31">
        <f t="shared" si="72"/>
        <v>2255459.0625</v>
      </c>
      <c r="AM105" s="26">
        <f t="shared" si="73"/>
        <v>324290.78850000002</v>
      </c>
      <c r="AN105" s="26">
        <f t="shared" si="74"/>
        <v>339180.60900000005</v>
      </c>
      <c r="AO105" s="5">
        <f t="shared" si="106"/>
        <v>14.378039215686275</v>
      </c>
      <c r="AP105" s="30">
        <v>1254.8800000000001</v>
      </c>
      <c r="AQ105" s="31">
        <v>990.96</v>
      </c>
      <c r="AR105" s="31">
        <v>4942.8999999999996</v>
      </c>
      <c r="AS105" s="32">
        <f t="shared" si="107"/>
        <v>35.50130537988889</v>
      </c>
      <c r="AT105" s="32">
        <f t="shared" si="108"/>
        <v>20.791959452630397</v>
      </c>
      <c r="AU105" s="33">
        <f t="shared" si="109"/>
        <v>-2.8607237352537441E-2</v>
      </c>
      <c r="AV105" s="33">
        <f t="shared" si="110"/>
        <v>-4.7812193703090605E-5</v>
      </c>
      <c r="AW105" s="33">
        <f t="shared" si="111"/>
        <v>0.35599373449684207</v>
      </c>
      <c r="AX105" s="33">
        <f t="shared" si="129"/>
        <v>1.6713320868381475E-3</v>
      </c>
      <c r="AY105" s="31">
        <f t="shared" si="75"/>
        <v>4898216.1839999994</v>
      </c>
      <c r="AZ105" s="26">
        <f t="shared" si="76"/>
        <v>1243535.8848000001</v>
      </c>
      <c r="BA105" s="26">
        <f t="shared" si="77"/>
        <v>1523977.5648000001</v>
      </c>
      <c r="BB105" s="5">
        <f t="shared" si="112"/>
        <v>25.387525541686056</v>
      </c>
      <c r="BC105" s="30">
        <v>617.08000000000004</v>
      </c>
      <c r="BD105" s="31">
        <v>1008.48</v>
      </c>
      <c r="BE105" s="31">
        <v>1265.3599999999999</v>
      </c>
      <c r="BF105" s="32">
        <f t="shared" si="113"/>
        <v>9.0881732941180697</v>
      </c>
      <c r="BG105" s="32">
        <f t="shared" si="114"/>
        <v>10.224326102120653</v>
      </c>
      <c r="BH105" s="33">
        <f t="shared" si="115"/>
        <v>2.7504853067486005E-3</v>
      </c>
      <c r="BI105" s="33">
        <f t="shared" si="116"/>
        <v>2.5437775917811364E-2</v>
      </c>
      <c r="BJ105" s="33">
        <f t="shared" si="117"/>
        <v>1.658757523873065</v>
      </c>
      <c r="BK105" s="33">
        <f t="shared" si="130"/>
        <v>9.2484682086456331</v>
      </c>
      <c r="BL105" s="31">
        <f t="shared" si="78"/>
        <v>1276090.2527999999</v>
      </c>
      <c r="BM105" s="26">
        <f t="shared" si="79"/>
        <v>622312.83840000001</v>
      </c>
      <c r="BN105" s="26">
        <f t="shared" si="80"/>
        <v>630259.66080000007</v>
      </c>
      <c r="BO105" s="5">
        <f t="shared" si="118"/>
        <v>48.767149269773036</v>
      </c>
      <c r="BP105" s="60">
        <f t="shared" si="81"/>
        <v>13923.149999999998</v>
      </c>
      <c r="BQ105" s="15">
        <f t="shared" si="82"/>
        <v>6035.41</v>
      </c>
      <c r="BR105" s="15">
        <f t="shared" si="83"/>
        <v>13174504.653099999</v>
      </c>
      <c r="BS105" s="15">
        <f t="shared" si="84"/>
        <v>5506370.4645000007</v>
      </c>
      <c r="BT105" s="15">
        <f t="shared" si="85"/>
        <v>6080254.6970999995</v>
      </c>
      <c r="BU105" s="15">
        <f t="shared" si="131"/>
        <v>946.23017442891876</v>
      </c>
      <c r="BV105" s="17">
        <f t="shared" si="119"/>
        <v>32.039999999999964</v>
      </c>
      <c r="BW105" s="17">
        <f t="shared" si="120"/>
        <v>0.9946913300007787</v>
      </c>
      <c r="BX105" s="17">
        <f t="shared" si="121"/>
        <v>-260.52000000000044</v>
      </c>
      <c r="BY105" s="17">
        <f t="shared" si="122"/>
        <v>1.0431652530648292</v>
      </c>
      <c r="BZ105" s="17">
        <f t="shared" si="123"/>
        <v>1.2263295246321371</v>
      </c>
      <c r="CA105" s="2">
        <f t="shared" si="124"/>
        <v>0.97346917800317545</v>
      </c>
      <c r="CB105" s="2">
        <f t="shared" si="125"/>
        <v>0.90720635839054198</v>
      </c>
      <c r="CC105" s="14">
        <f t="shared" si="86"/>
        <v>113.71383580424923</v>
      </c>
      <c r="CD105" s="27">
        <v>112.7785480082123</v>
      </c>
      <c r="CE105" s="53">
        <f t="shared" si="87"/>
        <v>0.97996221791164373</v>
      </c>
      <c r="CF105" s="53">
        <f t="shared" si="88"/>
        <v>0.97190210195031235</v>
      </c>
      <c r="CG105" s="26">
        <v>6295.93</v>
      </c>
      <c r="CH105" s="26">
        <v>116.039</v>
      </c>
      <c r="CI105" s="26">
        <v>15347.28</v>
      </c>
      <c r="CJ105" s="26">
        <v>6003.37</v>
      </c>
      <c r="CK105" s="26">
        <v>14302.61</v>
      </c>
    </row>
    <row r="106" spans="1:89" x14ac:dyDescent="0.3">
      <c r="A106" s="1">
        <v>41547</v>
      </c>
      <c r="B106" s="26" t="s">
        <v>5</v>
      </c>
      <c r="C106" s="30">
        <v>247.69</v>
      </c>
      <c r="D106" s="31">
        <v>909.76</v>
      </c>
      <c r="E106" s="31">
        <v>581.38</v>
      </c>
      <c r="F106" s="32">
        <f t="shared" si="89"/>
        <v>4.1975834545697399</v>
      </c>
      <c r="G106" s="32">
        <f t="shared" si="90"/>
        <v>4.1126141308949986</v>
      </c>
      <c r="H106" s="33">
        <f t="shared" si="91"/>
        <v>4.6243814664867301E-2</v>
      </c>
      <c r="I106" s="33">
        <f t="shared" si="92"/>
        <v>-1.0601983856070097E-2</v>
      </c>
      <c r="J106" s="33">
        <f t="shared" si="93"/>
        <v>5.7592179588247562E-2</v>
      </c>
      <c r="K106" s="33">
        <f t="shared" si="126"/>
        <v>0.22926274428058194</v>
      </c>
      <c r="L106" s="31">
        <f t="shared" si="66"/>
        <v>528916.26879999996</v>
      </c>
      <c r="M106" s="26">
        <f t="shared" si="67"/>
        <v>225338.45439999999</v>
      </c>
      <c r="N106" s="26">
        <f t="shared" si="68"/>
        <v>240986.32639999999</v>
      </c>
      <c r="O106" s="5">
        <f t="shared" si="94"/>
        <v>42.603804740445149</v>
      </c>
      <c r="P106" s="30">
        <v>3596.81</v>
      </c>
      <c r="Q106" s="31">
        <v>826.25</v>
      </c>
      <c r="R106" s="31">
        <v>4879.75</v>
      </c>
      <c r="S106" s="32">
        <f t="shared" si="95"/>
        <v>35.231961647178586</v>
      </c>
      <c r="T106" s="32">
        <f t="shared" si="96"/>
        <v>59.720988461966328</v>
      </c>
      <c r="U106" s="33">
        <f t="shared" si="97"/>
        <v>8.4592291892023729E-3</v>
      </c>
      <c r="V106" s="33">
        <f t="shared" si="98"/>
        <v>2.16882344108793E-4</v>
      </c>
      <c r="W106" s="33">
        <f t="shared" si="99"/>
        <v>-0.40512929072320258</v>
      </c>
      <c r="X106" s="33">
        <f t="shared" si="127"/>
        <v>2.5638546876780272E-2</v>
      </c>
      <c r="Y106" s="31">
        <f t="shared" si="69"/>
        <v>4031893.4375</v>
      </c>
      <c r="Z106" s="26">
        <f t="shared" si="70"/>
        <v>2971864.2625000002</v>
      </c>
      <c r="AA106" s="26">
        <f t="shared" si="71"/>
        <v>3215203.15</v>
      </c>
      <c r="AB106" s="5">
        <f t="shared" si="100"/>
        <v>73.708899021466266</v>
      </c>
      <c r="AC106" s="30">
        <v>321.67</v>
      </c>
      <c r="AD106" s="31">
        <v>983.52</v>
      </c>
      <c r="AE106" s="31">
        <v>2219.79</v>
      </c>
      <c r="AF106" s="32">
        <f t="shared" si="101"/>
        <v>16.026959607518943</v>
      </c>
      <c r="AG106" s="32">
        <f t="shared" si="102"/>
        <v>5.340968902600002</v>
      </c>
      <c r="AH106" s="33">
        <f t="shared" si="103"/>
        <v>-1.0448221627717667E-2</v>
      </c>
      <c r="AI106" s="33">
        <f t="shared" si="104"/>
        <v>-2.6699782676186177E-3</v>
      </c>
      <c r="AJ106" s="33">
        <f t="shared" si="105"/>
        <v>4.0352149029255537</v>
      </c>
      <c r="AK106" s="33">
        <f t="shared" si="128"/>
        <v>0.25554380092163625</v>
      </c>
      <c r="AL106" s="31">
        <f t="shared" si="72"/>
        <v>2183207.8607999999</v>
      </c>
      <c r="AM106" s="26">
        <f t="shared" si="73"/>
        <v>316368.87839999999</v>
      </c>
      <c r="AN106" s="26">
        <f t="shared" si="74"/>
        <v>330010.30080000003</v>
      </c>
      <c r="AO106" s="5">
        <f t="shared" si="106"/>
        <v>14.491010410894726</v>
      </c>
      <c r="AP106" s="30">
        <v>1254.94</v>
      </c>
      <c r="AQ106" s="31">
        <v>1019.72</v>
      </c>
      <c r="AR106" s="31">
        <v>4923.3500000000004</v>
      </c>
      <c r="AS106" s="32">
        <f t="shared" si="107"/>
        <v>35.546755136151795</v>
      </c>
      <c r="AT106" s="32">
        <f t="shared" si="108"/>
        <v>20.836868575337601</v>
      </c>
      <c r="AU106" s="33">
        <f t="shared" si="109"/>
        <v>2.4891157036691425E-2</v>
      </c>
      <c r="AV106" s="33">
        <f t="shared" si="110"/>
        <v>-4.780990780651763E-5</v>
      </c>
      <c r="AW106" s="33">
        <f t="shared" si="111"/>
        <v>-0.40912161486855686</v>
      </c>
      <c r="AX106" s="33">
        <f t="shared" si="129"/>
        <v>1.9207587552495956E-3</v>
      </c>
      <c r="AY106" s="31">
        <f t="shared" si="75"/>
        <v>5020438.4620000003</v>
      </c>
      <c r="AZ106" s="26">
        <f t="shared" si="76"/>
        <v>1279687.4168</v>
      </c>
      <c r="BA106" s="26">
        <f t="shared" si="77"/>
        <v>1568206.9936000002</v>
      </c>
      <c r="BB106" s="5">
        <f t="shared" si="112"/>
        <v>25.489554876252956</v>
      </c>
      <c r="BC106" s="30">
        <v>601.58000000000004</v>
      </c>
      <c r="BD106" s="31">
        <v>1005.71</v>
      </c>
      <c r="BE106" s="31">
        <v>1246.08</v>
      </c>
      <c r="BF106" s="32">
        <f t="shared" si="113"/>
        <v>8.9967401545809302</v>
      </c>
      <c r="BG106" s="32">
        <f t="shared" si="114"/>
        <v>9.9885599292010721</v>
      </c>
      <c r="BH106" s="33">
        <f t="shared" si="115"/>
        <v>-0.10008595528436089</v>
      </c>
      <c r="BI106" s="33">
        <f t="shared" si="116"/>
        <v>2.6101746291026049E-2</v>
      </c>
      <c r="BJ106" s="33">
        <f t="shared" si="117"/>
        <v>-4.6774539772005165E-2</v>
      </c>
      <c r="BK106" s="33">
        <f t="shared" si="130"/>
        <v>0.26079329728998074</v>
      </c>
      <c r="BL106" s="31">
        <f t="shared" si="78"/>
        <v>1253195.1168</v>
      </c>
      <c r="BM106" s="26">
        <f t="shared" si="79"/>
        <v>605015.0218000001</v>
      </c>
      <c r="BN106" s="26">
        <f t="shared" si="80"/>
        <v>628528.52160000009</v>
      </c>
      <c r="BO106" s="5">
        <f t="shared" si="118"/>
        <v>48.277799178222914</v>
      </c>
      <c r="BP106" s="60">
        <f t="shared" si="81"/>
        <v>13850.35</v>
      </c>
      <c r="BQ106" s="15">
        <f t="shared" si="82"/>
        <v>6022.69</v>
      </c>
      <c r="BR106" s="15">
        <f t="shared" si="83"/>
        <v>13017651.1459</v>
      </c>
      <c r="BS106" s="15">
        <f t="shared" si="84"/>
        <v>5398274.0339000002</v>
      </c>
      <c r="BT106" s="15">
        <f t="shared" si="85"/>
        <v>5982935.2923999997</v>
      </c>
      <c r="BU106" s="15">
        <f t="shared" si="131"/>
        <v>939.87885836097996</v>
      </c>
      <c r="BV106" s="17">
        <f t="shared" si="119"/>
        <v>32.849999999999454</v>
      </c>
      <c r="BW106" s="17">
        <f t="shared" si="120"/>
        <v>0.99454562662199131</v>
      </c>
      <c r="BX106" s="17">
        <f t="shared" si="121"/>
        <v>-260.71000000000004</v>
      </c>
      <c r="BY106" s="17">
        <f t="shared" si="122"/>
        <v>1.0432879660085443</v>
      </c>
      <c r="BZ106" s="17">
        <f t="shared" si="123"/>
        <v>1.2013995101125245</v>
      </c>
      <c r="CA106" s="2">
        <f t="shared" si="124"/>
        <v>0.97259117724095845</v>
      </c>
      <c r="CB106" s="2">
        <f t="shared" si="125"/>
        <v>0.90707408217556063</v>
      </c>
      <c r="CC106" s="14">
        <f t="shared" si="86"/>
        <v>111.89375369290259</v>
      </c>
      <c r="CD106" s="27">
        <v>110.88197665714976</v>
      </c>
      <c r="CE106" s="53">
        <f t="shared" si="87"/>
        <v>0.9909380668358404</v>
      </c>
      <c r="CF106" s="53">
        <f t="shared" si="88"/>
        <v>0.98197770625459202</v>
      </c>
      <c r="CG106" s="26">
        <v>6283.4</v>
      </c>
      <c r="CH106" s="26">
        <v>112.917</v>
      </c>
      <c r="CI106" s="26">
        <v>15269.26</v>
      </c>
      <c r="CJ106" s="26">
        <v>5989.84</v>
      </c>
      <c r="CK106" s="26">
        <v>14240.67</v>
      </c>
    </row>
    <row r="107" spans="1:89" x14ac:dyDescent="0.3">
      <c r="A107" s="1">
        <v>41517</v>
      </c>
      <c r="B107" s="26" t="s">
        <v>5</v>
      </c>
      <c r="C107" s="30">
        <v>250.33</v>
      </c>
      <c r="D107" s="31">
        <v>868.64</v>
      </c>
      <c r="E107" s="31">
        <v>578.61</v>
      </c>
      <c r="F107" s="32">
        <f t="shared" si="89"/>
        <v>4.1996550913224109</v>
      </c>
      <c r="G107" s="32">
        <f t="shared" si="90"/>
        <v>4.1652454171984221</v>
      </c>
      <c r="H107" s="33">
        <f t="shared" si="91"/>
        <v>3.884566184323255E-2</v>
      </c>
      <c r="I107" s="33">
        <f t="shared" si="92"/>
        <v>-1.0530289483618355E-2</v>
      </c>
      <c r="J107" s="33">
        <f t="shared" si="93"/>
        <v>6.8788503672838439E-2</v>
      </c>
      <c r="K107" s="33">
        <f t="shared" si="126"/>
        <v>0.27108019232919511</v>
      </c>
      <c r="L107" s="31">
        <f t="shared" si="66"/>
        <v>502603.7904</v>
      </c>
      <c r="M107" s="26">
        <f t="shared" si="67"/>
        <v>217446.65119999999</v>
      </c>
      <c r="N107" s="26">
        <f t="shared" si="68"/>
        <v>230094.0496</v>
      </c>
      <c r="O107" s="5">
        <f t="shared" si="94"/>
        <v>43.264029311626139</v>
      </c>
      <c r="P107" s="30">
        <v>3596.03</v>
      </c>
      <c r="Q107" s="31">
        <v>819.29</v>
      </c>
      <c r="R107" s="31">
        <v>4860</v>
      </c>
      <c r="S107" s="32">
        <f t="shared" si="95"/>
        <v>35.27475111703378</v>
      </c>
      <c r="T107" s="32">
        <f t="shared" si="96"/>
        <v>59.834408491223755</v>
      </c>
      <c r="U107" s="33">
        <f t="shared" si="97"/>
        <v>-9.4753337625579359E-3</v>
      </c>
      <c r="V107" s="33">
        <f t="shared" si="98"/>
        <v>2.1971084384271995E-4</v>
      </c>
      <c r="W107" s="33">
        <f t="shared" si="99"/>
        <v>0.36163455562867719</v>
      </c>
      <c r="X107" s="33">
        <f t="shared" si="127"/>
        <v>2.31876627619086E-2</v>
      </c>
      <c r="Y107" s="31">
        <f t="shared" si="69"/>
        <v>3981749.4</v>
      </c>
      <c r="Z107" s="26">
        <f t="shared" si="70"/>
        <v>2946191.4186999998</v>
      </c>
      <c r="AA107" s="26">
        <f t="shared" si="71"/>
        <v>3188119.5628</v>
      </c>
      <c r="AB107" s="5">
        <f t="shared" si="100"/>
        <v>73.992386831275724</v>
      </c>
      <c r="AC107" s="30">
        <v>322.52999999999997</v>
      </c>
      <c r="AD107" s="31">
        <v>993.85</v>
      </c>
      <c r="AE107" s="31">
        <v>2208.33</v>
      </c>
      <c r="AF107" s="32">
        <f t="shared" si="101"/>
        <v>16.028454965901069</v>
      </c>
      <c r="AG107" s="32">
        <f t="shared" si="102"/>
        <v>5.3665825286981468</v>
      </c>
      <c r="AH107" s="33">
        <f t="shared" si="103"/>
        <v>-1.4910392833423996E-2</v>
      </c>
      <c r="AI107" s="33">
        <f t="shared" si="104"/>
        <v>-2.662868466683223E-3</v>
      </c>
      <c r="AJ107" s="33">
        <f t="shared" si="105"/>
        <v>2.8200833723093379</v>
      </c>
      <c r="AK107" s="33">
        <f t="shared" si="128"/>
        <v>0.17859143594888952</v>
      </c>
      <c r="AL107" s="31">
        <f t="shared" si="72"/>
        <v>2194748.7705000001</v>
      </c>
      <c r="AM107" s="26">
        <f t="shared" si="73"/>
        <v>320546.44049999997</v>
      </c>
      <c r="AN107" s="26">
        <f t="shared" si="74"/>
        <v>333476.429</v>
      </c>
      <c r="AO107" s="5">
        <f t="shared" si="106"/>
        <v>14.605154120987351</v>
      </c>
      <c r="AP107" s="30">
        <v>1255</v>
      </c>
      <c r="AQ107" s="31">
        <v>994.65</v>
      </c>
      <c r="AR107" s="31">
        <v>4903.8100000000004</v>
      </c>
      <c r="AS107" s="32">
        <f t="shared" si="107"/>
        <v>35.592731949634043</v>
      </c>
      <c r="AT107" s="32">
        <f t="shared" si="108"/>
        <v>20.881967796844247</v>
      </c>
      <c r="AU107" s="33">
        <f t="shared" si="109"/>
        <v>4.3728840883443818E-3</v>
      </c>
      <c r="AV107" s="33">
        <f t="shared" si="110"/>
        <v>-4.7807622128511215E-5</v>
      </c>
      <c r="AW107" s="33">
        <f t="shared" si="111"/>
        <v>-2.328674464645613</v>
      </c>
      <c r="AX107" s="33">
        <f t="shared" si="129"/>
        <v>1.0932743965461858E-2</v>
      </c>
      <c r="AY107" s="31">
        <f t="shared" si="75"/>
        <v>4877574.6165000005</v>
      </c>
      <c r="AZ107" s="26">
        <f t="shared" si="76"/>
        <v>1248285.75</v>
      </c>
      <c r="BA107" s="26">
        <f t="shared" si="77"/>
        <v>1529652.3420000002</v>
      </c>
      <c r="BB107" s="5">
        <f t="shared" si="112"/>
        <v>25.592345543567141</v>
      </c>
      <c r="BC107" s="30">
        <v>586.08000000000004</v>
      </c>
      <c r="BD107" s="31">
        <v>1111.67</v>
      </c>
      <c r="BE107" s="31">
        <v>1226.81</v>
      </c>
      <c r="BF107" s="32">
        <f t="shared" si="113"/>
        <v>8.9044068761086859</v>
      </c>
      <c r="BG107" s="32">
        <f t="shared" si="114"/>
        <v>9.7517957660354391</v>
      </c>
      <c r="BH107" s="33">
        <f t="shared" si="115"/>
        <v>-8.5423717137271968E-2</v>
      </c>
      <c r="BI107" s="33">
        <f t="shared" si="116"/>
        <v>2.6801307212145312E-2</v>
      </c>
      <c r="BJ107" s="33">
        <f t="shared" si="117"/>
        <v>-5.6271774319043726E-2</v>
      </c>
      <c r="BK107" s="33">
        <f t="shared" si="130"/>
        <v>0.31374550429685527</v>
      </c>
      <c r="BL107" s="31">
        <f t="shared" si="78"/>
        <v>1363807.8726999999</v>
      </c>
      <c r="BM107" s="26">
        <f t="shared" si="79"/>
        <v>651527.5536000001</v>
      </c>
      <c r="BN107" s="26">
        <f t="shared" si="80"/>
        <v>694749.28320000006</v>
      </c>
      <c r="BO107" s="5">
        <f t="shared" si="118"/>
        <v>47.772678735908578</v>
      </c>
      <c r="BP107" s="60">
        <f t="shared" si="81"/>
        <v>13777.560000000001</v>
      </c>
      <c r="BQ107" s="15">
        <f t="shared" si="82"/>
        <v>6009.9699999999993</v>
      </c>
      <c r="BR107" s="15">
        <f t="shared" si="83"/>
        <v>12920484.450100001</v>
      </c>
      <c r="BS107" s="15">
        <f t="shared" si="84"/>
        <v>5383997.8140000002</v>
      </c>
      <c r="BT107" s="15">
        <f t="shared" si="85"/>
        <v>5976091.6666000001</v>
      </c>
      <c r="BU107" s="15">
        <f t="shared" si="131"/>
        <v>937.79192034728931</v>
      </c>
      <c r="BV107" s="17">
        <f t="shared" si="119"/>
        <v>33.659999999998945</v>
      </c>
      <c r="BW107" s="17">
        <f t="shared" si="120"/>
        <v>0.99439930648572306</v>
      </c>
      <c r="BX107" s="17">
        <f t="shared" si="121"/>
        <v>-260.89000000000033</v>
      </c>
      <c r="BY107" s="17">
        <f t="shared" si="122"/>
        <v>1.0434095344901888</v>
      </c>
      <c r="BZ107" s="17">
        <f t="shared" si="123"/>
        <v>1.193175133760614</v>
      </c>
      <c r="CA107" s="2">
        <f t="shared" si="124"/>
        <v>0.97170621064086848</v>
      </c>
      <c r="CB107" s="2">
        <f t="shared" si="125"/>
        <v>0.90694050851641583</v>
      </c>
      <c r="CC107" s="14">
        <f t="shared" si="86"/>
        <v>111.76576317617342</v>
      </c>
      <c r="CD107" s="27">
        <v>109.1282084618316</v>
      </c>
      <c r="CE107" s="53">
        <f t="shared" si="87"/>
        <v>0.9988450169906915</v>
      </c>
      <c r="CF107" s="53">
        <f t="shared" si="88"/>
        <v>0.97527332286368118</v>
      </c>
      <c r="CG107" s="26">
        <v>6270.86</v>
      </c>
      <c r="CH107" s="26">
        <v>111.895</v>
      </c>
      <c r="CI107" s="26">
        <v>15191.25</v>
      </c>
      <c r="CJ107" s="26">
        <v>5976.31</v>
      </c>
      <c r="CK107" s="26">
        <v>14178.73</v>
      </c>
    </row>
    <row r="108" spans="1:89" x14ac:dyDescent="0.3">
      <c r="A108" s="1">
        <v>41486</v>
      </c>
      <c r="B108" s="26" t="s">
        <v>5</v>
      </c>
      <c r="C108" s="30">
        <v>252.98</v>
      </c>
      <c r="D108" s="31">
        <v>835.54</v>
      </c>
      <c r="E108" s="31">
        <v>575.85</v>
      </c>
      <c r="F108" s="32">
        <f t="shared" si="89"/>
        <v>4.2018217014951729</v>
      </c>
      <c r="G108" s="32">
        <f t="shared" si="90"/>
        <v>4.218266705573388</v>
      </c>
      <c r="H108" s="33">
        <f t="shared" si="91"/>
        <v>-2.1266518258892669E-2</v>
      </c>
      <c r="I108" s="33">
        <f t="shared" si="92"/>
        <v>-1.0381439244986294E-2</v>
      </c>
      <c r="J108" s="33">
        <f t="shared" si="93"/>
        <v>-0.12590442990368594</v>
      </c>
      <c r="K108" s="33">
        <f t="shared" si="126"/>
        <v>0.48815885696969974</v>
      </c>
      <c r="L108" s="31">
        <f t="shared" si="66"/>
        <v>481145.70899999997</v>
      </c>
      <c r="M108" s="26">
        <f t="shared" si="67"/>
        <v>211374.90919999999</v>
      </c>
      <c r="N108" s="26">
        <f t="shared" si="68"/>
        <v>221326.19059999997</v>
      </c>
      <c r="O108" s="5">
        <f t="shared" si="94"/>
        <v>43.931579404358772</v>
      </c>
      <c r="P108" s="30">
        <v>3595.24</v>
      </c>
      <c r="Q108" s="31">
        <v>827.09</v>
      </c>
      <c r="R108" s="31">
        <v>4840.25</v>
      </c>
      <c r="S108" s="32">
        <f t="shared" si="95"/>
        <v>35.317995121406632</v>
      </c>
      <c r="T108" s="32">
        <f t="shared" si="96"/>
        <v>59.948142898828635</v>
      </c>
      <c r="U108" s="33">
        <f t="shared" si="97"/>
        <v>-5.8439996009319373E-2</v>
      </c>
      <c r="V108" s="33">
        <f t="shared" si="98"/>
        <v>2.1697706441151796E-4</v>
      </c>
      <c r="W108" s="33">
        <f t="shared" si="99"/>
        <v>5.8771196557572312E-2</v>
      </c>
      <c r="X108" s="33">
        <f t="shared" si="127"/>
        <v>3.7128179197157512E-3</v>
      </c>
      <c r="Y108" s="31">
        <f t="shared" si="69"/>
        <v>4003322.3725000001</v>
      </c>
      <c r="Z108" s="26">
        <f t="shared" si="70"/>
        <v>2973587.0515999999</v>
      </c>
      <c r="AA108" s="26">
        <f t="shared" si="71"/>
        <v>3218471.8588</v>
      </c>
      <c r="AB108" s="5">
        <f t="shared" si="100"/>
        <v>74.277981509219558</v>
      </c>
      <c r="AC108" s="30">
        <v>323.39</v>
      </c>
      <c r="AD108" s="31">
        <v>1008.78</v>
      </c>
      <c r="AE108" s="31">
        <v>2196.88</v>
      </c>
      <c r="AF108" s="32">
        <f t="shared" si="101"/>
        <v>16.03003917614086</v>
      </c>
      <c r="AG108" s="32">
        <f t="shared" si="102"/>
        <v>5.3923048063695873</v>
      </c>
      <c r="AH108" s="33">
        <f t="shared" si="103"/>
        <v>-0.12852716917425741</v>
      </c>
      <c r="AI108" s="33">
        <f t="shared" si="104"/>
        <v>-2.6557964301155384E-3</v>
      </c>
      <c r="AJ108" s="33">
        <f t="shared" si="105"/>
        <v>0.32628804308210396</v>
      </c>
      <c r="AK108" s="33">
        <f t="shared" si="128"/>
        <v>2.066330758841194E-2</v>
      </c>
      <c r="AL108" s="31">
        <f t="shared" si="72"/>
        <v>2216168.6063999999</v>
      </c>
      <c r="AM108" s="26">
        <f t="shared" si="73"/>
        <v>326229.36419999995</v>
      </c>
      <c r="AN108" s="26">
        <f t="shared" si="74"/>
        <v>338486.04120000004</v>
      </c>
      <c r="AO108" s="5">
        <f t="shared" si="106"/>
        <v>14.720421688940677</v>
      </c>
      <c r="AP108" s="30">
        <v>1255.06</v>
      </c>
      <c r="AQ108" s="31">
        <v>990.31</v>
      </c>
      <c r="AR108" s="31">
        <v>4884.26</v>
      </c>
      <c r="AS108" s="32">
        <f t="shared" si="107"/>
        <v>35.639124188147633</v>
      </c>
      <c r="AT108" s="32">
        <f t="shared" si="108"/>
        <v>20.927258326733089</v>
      </c>
      <c r="AU108" s="33">
        <f t="shared" si="109"/>
        <v>-4.6783625730994205E-2</v>
      </c>
      <c r="AV108" s="33">
        <f t="shared" si="110"/>
        <v>-4.7805336669040018E-5</v>
      </c>
      <c r="AW108" s="33">
        <f t="shared" si="111"/>
        <v>0.21765172218723344</v>
      </c>
      <c r="AX108" s="33">
        <f t="shared" si="129"/>
        <v>1.0218390713007293E-3</v>
      </c>
      <c r="AY108" s="31">
        <f t="shared" si="75"/>
        <v>4836931.5206000004</v>
      </c>
      <c r="AZ108" s="26">
        <f t="shared" si="76"/>
        <v>1242898.4685999998</v>
      </c>
      <c r="BA108" s="26">
        <f t="shared" si="77"/>
        <v>1522977.9428000001</v>
      </c>
      <c r="BB108" s="5">
        <f t="shared" si="112"/>
        <v>25.696011268851372</v>
      </c>
      <c r="BC108" s="30">
        <v>570.58000000000004</v>
      </c>
      <c r="BD108" s="31">
        <v>1210.8699999999999</v>
      </c>
      <c r="BE108" s="31">
        <v>1207.53</v>
      </c>
      <c r="BF108" s="32">
        <f t="shared" si="113"/>
        <v>8.8110198128097004</v>
      </c>
      <c r="BG108" s="32">
        <f t="shared" si="114"/>
        <v>9.5140272624953131</v>
      </c>
      <c r="BH108" s="33">
        <f t="shared" si="115"/>
        <v>-2.7995374818820019E-2</v>
      </c>
      <c r="BI108" s="33">
        <f t="shared" si="116"/>
        <v>2.7539399108078812E-2</v>
      </c>
      <c r="BJ108" s="33">
        <f t="shared" si="117"/>
        <v>-0.17643359008973117</v>
      </c>
      <c r="BK108" s="33">
        <f t="shared" si="130"/>
        <v>0.98371246273028379</v>
      </c>
      <c r="BL108" s="31">
        <f t="shared" si="78"/>
        <v>1462161.8510999999</v>
      </c>
      <c r="BM108" s="26">
        <f t="shared" si="79"/>
        <v>690898.20459999994</v>
      </c>
      <c r="BN108" s="26">
        <f t="shared" si="80"/>
        <v>756745.31519999995</v>
      </c>
      <c r="BO108" s="5">
        <f t="shared" si="118"/>
        <v>47.251828111930969</v>
      </c>
      <c r="BP108" s="60">
        <f t="shared" si="81"/>
        <v>13704.77</v>
      </c>
      <c r="BQ108" s="15">
        <f t="shared" si="82"/>
        <v>5997.2499999999991</v>
      </c>
      <c r="BR108" s="15">
        <f t="shared" si="83"/>
        <v>12999730.059600001</v>
      </c>
      <c r="BS108" s="15">
        <f t="shared" si="84"/>
        <v>5444987.9981999993</v>
      </c>
      <c r="BT108" s="15">
        <f t="shared" si="85"/>
        <v>6058007.3486000001</v>
      </c>
      <c r="BU108" s="15">
        <f t="shared" si="131"/>
        <v>948.5551424504024</v>
      </c>
      <c r="BV108" s="17">
        <f t="shared" si="119"/>
        <v>34.469999999999345</v>
      </c>
      <c r="BW108" s="17">
        <f t="shared" si="120"/>
        <v>0.99425236566759778</v>
      </c>
      <c r="BX108" s="17">
        <f t="shared" si="121"/>
        <v>-261.07000000000062</v>
      </c>
      <c r="BY108" s="17">
        <f t="shared" si="122"/>
        <v>1.0435316186585519</v>
      </c>
      <c r="BZ108" s="17">
        <f t="shared" si="123"/>
        <v>1.2252424218561118</v>
      </c>
      <c r="CA108" s="2">
        <f t="shared" si="124"/>
        <v>0.97081416583668512</v>
      </c>
      <c r="CB108" s="2">
        <f t="shared" si="125"/>
        <v>0.90680555592315082</v>
      </c>
      <c r="CC108" s="14">
        <f t="shared" si="86"/>
        <v>113.29776255395998</v>
      </c>
      <c r="CD108" s="27">
        <v>109.42594534317325</v>
      </c>
      <c r="CE108" s="53">
        <f t="shared" si="87"/>
        <v>0.97484759685392464</v>
      </c>
      <c r="CF108" s="53">
        <f t="shared" si="88"/>
        <v>0.94153333169713949</v>
      </c>
      <c r="CG108" s="26">
        <v>6258.32</v>
      </c>
      <c r="CH108" s="26">
        <v>116.221</v>
      </c>
      <c r="CI108" s="26">
        <v>15113.24</v>
      </c>
      <c r="CJ108" s="26">
        <v>5962.78</v>
      </c>
      <c r="CK108" s="26">
        <v>14116.78</v>
      </c>
    </row>
    <row r="109" spans="1:89" x14ac:dyDescent="0.3">
      <c r="A109" s="1">
        <v>41455</v>
      </c>
      <c r="B109" s="26" t="s">
        <v>5</v>
      </c>
      <c r="C109" s="30">
        <v>255.62</v>
      </c>
      <c r="D109" s="31">
        <v>853.5</v>
      </c>
      <c r="E109" s="31">
        <v>573.08000000000004</v>
      </c>
      <c r="F109" s="32">
        <f t="shared" si="89"/>
        <v>4.2039442603998252</v>
      </c>
      <c r="G109" s="32">
        <f t="shared" si="90"/>
        <v>4.2713462878454953</v>
      </c>
      <c r="H109" s="33">
        <f t="shared" si="91"/>
        <v>3.0933967876264127E-2</v>
      </c>
      <c r="I109" s="33">
        <f t="shared" si="92"/>
        <v>-1.0313491214072962E-2</v>
      </c>
      <c r="J109" s="33">
        <f t="shared" si="93"/>
        <v>8.6789298535726991E-2</v>
      </c>
      <c r="K109" s="33">
        <f t="shared" si="126"/>
        <v>0.33340343713185866</v>
      </c>
      <c r="L109" s="31">
        <f t="shared" si="66"/>
        <v>489123.78</v>
      </c>
      <c r="M109" s="26">
        <f t="shared" si="67"/>
        <v>218171.67</v>
      </c>
      <c r="N109" s="26">
        <f t="shared" si="68"/>
        <v>226083.61499999999</v>
      </c>
      <c r="O109" s="5">
        <f t="shared" si="94"/>
        <v>44.604592727018911</v>
      </c>
      <c r="P109" s="30">
        <v>3594.46</v>
      </c>
      <c r="Q109" s="31">
        <v>876.88</v>
      </c>
      <c r="R109" s="31">
        <v>4820.5</v>
      </c>
      <c r="S109" s="32">
        <f t="shared" si="95"/>
        <v>35.361752822044664</v>
      </c>
      <c r="T109" s="32">
        <f t="shared" si="96"/>
        <v>60.062527884395266</v>
      </c>
      <c r="U109" s="33">
        <f t="shared" si="97"/>
        <v>-2.9492982605972976E-3</v>
      </c>
      <c r="V109" s="33">
        <f t="shared" si="98"/>
        <v>2.1980682041086169E-4</v>
      </c>
      <c r="W109" s="33">
        <f t="shared" si="99"/>
        <v>1.1636639516133336</v>
      </c>
      <c r="X109" s="33">
        <f t="shared" si="127"/>
        <v>7.4528515256488834E-2</v>
      </c>
      <c r="Y109" s="31">
        <f t="shared" si="69"/>
        <v>4227000.04</v>
      </c>
      <c r="Z109" s="26">
        <f t="shared" si="70"/>
        <v>3151910.0847999998</v>
      </c>
      <c r="AA109" s="26">
        <f t="shared" si="71"/>
        <v>3412220.6816000002</v>
      </c>
      <c r="AB109" s="5">
        <f t="shared" si="100"/>
        <v>74.566123846074063</v>
      </c>
      <c r="AC109" s="30">
        <v>324.25</v>
      </c>
      <c r="AD109" s="31">
        <v>1147.3399999999999</v>
      </c>
      <c r="AE109" s="31">
        <v>2185.42</v>
      </c>
      <c r="AF109" s="32">
        <f t="shared" si="101"/>
        <v>16.031590468281891</v>
      </c>
      <c r="AG109" s="32">
        <f t="shared" si="102"/>
        <v>5.4181364284246216</v>
      </c>
      <c r="AH109" s="33">
        <f t="shared" si="103"/>
        <v>2.7102473498233071E-2</v>
      </c>
      <c r="AI109" s="33">
        <f t="shared" si="104"/>
        <v>-2.6487618578292893E-3</v>
      </c>
      <c r="AJ109" s="33">
        <f t="shared" si="105"/>
        <v>-1.5421101013068239</v>
      </c>
      <c r="AK109" s="33">
        <f t="shared" si="128"/>
        <v>9.7731369721733102E-2</v>
      </c>
      <c r="AL109" s="31">
        <f t="shared" si="72"/>
        <v>2507419.7827999997</v>
      </c>
      <c r="AM109" s="26">
        <f t="shared" si="73"/>
        <v>372024.995</v>
      </c>
      <c r="AN109" s="26">
        <f t="shared" si="74"/>
        <v>384978.46360000002</v>
      </c>
      <c r="AO109" s="5">
        <f t="shared" si="106"/>
        <v>14.836964976983829</v>
      </c>
      <c r="AP109" s="30">
        <v>1255.1199999999999</v>
      </c>
      <c r="AQ109" s="31">
        <v>1037.75</v>
      </c>
      <c r="AR109" s="31">
        <v>4864.71</v>
      </c>
      <c r="AS109" s="32">
        <f t="shared" si="107"/>
        <v>35.686064219672005</v>
      </c>
      <c r="AT109" s="32">
        <f t="shared" si="108"/>
        <v>20.972741384870659</v>
      </c>
      <c r="AU109" s="33">
        <f t="shared" si="109"/>
        <v>-3.3586773727468724E-2</v>
      </c>
      <c r="AV109" s="33">
        <f t="shared" si="110"/>
        <v>-5.5770004501566508E-5</v>
      </c>
      <c r="AW109" s="33">
        <f t="shared" si="111"/>
        <v>0.30315532762634534</v>
      </c>
      <c r="AX109" s="33">
        <f t="shared" si="129"/>
        <v>1.6604751904454394E-3</v>
      </c>
      <c r="AY109" s="31">
        <f t="shared" si="75"/>
        <v>5048352.8025000002</v>
      </c>
      <c r="AZ109" s="26">
        <f t="shared" si="76"/>
        <v>1302500.7799999998</v>
      </c>
      <c r="BA109" s="26">
        <f t="shared" si="77"/>
        <v>1595934.9700000002</v>
      </c>
      <c r="BB109" s="5">
        <f t="shared" si="112"/>
        <v>25.800510205130418</v>
      </c>
      <c r="BC109" s="30">
        <v>555.08000000000004</v>
      </c>
      <c r="BD109" s="31">
        <v>1245.25</v>
      </c>
      <c r="BE109" s="31">
        <v>1188.25</v>
      </c>
      <c r="BF109" s="32">
        <f t="shared" si="113"/>
        <v>8.7166482296016117</v>
      </c>
      <c r="BG109" s="32">
        <f t="shared" si="114"/>
        <v>9.2752480144639602</v>
      </c>
      <c r="BH109" s="33">
        <f t="shared" si="115"/>
        <v>1.4169140065831492E-2</v>
      </c>
      <c r="BI109" s="33">
        <f t="shared" si="116"/>
        <v>2.8319295489010285E-2</v>
      </c>
      <c r="BJ109" s="33">
        <f t="shared" si="117"/>
        <v>0.35975882547129356</v>
      </c>
      <c r="BK109" s="33">
        <f t="shared" si="130"/>
        <v>1.9986601415072127</v>
      </c>
      <c r="BL109" s="31">
        <f t="shared" si="78"/>
        <v>1479668.3125</v>
      </c>
      <c r="BM109" s="26">
        <f t="shared" si="79"/>
        <v>691213.37</v>
      </c>
      <c r="BN109" s="26">
        <f t="shared" si="80"/>
        <v>778231.44000000006</v>
      </c>
      <c r="BO109" s="5">
        <f t="shared" si="118"/>
        <v>46.714075320849993</v>
      </c>
      <c r="BP109" s="60">
        <f t="shared" si="81"/>
        <v>13631.960000000001</v>
      </c>
      <c r="BQ109" s="15">
        <f t="shared" si="82"/>
        <v>5984.53</v>
      </c>
      <c r="BR109" s="15">
        <f t="shared" si="83"/>
        <v>13751564.717800001</v>
      </c>
      <c r="BS109" s="15">
        <f t="shared" si="84"/>
        <v>5735820.8997999998</v>
      </c>
      <c r="BT109" s="15">
        <f t="shared" si="85"/>
        <v>6397449.1702000005</v>
      </c>
      <c r="BU109" s="15">
        <f t="shared" si="131"/>
        <v>1008.7738460060035</v>
      </c>
      <c r="BV109" s="17">
        <f t="shared" si="119"/>
        <v>35.279999999999745</v>
      </c>
      <c r="BW109" s="17">
        <f t="shared" si="120"/>
        <v>0.99410480020987446</v>
      </c>
      <c r="BX109" s="17">
        <f t="shared" si="121"/>
        <v>-261.25</v>
      </c>
      <c r="BY109" s="17">
        <f t="shared" si="122"/>
        <v>1.0436542218018792</v>
      </c>
      <c r="BZ109" s="17">
        <f t="shared" si="123"/>
        <v>1.1963137275793507</v>
      </c>
      <c r="CA109" s="2">
        <f t="shared" si="124"/>
        <v>0.96991214414393911</v>
      </c>
      <c r="CB109" s="2">
        <f t="shared" si="125"/>
        <v>0.90666907878240488</v>
      </c>
      <c r="CC109" s="14">
        <f t="shared" si="86"/>
        <v>119.64605444129288</v>
      </c>
      <c r="CD109" s="27">
        <v>115.87047509458466</v>
      </c>
      <c r="CE109" s="53">
        <f t="shared" si="87"/>
        <v>0.99142412178630335</v>
      </c>
      <c r="CF109" s="53">
        <f t="shared" si="88"/>
        <v>0.96013850643087695</v>
      </c>
      <c r="CG109" s="26">
        <v>6245.78</v>
      </c>
      <c r="CH109" s="26">
        <v>120.681</v>
      </c>
      <c r="CI109" s="26">
        <v>15035.21</v>
      </c>
      <c r="CJ109" s="26">
        <v>5949.25</v>
      </c>
      <c r="CK109" s="26">
        <v>14054.84</v>
      </c>
    </row>
    <row r="110" spans="1:89" x14ac:dyDescent="0.3">
      <c r="A110" s="1">
        <v>41425</v>
      </c>
      <c r="B110" s="26" t="s">
        <v>5</v>
      </c>
      <c r="C110" s="30">
        <v>258.27</v>
      </c>
      <c r="D110" s="31">
        <v>827.5</v>
      </c>
      <c r="E110" s="31">
        <v>570.32000000000005</v>
      </c>
      <c r="F110" s="32">
        <f t="shared" si="89"/>
        <v>4.2061602636151507</v>
      </c>
      <c r="G110" s="32">
        <f t="shared" si="90"/>
        <v>4.3248122013054644</v>
      </c>
      <c r="H110" s="33">
        <f t="shared" si="91"/>
        <v>-3.8716447253364004E-3</v>
      </c>
      <c r="I110" s="33">
        <f t="shared" si="92"/>
        <v>-1.02082089408503E-2</v>
      </c>
      <c r="J110" s="33">
        <f t="shared" si="93"/>
        <v>-0.69530258632319619</v>
      </c>
      <c r="K110" s="33">
        <f t="shared" si="126"/>
        <v>2.6366595245805584</v>
      </c>
      <c r="L110" s="31">
        <f t="shared" si="66"/>
        <v>471939.80000000005</v>
      </c>
      <c r="M110" s="26">
        <f t="shared" si="67"/>
        <v>213718.42499999999</v>
      </c>
      <c r="N110" s="26">
        <f t="shared" si="68"/>
        <v>219196.47499999998</v>
      </c>
      <c r="O110" s="5">
        <f t="shared" si="94"/>
        <v>45.28510310001402</v>
      </c>
      <c r="P110" s="30">
        <v>3593.67</v>
      </c>
      <c r="Q110" s="31">
        <v>879.47</v>
      </c>
      <c r="R110" s="31">
        <v>4800.75</v>
      </c>
      <c r="S110" s="32">
        <f t="shared" si="95"/>
        <v>35.405954351154492</v>
      </c>
      <c r="T110" s="32">
        <f t="shared" si="96"/>
        <v>60.177131929629503</v>
      </c>
      <c r="U110" s="33">
        <f t="shared" si="97"/>
        <v>6.0445701512283805E-3</v>
      </c>
      <c r="V110" s="33">
        <f t="shared" si="98"/>
        <v>2.1707186748602951E-4</v>
      </c>
      <c r="W110" s="33">
        <f t="shared" si="99"/>
        <v>-0.56838210510797804</v>
      </c>
      <c r="X110" s="33">
        <f t="shared" si="127"/>
        <v>3.5911878273414702E-2</v>
      </c>
      <c r="Y110" s="31">
        <f t="shared" si="69"/>
        <v>4222115.6025</v>
      </c>
      <c r="Z110" s="26">
        <f t="shared" si="70"/>
        <v>3160524.9549000002</v>
      </c>
      <c r="AA110" s="26">
        <f t="shared" si="71"/>
        <v>3422299.2004000004</v>
      </c>
      <c r="AB110" s="5">
        <f t="shared" si="100"/>
        <v>74.856428683018279</v>
      </c>
      <c r="AC110" s="30">
        <v>325.11</v>
      </c>
      <c r="AD110" s="31">
        <v>1116.6600000000001</v>
      </c>
      <c r="AE110" s="31">
        <v>2173.96</v>
      </c>
      <c r="AF110" s="32">
        <f t="shared" si="101"/>
        <v>16.033146596101826</v>
      </c>
      <c r="AG110" s="32">
        <f t="shared" si="102"/>
        <v>5.4440689772967037</v>
      </c>
      <c r="AH110" s="33">
        <f t="shared" si="103"/>
        <v>-1.3484665196043419E-2</v>
      </c>
      <c r="AI110" s="33">
        <f t="shared" si="104"/>
        <v>-2.6417644529090544E-3</v>
      </c>
      <c r="AJ110" s="33">
        <f t="shared" si="105"/>
        <v>3.0912584780991894</v>
      </c>
      <c r="AK110" s="33">
        <f t="shared" si="128"/>
        <v>0.19590879080069287</v>
      </c>
      <c r="AL110" s="31">
        <f t="shared" si="72"/>
        <v>2427574.1736000003</v>
      </c>
      <c r="AM110" s="26">
        <f t="shared" si="73"/>
        <v>363037.33260000002</v>
      </c>
      <c r="AN110" s="26">
        <f t="shared" si="74"/>
        <v>374684.09640000004</v>
      </c>
      <c r="AO110" s="5">
        <f t="shared" si="106"/>
        <v>14.954736977681282</v>
      </c>
      <c r="AP110" s="30">
        <v>1255.19</v>
      </c>
      <c r="AQ110" s="31">
        <v>1073.2</v>
      </c>
      <c r="AR110" s="31">
        <v>4845.16</v>
      </c>
      <c r="AS110" s="32">
        <f t="shared" si="107"/>
        <v>35.733482015110077</v>
      </c>
      <c r="AT110" s="32">
        <f t="shared" si="108"/>
        <v>21.018550458654147</v>
      </c>
      <c r="AU110" s="33">
        <f t="shared" si="109"/>
        <v>-1.9670437141328156E-2</v>
      </c>
      <c r="AV110" s="33">
        <f t="shared" si="110"/>
        <v>-4.7800385589733614E-5</v>
      </c>
      <c r="AW110" s="33">
        <f t="shared" si="111"/>
        <v>0.51719823644970953</v>
      </c>
      <c r="AX110" s="33">
        <f t="shared" si="129"/>
        <v>2.430062191617675E-3</v>
      </c>
      <c r="AY110" s="31">
        <f t="shared" si="75"/>
        <v>5199825.7120000003</v>
      </c>
      <c r="AZ110" s="26">
        <f t="shared" si="76"/>
        <v>1347069.9080000001</v>
      </c>
      <c r="BA110" s="26">
        <f t="shared" si="77"/>
        <v>1650452.8160000001</v>
      </c>
      <c r="BB110" s="5">
        <f t="shared" si="112"/>
        <v>25.906058829842564</v>
      </c>
      <c r="BC110" s="30">
        <v>539.58000000000004</v>
      </c>
      <c r="BD110" s="31">
        <v>1227.73</v>
      </c>
      <c r="BE110" s="31">
        <v>1168.97</v>
      </c>
      <c r="BF110" s="32">
        <f t="shared" si="113"/>
        <v>8.62125677401845</v>
      </c>
      <c r="BG110" s="32">
        <f t="shared" si="114"/>
        <v>9.0354364331141941</v>
      </c>
      <c r="BH110" s="33">
        <f t="shared" si="115"/>
        <v>5.3820741811528737E-3</v>
      </c>
      <c r="BI110" s="33">
        <f t="shared" si="116"/>
        <v>2.9144651486377224E-2</v>
      </c>
      <c r="BJ110" s="33">
        <f t="shared" si="117"/>
        <v>0.97472407309440101</v>
      </c>
      <c r="BK110" s="33">
        <f t="shared" si="130"/>
        <v>5.4151337394116439</v>
      </c>
      <c r="BL110" s="31">
        <f t="shared" si="78"/>
        <v>1435179.5381</v>
      </c>
      <c r="BM110" s="26">
        <f t="shared" si="79"/>
        <v>662458.55340000009</v>
      </c>
      <c r="BN110" s="26">
        <f t="shared" si="80"/>
        <v>767282.14080000005</v>
      </c>
      <c r="BO110" s="5">
        <f t="shared" si="118"/>
        <v>46.158584052627525</v>
      </c>
      <c r="BP110" s="60">
        <f t="shared" si="81"/>
        <v>13559.16</v>
      </c>
      <c r="BQ110" s="15">
        <f t="shared" si="82"/>
        <v>5971.82</v>
      </c>
      <c r="BR110" s="15">
        <f t="shared" si="83"/>
        <v>13756634.826200001</v>
      </c>
      <c r="BS110" s="15">
        <f t="shared" si="84"/>
        <v>5746809.1738999998</v>
      </c>
      <c r="BT110" s="15">
        <f t="shared" si="85"/>
        <v>6433914.728600001</v>
      </c>
      <c r="BU110" s="15">
        <f t="shared" si="131"/>
        <v>1014.5639424713626</v>
      </c>
      <c r="BV110" s="17">
        <f t="shared" si="119"/>
        <v>36.090000000000146</v>
      </c>
      <c r="BW110" s="17">
        <f t="shared" si="120"/>
        <v>0.993956616240945</v>
      </c>
      <c r="BX110" s="17">
        <f t="shared" si="121"/>
        <v>-261.42000000000007</v>
      </c>
      <c r="BY110" s="17">
        <f t="shared" si="122"/>
        <v>1.0437755993985083</v>
      </c>
      <c r="BZ110" s="17">
        <f t="shared" si="123"/>
        <v>1.1930839933572417</v>
      </c>
      <c r="CA110" s="2">
        <f t="shared" si="124"/>
        <v>0.96900285144609055</v>
      </c>
      <c r="CB110" s="2">
        <f t="shared" si="125"/>
        <v>0.90653063407589651</v>
      </c>
      <c r="CC110" s="14">
        <f t="shared" si="86"/>
        <v>120.32803878684763</v>
      </c>
      <c r="CD110" s="27">
        <v>116.58650587848369</v>
      </c>
      <c r="CE110" s="53">
        <f t="shared" si="87"/>
        <v>0.99406869113269025</v>
      </c>
      <c r="CF110" s="53">
        <f t="shared" si="88"/>
        <v>0.96315868247181802</v>
      </c>
      <c r="CG110" s="26">
        <v>6233.24</v>
      </c>
      <c r="CH110" s="26">
        <v>121.04600000000001</v>
      </c>
      <c r="CI110" s="26">
        <v>14957.2</v>
      </c>
      <c r="CJ110" s="26">
        <v>5935.73</v>
      </c>
      <c r="CK110" s="26">
        <v>13992.9</v>
      </c>
    </row>
    <row r="111" spans="1:89" x14ac:dyDescent="0.3">
      <c r="A111" s="1">
        <v>41394</v>
      </c>
      <c r="B111" s="26" t="s">
        <v>5</v>
      </c>
      <c r="C111" s="30">
        <v>260.92</v>
      </c>
      <c r="D111" s="31">
        <v>830.71</v>
      </c>
      <c r="E111" s="31">
        <v>567.55999999999995</v>
      </c>
      <c r="F111" s="32">
        <f t="shared" si="89"/>
        <v>4.2084001910078035</v>
      </c>
      <c r="G111" s="32">
        <f t="shared" si="90"/>
        <v>4.3785061863264811</v>
      </c>
      <c r="H111" s="33">
        <f t="shared" si="91"/>
        <v>-2.4527190314164015E-3</v>
      </c>
      <c r="I111" s="33">
        <f t="shared" si="92"/>
        <v>-1.0067114093959679E-2</v>
      </c>
      <c r="J111" s="33">
        <f t="shared" si="93"/>
        <v>-1.1012229591051055</v>
      </c>
      <c r="K111" s="33">
        <f t="shared" si="126"/>
        <v>4.1044709830241342</v>
      </c>
      <c r="L111" s="31">
        <f t="shared" si="66"/>
        <v>471477.76759999996</v>
      </c>
      <c r="M111" s="26">
        <f t="shared" si="67"/>
        <v>216748.85320000001</v>
      </c>
      <c r="N111" s="26">
        <f t="shared" si="68"/>
        <v>220046.77189999999</v>
      </c>
      <c r="O111" s="5">
        <f t="shared" si="94"/>
        <v>45.972232010712531</v>
      </c>
      <c r="P111" s="30">
        <v>3592.89</v>
      </c>
      <c r="Q111" s="31">
        <v>874.17</v>
      </c>
      <c r="R111" s="31">
        <v>4781</v>
      </c>
      <c r="S111" s="32">
        <f t="shared" si="95"/>
        <v>35.450633084093859</v>
      </c>
      <c r="T111" s="32">
        <f t="shared" si="96"/>
        <v>60.292392655950287</v>
      </c>
      <c r="U111" s="33">
        <f t="shared" si="97"/>
        <v>-1.9629942174925145E-2</v>
      </c>
      <c r="V111" s="33">
        <f t="shared" si="98"/>
        <v>2.1990288086690829E-4</v>
      </c>
      <c r="W111" s="33">
        <f t="shared" si="99"/>
        <v>0.17523967721089423</v>
      </c>
      <c r="X111" s="33">
        <f t="shared" si="127"/>
        <v>1.1202421225051155E-2</v>
      </c>
      <c r="Y111" s="31">
        <f t="shared" si="69"/>
        <v>4179406.77</v>
      </c>
      <c r="Z111" s="26">
        <f t="shared" si="70"/>
        <v>3140796.6512999996</v>
      </c>
      <c r="AA111" s="26">
        <f t="shared" si="71"/>
        <v>3401675.2044000002</v>
      </c>
      <c r="AB111" s="5">
        <f t="shared" si="100"/>
        <v>75.149341142020504</v>
      </c>
      <c r="AC111" s="30">
        <v>325.97000000000003</v>
      </c>
      <c r="AD111" s="31">
        <v>1131.82</v>
      </c>
      <c r="AE111" s="31">
        <v>2162.5</v>
      </c>
      <c r="AF111" s="32">
        <f t="shared" si="101"/>
        <v>16.03471952402279</v>
      </c>
      <c r="AG111" s="32">
        <f t="shared" si="102"/>
        <v>5.4701121476193588</v>
      </c>
      <c r="AH111" s="33">
        <f t="shared" si="103"/>
        <v>-2.6021591642395089E-2</v>
      </c>
      <c r="AI111" s="33">
        <f t="shared" si="104"/>
        <v>-2.6348039215684954E-3</v>
      </c>
      <c r="AJ111" s="33">
        <f t="shared" si="105"/>
        <v>1.6000569828300049</v>
      </c>
      <c r="AK111" s="33">
        <f t="shared" si="128"/>
        <v>0.10125452577142902</v>
      </c>
      <c r="AL111" s="31">
        <f t="shared" si="72"/>
        <v>2447560.75</v>
      </c>
      <c r="AM111" s="26">
        <f t="shared" si="73"/>
        <v>368939.36540000001</v>
      </c>
      <c r="AN111" s="26">
        <f t="shared" si="74"/>
        <v>379770.88280000002</v>
      </c>
      <c r="AO111" s="5">
        <f t="shared" si="106"/>
        <v>15.073757225433527</v>
      </c>
      <c r="AP111" s="30">
        <v>1255.25</v>
      </c>
      <c r="AQ111" s="31">
        <v>1094.52</v>
      </c>
      <c r="AR111" s="31">
        <v>4825.6099999999997</v>
      </c>
      <c r="AS111" s="32">
        <f t="shared" si="107"/>
        <v>35.781411737488845</v>
      </c>
      <c r="AT111" s="32">
        <f t="shared" si="108"/>
        <v>21.064387131635424</v>
      </c>
      <c r="AU111" s="33">
        <f t="shared" si="109"/>
        <v>-2.0714753950134574E-2</v>
      </c>
      <c r="AV111" s="33">
        <f t="shared" si="110"/>
        <v>-4.7798100822083862E-5</v>
      </c>
      <c r="AW111" s="33">
        <f t="shared" si="111"/>
        <v>0.49186979723621804</v>
      </c>
      <c r="AX111" s="33">
        <f t="shared" si="129"/>
        <v>2.3074423638893061E-3</v>
      </c>
      <c r="AY111" s="31">
        <f t="shared" si="75"/>
        <v>5281726.6571999993</v>
      </c>
      <c r="AZ111" s="26">
        <f t="shared" si="76"/>
        <v>1373896.23</v>
      </c>
      <c r="BA111" s="26">
        <f t="shared" si="77"/>
        <v>1683240.4176</v>
      </c>
      <c r="BB111" s="5">
        <f t="shared" si="112"/>
        <v>26.012255445425552</v>
      </c>
      <c r="BC111" s="30">
        <v>524.08000000000004</v>
      </c>
      <c r="BD111" s="31">
        <v>1221.1400000000001</v>
      </c>
      <c r="BE111" s="31">
        <v>1149.69</v>
      </c>
      <c r="BF111" s="32">
        <f t="shared" si="113"/>
        <v>8.5248354633867116</v>
      </c>
      <c r="BG111" s="32">
        <f t="shared" si="114"/>
        <v>8.7946018784684288</v>
      </c>
      <c r="BH111" s="33">
        <f t="shared" si="115"/>
        <v>-2.3165648144400735E-2</v>
      </c>
      <c r="BI111" s="33">
        <f t="shared" si="116"/>
        <v>3.0019561133383797E-2</v>
      </c>
      <c r="BJ111" s="33">
        <f t="shared" si="117"/>
        <v>-0.23158368170732072</v>
      </c>
      <c r="BK111" s="33">
        <f t="shared" si="130"/>
        <v>1.2958653669545477</v>
      </c>
      <c r="BL111" s="31">
        <f t="shared" si="78"/>
        <v>1403932.4466000001</v>
      </c>
      <c r="BM111" s="26">
        <f t="shared" si="79"/>
        <v>639975.0512000001</v>
      </c>
      <c r="BN111" s="26">
        <f t="shared" si="80"/>
        <v>763163.65440000012</v>
      </c>
      <c r="BO111" s="5">
        <f t="shared" si="118"/>
        <v>45.584461898424792</v>
      </c>
      <c r="BP111" s="60">
        <f t="shared" si="81"/>
        <v>13486.359999999999</v>
      </c>
      <c r="BQ111" s="15">
        <f t="shared" si="82"/>
        <v>5959.1100000000006</v>
      </c>
      <c r="BR111" s="15">
        <f t="shared" si="83"/>
        <v>13784104.391399998</v>
      </c>
      <c r="BS111" s="15">
        <f t="shared" si="84"/>
        <v>5740356.1510999994</v>
      </c>
      <c r="BT111" s="15">
        <f t="shared" si="85"/>
        <v>6447896.9311000006</v>
      </c>
      <c r="BU111" s="15">
        <f t="shared" si="131"/>
        <v>1022.0774465015022</v>
      </c>
      <c r="BV111" s="17">
        <f t="shared" si="119"/>
        <v>36.910000000000764</v>
      </c>
      <c r="BW111" s="17">
        <f t="shared" si="120"/>
        <v>0.99380612205513896</v>
      </c>
      <c r="BX111" s="17">
        <f t="shared" si="121"/>
        <v>-261.60999999999967</v>
      </c>
      <c r="BY111" s="17">
        <f t="shared" si="122"/>
        <v>1.0439008509659999</v>
      </c>
      <c r="BZ111" s="17">
        <f t="shared" si="123"/>
        <v>1.1803019469114435</v>
      </c>
      <c r="CA111" s="2">
        <f t="shared" si="124"/>
        <v>0.96808547293223146</v>
      </c>
      <c r="CB111" s="2">
        <f t="shared" si="125"/>
        <v>0.90639256517168976</v>
      </c>
      <c r="CC111" s="14">
        <f t="shared" si="86"/>
        <v>120.58953603630087</v>
      </c>
      <c r="CD111" s="27">
        <v>116.84071099204876</v>
      </c>
      <c r="CE111" s="53">
        <f t="shared" si="87"/>
        <v>0.9996148416418057</v>
      </c>
      <c r="CF111" s="53">
        <f t="shared" si="88"/>
        <v>0.9685393331347919</v>
      </c>
      <c r="CG111" s="26">
        <v>6220.72</v>
      </c>
      <c r="CH111" s="26">
        <v>120.636</v>
      </c>
      <c r="CI111" s="26">
        <v>14879.16</v>
      </c>
      <c r="CJ111" s="26">
        <v>5922.2</v>
      </c>
      <c r="CK111" s="26">
        <v>13930.96</v>
      </c>
    </row>
    <row r="112" spans="1:89" x14ac:dyDescent="0.3">
      <c r="A112" s="1">
        <v>41364</v>
      </c>
      <c r="B112" s="26" t="s">
        <v>5</v>
      </c>
      <c r="C112" s="30">
        <v>263.56</v>
      </c>
      <c r="D112" s="31">
        <v>832.75</v>
      </c>
      <c r="E112" s="31">
        <v>564.79</v>
      </c>
      <c r="F112" s="32">
        <f t="shared" si="89"/>
        <v>4.2105898806879001</v>
      </c>
      <c r="G112" s="32">
        <f t="shared" si="90"/>
        <v>4.4322764438196005</v>
      </c>
      <c r="H112" s="33">
        <f t="shared" si="91"/>
        <v>-3.895131086142322E-3</v>
      </c>
      <c r="I112" s="33">
        <f t="shared" si="92"/>
        <v>-1.0004341506691498E-2</v>
      </c>
      <c r="J112" s="33">
        <f t="shared" si="93"/>
        <v>-0.69439940436626146</v>
      </c>
      <c r="K112" s="33">
        <f t="shared" si="126"/>
        <v>2.5684222906602212</v>
      </c>
      <c r="L112" s="31">
        <f t="shared" si="66"/>
        <v>470328.8725</v>
      </c>
      <c r="M112" s="26">
        <f t="shared" si="67"/>
        <v>219479.59</v>
      </c>
      <c r="N112" s="26">
        <f t="shared" si="68"/>
        <v>220587.14749999999</v>
      </c>
      <c r="O112" s="5">
        <f t="shared" si="94"/>
        <v>46.665132173020062</v>
      </c>
      <c r="P112" s="30">
        <v>3592.1</v>
      </c>
      <c r="Q112" s="31">
        <v>891.5</v>
      </c>
      <c r="R112" s="31">
        <v>4761.25</v>
      </c>
      <c r="S112" s="32">
        <f t="shared" si="95"/>
        <v>35.495796790710294</v>
      </c>
      <c r="T112" s="32">
        <f t="shared" si="96"/>
        <v>60.408181111869737</v>
      </c>
      <c r="U112" s="33">
        <f t="shared" si="97"/>
        <v>-3.1009121629083244E-2</v>
      </c>
      <c r="V112" s="33">
        <f t="shared" si="98"/>
        <v>2.1716675344049082E-4</v>
      </c>
      <c r="W112" s="33">
        <f t="shared" si="99"/>
        <v>0.11085102144723227</v>
      </c>
      <c r="X112" s="33">
        <f t="shared" si="127"/>
        <v>7.0033184441061882E-3</v>
      </c>
      <c r="Y112" s="31">
        <f t="shared" si="69"/>
        <v>4244654.375</v>
      </c>
      <c r="Z112" s="26">
        <f t="shared" si="70"/>
        <v>3202357.15</v>
      </c>
      <c r="AA112" s="26">
        <f t="shared" si="71"/>
        <v>3469111.7800000003</v>
      </c>
      <c r="AB112" s="5">
        <f t="shared" si="100"/>
        <v>75.444473615122078</v>
      </c>
      <c r="AC112" s="30">
        <v>326.83</v>
      </c>
      <c r="AD112" s="31">
        <v>1161.6600000000001</v>
      </c>
      <c r="AE112" s="31">
        <v>2151.04</v>
      </c>
      <c r="AF112" s="32">
        <f t="shared" si="101"/>
        <v>16.036309525584556</v>
      </c>
      <c r="AG112" s="32">
        <f t="shared" si="102"/>
        <v>5.4962851348215214</v>
      </c>
      <c r="AH112" s="33">
        <f t="shared" si="103"/>
        <v>-4.6522186954785216E-2</v>
      </c>
      <c r="AI112" s="33">
        <f t="shared" si="104"/>
        <v>-2.6278799731101073E-3</v>
      </c>
      <c r="AJ112" s="33">
        <f t="shared" si="105"/>
        <v>0.89064911614242337</v>
      </c>
      <c r="AK112" s="33">
        <f t="shared" si="128"/>
        <v>5.648659586154315E-2</v>
      </c>
      <c r="AL112" s="31">
        <f t="shared" si="72"/>
        <v>2498777.1264</v>
      </c>
      <c r="AM112" s="26">
        <f t="shared" si="73"/>
        <v>379665.33779999998</v>
      </c>
      <c r="AN112" s="26">
        <f t="shared" si="74"/>
        <v>389783.39640000003</v>
      </c>
      <c r="AO112" s="5">
        <f t="shared" si="106"/>
        <v>15.194045670931269</v>
      </c>
      <c r="AP112" s="30">
        <v>1255.31</v>
      </c>
      <c r="AQ112" s="31">
        <v>1117.43</v>
      </c>
      <c r="AR112" s="31">
        <v>4806.0600000000004</v>
      </c>
      <c r="AS112" s="32">
        <f t="shared" si="107"/>
        <v>35.829861722018613</v>
      </c>
      <c r="AT112" s="32">
        <f t="shared" si="108"/>
        <v>21.110490752356895</v>
      </c>
      <c r="AU112" s="33">
        <f t="shared" si="109"/>
        <v>-4.8932520264872874E-2</v>
      </c>
      <c r="AV112" s="33">
        <f t="shared" si="110"/>
        <v>-5.576156355437247E-5</v>
      </c>
      <c r="AW112" s="33">
        <f t="shared" si="111"/>
        <v>0.20788838025835379</v>
      </c>
      <c r="AX112" s="33">
        <f t="shared" si="129"/>
        <v>1.1395604242849914E-3</v>
      </c>
      <c r="AY112" s="31">
        <f t="shared" si="75"/>
        <v>5370435.6258000005</v>
      </c>
      <c r="AZ112" s="26">
        <f t="shared" si="76"/>
        <v>1402721.0533</v>
      </c>
      <c r="BA112" s="26">
        <f t="shared" si="77"/>
        <v>1718473.2484000002</v>
      </c>
      <c r="BB112" s="5">
        <f t="shared" si="112"/>
        <v>26.119316030178563</v>
      </c>
      <c r="BC112" s="30">
        <v>508.58</v>
      </c>
      <c r="BD112" s="31">
        <v>1249.76</v>
      </c>
      <c r="BE112" s="31">
        <v>1130.42</v>
      </c>
      <c r="BF112" s="32">
        <f t="shared" si="113"/>
        <v>8.427442080998631</v>
      </c>
      <c r="BG112" s="32">
        <f t="shared" si="114"/>
        <v>8.5527665571322373</v>
      </c>
      <c r="BH112" s="33">
        <f t="shared" si="115"/>
        <v>-2.8388765968187863E-2</v>
      </c>
      <c r="BI112" s="33">
        <f t="shared" si="116"/>
        <v>3.0948625282031829E-2</v>
      </c>
      <c r="BJ112" s="33">
        <f t="shared" si="117"/>
        <v>-0.19693421729044708</v>
      </c>
      <c r="BK112" s="33">
        <f t="shared" si="130"/>
        <v>1.0901715600006183</v>
      </c>
      <c r="BL112" s="31">
        <f t="shared" si="78"/>
        <v>1412753.6992000001</v>
      </c>
      <c r="BM112" s="26">
        <f t="shared" si="79"/>
        <v>635602.94079999998</v>
      </c>
      <c r="BN112" s="26">
        <f t="shared" si="80"/>
        <v>781050.00959999999</v>
      </c>
      <c r="BO112" s="5">
        <f t="shared" si="118"/>
        <v>44.990357566214321</v>
      </c>
      <c r="BP112" s="60">
        <f t="shared" si="81"/>
        <v>13413.560000000001</v>
      </c>
      <c r="BQ112" s="15">
        <f t="shared" si="82"/>
        <v>5946.38</v>
      </c>
      <c r="BR112" s="15">
        <f t="shared" si="83"/>
        <v>13996949.698900001</v>
      </c>
      <c r="BS112" s="15">
        <f t="shared" si="84"/>
        <v>5839826.0718999999</v>
      </c>
      <c r="BT112" s="15">
        <f t="shared" si="85"/>
        <v>6579005.5819000006</v>
      </c>
      <c r="BU112" s="15">
        <f t="shared" si="131"/>
        <v>1043.4925328473573</v>
      </c>
      <c r="BV112" s="17">
        <f t="shared" si="119"/>
        <v>37.710000000000036</v>
      </c>
      <c r="BW112" s="17">
        <f t="shared" si="120"/>
        <v>0.99365832657852338</v>
      </c>
      <c r="BX112" s="17">
        <f t="shared" si="121"/>
        <v>-261.78999999999996</v>
      </c>
      <c r="BY112" s="17">
        <f t="shared" si="122"/>
        <v>1.0440251043492006</v>
      </c>
      <c r="BZ112" s="17">
        <f t="shared" si="123"/>
        <v>1.1728114590916974</v>
      </c>
      <c r="CA112" s="2">
        <f t="shared" si="124"/>
        <v>0.96716059762016182</v>
      </c>
      <c r="CB112" s="2">
        <f t="shared" si="125"/>
        <v>0.90625120345378585</v>
      </c>
      <c r="CC112" s="14">
        <f t="shared" si="86"/>
        <v>123.04154969893553</v>
      </c>
      <c r="CD112" s="27">
        <v>119.19025101482123</v>
      </c>
      <c r="CE112" s="53">
        <f t="shared" si="87"/>
        <v>1.0053892704722551</v>
      </c>
      <c r="CF112" s="53">
        <f t="shared" si="88"/>
        <v>0.97391978407626301</v>
      </c>
      <c r="CG112" s="26">
        <v>6208.17</v>
      </c>
      <c r="CH112" s="26">
        <v>122.38200000000001</v>
      </c>
      <c r="CI112" s="26">
        <v>14801.15</v>
      </c>
      <c r="CJ112" s="26">
        <v>5908.67</v>
      </c>
      <c r="CK112" s="26">
        <v>13869.01</v>
      </c>
    </row>
    <row r="113" spans="1:89" x14ac:dyDescent="0.3">
      <c r="A113" s="1">
        <v>41333</v>
      </c>
      <c r="B113" s="26" t="s">
        <v>5</v>
      </c>
      <c r="C113" s="30">
        <v>266.20999999999998</v>
      </c>
      <c r="D113" s="31">
        <v>836</v>
      </c>
      <c r="E113" s="31">
        <v>562.03</v>
      </c>
      <c r="F113" s="32">
        <f t="shared" si="89"/>
        <v>4.2128784267163191</v>
      </c>
      <c r="G113" s="32">
        <f t="shared" si="90"/>
        <v>4.4864232651575406</v>
      </c>
      <c r="H113" s="33">
        <f t="shared" si="91"/>
        <v>4.2312014462305154E-2</v>
      </c>
      <c r="I113" s="33">
        <f t="shared" si="92"/>
        <v>-9.8680521810639681E-3</v>
      </c>
      <c r="J113" s="33">
        <f t="shared" si="93"/>
        <v>6.4139740093587916E-2</v>
      </c>
      <c r="K113" s="33">
        <f t="shared" si="126"/>
        <v>0.23322104386817127</v>
      </c>
      <c r="L113" s="31">
        <f t="shared" si="66"/>
        <v>469857.07999999996</v>
      </c>
      <c r="M113" s="26">
        <f t="shared" si="67"/>
        <v>222551.55999999997</v>
      </c>
      <c r="N113" s="26">
        <f t="shared" si="68"/>
        <v>221448.03999999998</v>
      </c>
      <c r="O113" s="5">
        <f t="shared" si="94"/>
        <v>47.365798978702202</v>
      </c>
      <c r="P113" s="30">
        <v>3591.32</v>
      </c>
      <c r="Q113" s="31">
        <v>919.58</v>
      </c>
      <c r="R113" s="31">
        <v>4741.5</v>
      </c>
      <c r="S113" s="32">
        <f t="shared" si="95"/>
        <v>35.54145341045038</v>
      </c>
      <c r="T113" s="32">
        <f t="shared" si="96"/>
        <v>60.524328915613921</v>
      </c>
      <c r="U113" s="33">
        <f t="shared" si="97"/>
        <v>3.8867025109472937E-2</v>
      </c>
      <c r="V113" s="33">
        <f t="shared" si="98"/>
        <v>2.1999902532076376E-4</v>
      </c>
      <c r="W113" s="33">
        <f t="shared" si="99"/>
        <v>-8.8558299522413134E-2</v>
      </c>
      <c r="X113" s="33">
        <f t="shared" si="127"/>
        <v>5.6603000795948256E-3</v>
      </c>
      <c r="Y113" s="31">
        <f t="shared" si="69"/>
        <v>4360188.57</v>
      </c>
      <c r="Z113" s="26">
        <f t="shared" si="70"/>
        <v>3302506.0456000003</v>
      </c>
      <c r="AA113" s="26">
        <f t="shared" si="71"/>
        <v>3578380.0456000003</v>
      </c>
      <c r="AB113" s="5">
        <f t="shared" si="100"/>
        <v>75.742275651165244</v>
      </c>
      <c r="AC113" s="30">
        <v>327.69</v>
      </c>
      <c r="AD113" s="31">
        <v>1216.99</v>
      </c>
      <c r="AE113" s="31">
        <v>2139.58</v>
      </c>
      <c r="AF113" s="32">
        <f t="shared" si="101"/>
        <v>16.037916880297672</v>
      </c>
      <c r="AG113" s="32">
        <f t="shared" si="102"/>
        <v>5.5225425031346482</v>
      </c>
      <c r="AH113" s="33">
        <f t="shared" si="103"/>
        <v>5.0001853445967408E-3</v>
      </c>
      <c r="AI113" s="33">
        <f t="shared" si="104"/>
        <v>-2.6514285714285854E-3</v>
      </c>
      <c r="AJ113" s="33">
        <f t="shared" si="105"/>
        <v>-8.283121525064896</v>
      </c>
      <c r="AK113" s="33">
        <f t="shared" si="128"/>
        <v>0.53026605789598391</v>
      </c>
      <c r="AL113" s="31">
        <f t="shared" si="72"/>
        <v>2603847.4641999998</v>
      </c>
      <c r="AM113" s="26">
        <f t="shared" si="73"/>
        <v>398795.45309999998</v>
      </c>
      <c r="AN113" s="26">
        <f t="shared" si="74"/>
        <v>408348.82460000005</v>
      </c>
      <c r="AO113" s="5">
        <f t="shared" si="106"/>
        <v>15.315622692304098</v>
      </c>
      <c r="AP113" s="30">
        <v>1255.3800000000001</v>
      </c>
      <c r="AQ113" s="31">
        <v>1173.48</v>
      </c>
      <c r="AR113" s="31">
        <v>4786.51</v>
      </c>
      <c r="AS113" s="32">
        <f t="shared" si="107"/>
        <v>35.878840485849381</v>
      </c>
      <c r="AT113" s="32">
        <f t="shared" si="108"/>
        <v>21.156853756859149</v>
      </c>
      <c r="AU113" s="33">
        <f t="shared" si="109"/>
        <v>-1.5952118284069346E-2</v>
      </c>
      <c r="AV113" s="33">
        <f t="shared" si="110"/>
        <v>-4.7793151241383635E-5</v>
      </c>
      <c r="AW113" s="33">
        <f t="shared" si="111"/>
        <v>0.63815607639958472</v>
      </c>
      <c r="AX113" s="33">
        <f t="shared" si="129"/>
        <v>2.9960379173662771E-3</v>
      </c>
      <c r="AY113" s="31">
        <f t="shared" si="75"/>
        <v>5616873.7548000002</v>
      </c>
      <c r="AZ113" s="26">
        <f t="shared" si="76"/>
        <v>1473163.3224000002</v>
      </c>
      <c r="BA113" s="26">
        <f t="shared" si="77"/>
        <v>1804671.4224000003</v>
      </c>
      <c r="BB113" s="5">
        <f t="shared" si="112"/>
        <v>26.227460090963984</v>
      </c>
      <c r="BC113" s="30">
        <v>493.08</v>
      </c>
      <c r="BD113" s="31">
        <v>1285.75</v>
      </c>
      <c r="BE113" s="31">
        <v>1111.1400000000001</v>
      </c>
      <c r="BF113" s="32">
        <f t="shared" si="113"/>
        <v>8.3289107966862463</v>
      </c>
      <c r="BG113" s="32">
        <f t="shared" si="114"/>
        <v>8.3098515592347404</v>
      </c>
      <c r="BH113" s="33">
        <f t="shared" si="115"/>
        <v>-9.8520642512470013E-3</v>
      </c>
      <c r="BI113" s="33">
        <f t="shared" si="116"/>
        <v>3.1937032534564112E-2</v>
      </c>
      <c r="BJ113" s="33">
        <f t="shared" si="117"/>
        <v>-0.5814072231998284</v>
      </c>
      <c r="BK113" s="33">
        <f t="shared" si="130"/>
        <v>3.2416589782716612</v>
      </c>
      <c r="BL113" s="31">
        <f t="shared" si="78"/>
        <v>1428648.2550000001</v>
      </c>
      <c r="BM113" s="26">
        <f t="shared" si="79"/>
        <v>633977.61</v>
      </c>
      <c r="BN113" s="26">
        <f t="shared" si="80"/>
        <v>803542.32000000007</v>
      </c>
      <c r="BO113" s="5">
        <f t="shared" si="118"/>
        <v>44.376046222798202</v>
      </c>
      <c r="BP113" s="60">
        <f t="shared" si="81"/>
        <v>13340.76</v>
      </c>
      <c r="BQ113" s="15">
        <f t="shared" si="82"/>
        <v>5933.68</v>
      </c>
      <c r="BR113" s="15">
        <f t="shared" si="83"/>
        <v>14479415.124</v>
      </c>
      <c r="BS113" s="15">
        <f t="shared" si="84"/>
        <v>6030993.9911000002</v>
      </c>
      <c r="BT113" s="15">
        <f t="shared" si="85"/>
        <v>6816390.6526000006</v>
      </c>
      <c r="BU113" s="15">
        <f t="shared" si="131"/>
        <v>1085.3515934624413</v>
      </c>
      <c r="BV113" s="17">
        <f t="shared" si="119"/>
        <v>38.539999999999964</v>
      </c>
      <c r="BW113" s="17">
        <f t="shared" si="120"/>
        <v>0.99350487387253783</v>
      </c>
      <c r="BX113" s="17">
        <f t="shared" si="121"/>
        <v>-261.96999999999935</v>
      </c>
      <c r="BY113" s="17">
        <f t="shared" si="122"/>
        <v>1.0441496676598669</v>
      </c>
      <c r="BZ113" s="17">
        <f t="shared" si="123"/>
        <v>1.1567587937055406</v>
      </c>
      <c r="CA113" s="2">
        <f t="shared" si="124"/>
        <v>0.96622672297598267</v>
      </c>
      <c r="CB113" s="2">
        <f t="shared" si="125"/>
        <v>0.90610957460103558</v>
      </c>
      <c r="CC113" s="14">
        <f t="shared" si="86"/>
        <v>127.48116091535955</v>
      </c>
      <c r="CD113" s="27">
        <v>123.61814994488702</v>
      </c>
      <c r="CE113" s="53">
        <f t="shared" si="87"/>
        <v>1.0153896957790149</v>
      </c>
      <c r="CF113" s="53">
        <f t="shared" si="88"/>
        <v>0.98462074524597576</v>
      </c>
      <c r="CG113" s="26">
        <v>6195.65</v>
      </c>
      <c r="CH113" s="26">
        <v>125.54900000000001</v>
      </c>
      <c r="CI113" s="26">
        <v>14723.12</v>
      </c>
      <c r="CJ113" s="26">
        <v>5895.14</v>
      </c>
      <c r="CK113" s="26">
        <v>13807.07</v>
      </c>
    </row>
    <row r="114" spans="1:89" x14ac:dyDescent="0.3">
      <c r="A114" s="1">
        <v>41305</v>
      </c>
      <c r="B114" s="26" t="s">
        <v>5</v>
      </c>
      <c r="C114" s="30">
        <v>268.85000000000002</v>
      </c>
      <c r="D114" s="31">
        <v>801.36</v>
      </c>
      <c r="E114" s="31">
        <v>559.26</v>
      </c>
      <c r="F114" s="32">
        <f t="shared" si="89"/>
        <v>4.215116717264749</v>
      </c>
      <c r="G114" s="32">
        <f t="shared" si="90"/>
        <v>4.5406488137058849</v>
      </c>
      <c r="H114" s="33">
        <f t="shared" si="91"/>
        <v>6.1522036928657389E-2</v>
      </c>
      <c r="I114" s="33">
        <f t="shared" si="92"/>
        <v>-9.808457481262061E-3</v>
      </c>
      <c r="J114" s="33">
        <f t="shared" si="93"/>
        <v>4.4232391225069334E-2</v>
      </c>
      <c r="K114" s="33">
        <f t="shared" si="126"/>
        <v>0.15942998591929283</v>
      </c>
      <c r="L114" s="31">
        <f t="shared" si="66"/>
        <v>448168.59360000002</v>
      </c>
      <c r="M114" s="26">
        <f t="shared" si="67"/>
        <v>215445.63600000003</v>
      </c>
      <c r="N114" s="26">
        <f t="shared" si="68"/>
        <v>212272.25039999999</v>
      </c>
      <c r="O114" s="5">
        <f t="shared" si="94"/>
        <v>48.072452884168371</v>
      </c>
      <c r="P114" s="30">
        <v>3590.53</v>
      </c>
      <c r="Q114" s="31">
        <v>884.52</v>
      </c>
      <c r="R114" s="31">
        <v>4721.75</v>
      </c>
      <c r="S114" s="32">
        <f t="shared" si="95"/>
        <v>35.587611057012531</v>
      </c>
      <c r="T114" s="32">
        <f t="shared" si="96"/>
        <v>60.641010917148563</v>
      </c>
      <c r="U114" s="33">
        <f t="shared" si="97"/>
        <v>4.7417060651478271E-2</v>
      </c>
      <c r="V114" s="33">
        <f t="shared" si="98"/>
        <v>2.1726172238414101E-4</v>
      </c>
      <c r="W114" s="33">
        <f t="shared" si="99"/>
        <v>-7.2531283857637921E-2</v>
      </c>
      <c r="X114" s="33">
        <f t="shared" si="127"/>
        <v>4.581931469372252E-3</v>
      </c>
      <c r="Y114" s="31">
        <f t="shared" si="69"/>
        <v>4176482.31</v>
      </c>
      <c r="Z114" s="26">
        <f t="shared" si="70"/>
        <v>3175895.5956000001</v>
      </c>
      <c r="AA114" s="26">
        <f t="shared" si="71"/>
        <v>3441950.3664000002</v>
      </c>
      <c r="AB114" s="5">
        <f t="shared" si="100"/>
        <v>76.042357176894157</v>
      </c>
      <c r="AC114" s="30">
        <v>328.56</v>
      </c>
      <c r="AD114" s="31">
        <v>1210.92</v>
      </c>
      <c r="AE114" s="31">
        <v>2128.12</v>
      </c>
      <c r="AF114" s="32">
        <f t="shared" si="101"/>
        <v>16.039541873807277</v>
      </c>
      <c r="AG114" s="32">
        <f t="shared" si="102"/>
        <v>5.5491001459222815</v>
      </c>
      <c r="AH114" s="33">
        <f t="shared" si="103"/>
        <v>1.8957108915843447E-2</v>
      </c>
      <c r="AI114" s="33">
        <f t="shared" si="104"/>
        <v>-2.6140612176662318E-3</v>
      </c>
      <c r="AJ114" s="33">
        <f t="shared" si="105"/>
        <v>-2.1758304239866484</v>
      </c>
      <c r="AK114" s="33">
        <f t="shared" si="128"/>
        <v>0.13789345354668106</v>
      </c>
      <c r="AL114" s="31">
        <f t="shared" si="72"/>
        <v>2576983.0704000001</v>
      </c>
      <c r="AM114" s="26">
        <f t="shared" si="73"/>
        <v>397859.87520000001</v>
      </c>
      <c r="AN114" s="26">
        <f t="shared" si="74"/>
        <v>406312.09680000006</v>
      </c>
      <c r="AO114" s="5">
        <f t="shared" si="106"/>
        <v>15.438979004943331</v>
      </c>
      <c r="AP114" s="30">
        <v>1255.44</v>
      </c>
      <c r="AQ114" s="31">
        <v>1192.3499999999999</v>
      </c>
      <c r="AR114" s="31">
        <v>4766.97</v>
      </c>
      <c r="AS114" s="32">
        <f t="shared" si="107"/>
        <v>35.928432102599047</v>
      </c>
      <c r="AT114" s="32">
        <f t="shared" si="108"/>
        <v>21.203318380803111</v>
      </c>
      <c r="AU114" s="33">
        <f t="shared" si="109"/>
        <v>2.8677280634966384E-2</v>
      </c>
      <c r="AV114" s="33">
        <f t="shared" si="110"/>
        <v>-4.7790867165241247E-5</v>
      </c>
      <c r="AW114" s="33">
        <f t="shared" si="111"/>
        <v>-0.35468807838342536</v>
      </c>
      <c r="AX114" s="33">
        <f t="shared" si="129"/>
        <v>1.6665062414240753E-3</v>
      </c>
      <c r="AY114" s="31">
        <f t="shared" si="75"/>
        <v>5683896.6794999996</v>
      </c>
      <c r="AZ114" s="26">
        <f t="shared" si="76"/>
        <v>1496923.8839999998</v>
      </c>
      <c r="BA114" s="26">
        <f t="shared" si="77"/>
        <v>1833691.2179999999</v>
      </c>
      <c r="BB114" s="5">
        <f t="shared" si="112"/>
        <v>26.336226156237608</v>
      </c>
      <c r="BC114" s="30">
        <v>477.58</v>
      </c>
      <c r="BD114" s="31">
        <v>1298.48</v>
      </c>
      <c r="BE114" s="31">
        <v>1091.8599999999999</v>
      </c>
      <c r="BF114" s="32">
        <f t="shared" si="113"/>
        <v>8.2292982493163969</v>
      </c>
      <c r="BG114" s="32">
        <f t="shared" si="114"/>
        <v>8.0659217424201479</v>
      </c>
      <c r="BH114" s="33">
        <f t="shared" si="115"/>
        <v>2.0681766898279573E-2</v>
      </c>
      <c r="BI114" s="33">
        <f t="shared" si="116"/>
        <v>3.2990656194793862E-2</v>
      </c>
      <c r="BJ114" s="33">
        <f t="shared" si="117"/>
        <v>0.28712818127521134</v>
      </c>
      <c r="BK114" s="33">
        <f t="shared" si="130"/>
        <v>1.5951565626406037</v>
      </c>
      <c r="BL114" s="31">
        <f t="shared" si="78"/>
        <v>1417758.3727999998</v>
      </c>
      <c r="BM114" s="26">
        <f t="shared" si="79"/>
        <v>620128.0784</v>
      </c>
      <c r="BN114" s="26">
        <f t="shared" si="80"/>
        <v>811498.06080000009</v>
      </c>
      <c r="BO114" s="5">
        <f t="shared" si="118"/>
        <v>43.7400399318594</v>
      </c>
      <c r="BP114" s="60">
        <f t="shared" si="81"/>
        <v>13267.960000000001</v>
      </c>
      <c r="BQ114" s="15">
        <f t="shared" si="82"/>
        <v>5920.9600000000009</v>
      </c>
      <c r="BR114" s="15">
        <f t="shared" si="83"/>
        <v>14303289.0263</v>
      </c>
      <c r="BS114" s="15">
        <f t="shared" si="84"/>
        <v>5906253.0691999998</v>
      </c>
      <c r="BT114" s="15">
        <f t="shared" si="85"/>
        <v>6705723.9924000008</v>
      </c>
      <c r="BU114" s="15">
        <f t="shared" si="131"/>
        <v>1078.0322691883302</v>
      </c>
      <c r="BV114" s="17">
        <f t="shared" si="119"/>
        <v>39.340000000001055</v>
      </c>
      <c r="BW114" s="17">
        <f t="shared" si="120"/>
        <v>0.99335580716640526</v>
      </c>
      <c r="BX114" s="17">
        <f t="shared" si="121"/>
        <v>-262.14999999999873</v>
      </c>
      <c r="BY114" s="17">
        <f t="shared" si="122"/>
        <v>1.0442749148786681</v>
      </c>
      <c r="BZ114" s="17">
        <f t="shared" si="123"/>
        <v>1.1528411862250898</v>
      </c>
      <c r="CA114" s="2">
        <f t="shared" si="124"/>
        <v>0.96528443164960986</v>
      </c>
      <c r="CB114" s="2">
        <f t="shared" si="125"/>
        <v>0.9059658179186213</v>
      </c>
      <c r="CC114" s="14">
        <f t="shared" si="86"/>
        <v>125.41145642863967</v>
      </c>
      <c r="CD114" s="27">
        <v>121.35891479920011</v>
      </c>
      <c r="CE114" s="53">
        <f t="shared" si="87"/>
        <v>1.0091040909932383</v>
      </c>
      <c r="CF114" s="53">
        <f t="shared" si="88"/>
        <v>0.97649593497908038</v>
      </c>
      <c r="CG114" s="26">
        <v>6183.11</v>
      </c>
      <c r="CH114" s="26">
        <v>124.28</v>
      </c>
      <c r="CI114" s="26">
        <v>14645.1</v>
      </c>
      <c r="CJ114" s="26">
        <v>5881.62</v>
      </c>
      <c r="CK114" s="26">
        <v>13745.13</v>
      </c>
    </row>
    <row r="115" spans="1:89" x14ac:dyDescent="0.3">
      <c r="A115" s="1">
        <v>41274</v>
      </c>
      <c r="B115" s="26" t="s">
        <v>5</v>
      </c>
      <c r="C115" s="30">
        <v>271.5</v>
      </c>
      <c r="D115" s="31">
        <v>753.53</v>
      </c>
      <c r="E115" s="31">
        <v>556.5</v>
      </c>
      <c r="F115" s="32">
        <f t="shared" si="89"/>
        <v>4.217452295044323</v>
      </c>
      <c r="G115" s="32">
        <f t="shared" si="90"/>
        <v>4.5952693267888121</v>
      </c>
      <c r="H115" s="33">
        <f t="shared" si="91"/>
        <v>-6.8156617934535382E-2</v>
      </c>
      <c r="I115" s="33">
        <f t="shared" si="92"/>
        <v>1.0850445312644683E-2</v>
      </c>
      <c r="J115" s="33">
        <f t="shared" si="93"/>
        <v>-6.6420709614352605E-2</v>
      </c>
      <c r="K115" s="33">
        <f t="shared" si="126"/>
        <v>0.15919870500420907</v>
      </c>
      <c r="L115" s="31">
        <f t="shared" si="66"/>
        <v>419339.44500000001</v>
      </c>
      <c r="M115" s="26">
        <f t="shared" si="67"/>
        <v>204583.39499999999</v>
      </c>
      <c r="N115" s="26">
        <f t="shared" si="68"/>
        <v>199602.56169999999</v>
      </c>
      <c r="O115" s="5">
        <f t="shared" si="94"/>
        <v>48.787061994609168</v>
      </c>
      <c r="P115" s="30">
        <v>3589.75</v>
      </c>
      <c r="Q115" s="31">
        <v>843.55</v>
      </c>
      <c r="R115" s="31">
        <v>4702</v>
      </c>
      <c r="S115" s="32">
        <f t="shared" si="95"/>
        <v>35.634251017607198</v>
      </c>
      <c r="T115" s="32">
        <f t="shared" si="96"/>
        <v>60.758261752634027</v>
      </c>
      <c r="U115" s="33">
        <f t="shared" si="97"/>
        <v>-2.3003052621094134E-2</v>
      </c>
      <c r="V115" s="33">
        <f t="shared" si="98"/>
        <v>6.2426996182843881E-3</v>
      </c>
      <c r="W115" s="33">
        <f t="shared" si="99"/>
        <v>7.6044180826216196E-2</v>
      </c>
      <c r="X115" s="33">
        <f t="shared" si="127"/>
        <v>0.27138570350266217</v>
      </c>
      <c r="Y115" s="31">
        <f t="shared" si="69"/>
        <v>3966372.0999999996</v>
      </c>
      <c r="Z115" s="26">
        <f t="shared" si="70"/>
        <v>3028133.6124999998</v>
      </c>
      <c r="AA115" s="26">
        <f t="shared" si="71"/>
        <v>3282522.986</v>
      </c>
      <c r="AB115" s="5">
        <f t="shared" si="100"/>
        <v>76.345172267120375</v>
      </c>
      <c r="AC115" s="30">
        <v>329.42</v>
      </c>
      <c r="AD115" s="31">
        <v>1188.18</v>
      </c>
      <c r="AE115" s="31">
        <v>2116.67</v>
      </c>
      <c r="AF115" s="32">
        <f t="shared" si="101"/>
        <v>16.041248426507579</v>
      </c>
      <c r="AG115" s="32">
        <f t="shared" si="102"/>
        <v>5.5755934498370925</v>
      </c>
      <c r="AH115" s="33">
        <f t="shared" si="103"/>
        <v>3.0091158509603999E-3</v>
      </c>
      <c r="AI115" s="33">
        <f t="shared" si="104"/>
        <v>-5.4626566720283702E-4</v>
      </c>
      <c r="AJ115" s="33">
        <f t="shared" si="105"/>
        <v>-28.813945662632054</v>
      </c>
      <c r="AK115" s="33">
        <f t="shared" si="128"/>
        <v>0.18153693452131095</v>
      </c>
      <c r="AL115" s="31">
        <f t="shared" si="72"/>
        <v>2514984.9606000003</v>
      </c>
      <c r="AM115" s="26">
        <f t="shared" si="73"/>
        <v>391410.25560000003</v>
      </c>
      <c r="AN115" s="26">
        <f t="shared" si="74"/>
        <v>398681.91720000003</v>
      </c>
      <c r="AO115" s="5">
        <f t="shared" si="106"/>
        <v>15.563125097440791</v>
      </c>
      <c r="AP115" s="30">
        <v>1255.5</v>
      </c>
      <c r="AQ115" s="31">
        <v>1158.6400000000001</v>
      </c>
      <c r="AR115" s="31">
        <v>4747.42</v>
      </c>
      <c r="AS115" s="32">
        <f t="shared" si="107"/>
        <v>35.978467878776854</v>
      </c>
      <c r="AT115" s="32">
        <f t="shared" si="108"/>
        <v>21.249947107857654</v>
      </c>
      <c r="AU115" s="33">
        <f t="shared" si="109"/>
        <v>1.8167408400902384E-2</v>
      </c>
      <c r="AV115" s="33">
        <f t="shared" si="110"/>
        <v>7.820183750329817E-3</v>
      </c>
      <c r="AW115" s="33">
        <f t="shared" si="111"/>
        <v>-0.81908976070686268</v>
      </c>
      <c r="AX115" s="33">
        <f t="shared" si="129"/>
        <v>0.43045125522368866</v>
      </c>
      <c r="AY115" s="31">
        <f t="shared" si="75"/>
        <v>5500550.7088000001</v>
      </c>
      <c r="AZ115" s="26">
        <f t="shared" si="76"/>
        <v>1454672.52</v>
      </c>
      <c r="BA115" s="26">
        <f t="shared" si="77"/>
        <v>1781849.2832000002</v>
      </c>
      <c r="BB115" s="5">
        <f t="shared" si="112"/>
        <v>26.445943270239415</v>
      </c>
      <c r="BC115" s="30">
        <v>462.08</v>
      </c>
      <c r="BD115" s="31">
        <v>1271.9000000000001</v>
      </c>
      <c r="BE115" s="31">
        <v>1072.58</v>
      </c>
      <c r="BF115" s="32">
        <f t="shared" si="113"/>
        <v>8.1285803820640421</v>
      </c>
      <c r="BG115" s="32">
        <f t="shared" si="114"/>
        <v>7.8209283628824098</v>
      </c>
      <c r="BH115" s="33">
        <f t="shared" si="115"/>
        <v>-1.0425750743998097E-2</v>
      </c>
      <c r="BI115" s="33">
        <f t="shared" si="116"/>
        <v>-1.3925900455600486E-2</v>
      </c>
      <c r="BJ115" s="33">
        <f t="shared" si="117"/>
        <v>7.1877487902236359</v>
      </c>
      <c r="BK115" s="33">
        <f t="shared" si="130"/>
        <v>1.3357215991008953</v>
      </c>
      <c r="BL115" s="31">
        <f t="shared" si="78"/>
        <v>1364214.5020000001</v>
      </c>
      <c r="BM115" s="26">
        <f t="shared" si="79"/>
        <v>587719.55200000003</v>
      </c>
      <c r="BN115" s="26">
        <f t="shared" si="80"/>
        <v>794886.62400000007</v>
      </c>
      <c r="BO115" s="5">
        <f t="shared" si="118"/>
        <v>43.081168770627833</v>
      </c>
      <c r="BP115" s="60">
        <f t="shared" si="81"/>
        <v>13195.17</v>
      </c>
      <c r="BQ115" s="15">
        <f t="shared" si="82"/>
        <v>5908.25</v>
      </c>
      <c r="BR115" s="15">
        <f t="shared" si="83"/>
        <v>13765461.716400001</v>
      </c>
      <c r="BS115" s="15">
        <f t="shared" si="84"/>
        <v>5666519.3350999998</v>
      </c>
      <c r="BT115" s="15">
        <f t="shared" si="85"/>
        <v>6457543.3721000003</v>
      </c>
      <c r="BU115" s="15">
        <f t="shared" si="131"/>
        <v>1043.2197324020835</v>
      </c>
      <c r="BV115" s="17">
        <f t="shared" si="119"/>
        <v>40.159999999999854</v>
      </c>
      <c r="BW115" s="17">
        <f t="shared" si="120"/>
        <v>0.99320272500317353</v>
      </c>
      <c r="BX115" s="17">
        <f t="shared" si="121"/>
        <v>-262.32999999999993</v>
      </c>
      <c r="BY115" s="17">
        <f t="shared" si="122"/>
        <v>1.0444006262429653</v>
      </c>
      <c r="BZ115" s="17">
        <f t="shared" si="123"/>
        <v>1.1347657288596313</v>
      </c>
      <c r="CA115" s="2">
        <f t="shared" si="124"/>
        <v>0.96433504492376776</v>
      </c>
      <c r="CB115" s="2">
        <f t="shared" si="125"/>
        <v>0.90582058599212334</v>
      </c>
      <c r="CC115" s="14">
        <f t="shared" si="86"/>
        <v>120.76994522351674</v>
      </c>
      <c r="CD115" s="27">
        <v>116.69058751868842</v>
      </c>
      <c r="CE115" s="53">
        <f t="shared" si="87"/>
        <v>1.0201801405928042</v>
      </c>
      <c r="CF115" s="53">
        <f t="shared" si="88"/>
        <v>0.98572057609488362</v>
      </c>
      <c r="CG115" s="26">
        <v>6170.58</v>
      </c>
      <c r="CH115" s="26">
        <v>118.381</v>
      </c>
      <c r="CI115" s="26">
        <v>14567.09</v>
      </c>
      <c r="CJ115" s="26">
        <v>5868.09</v>
      </c>
      <c r="CK115" s="26">
        <v>13683.18</v>
      </c>
    </row>
    <row r="116" spans="1:89" x14ac:dyDescent="0.3">
      <c r="A116" s="1">
        <v>41243</v>
      </c>
      <c r="B116" s="26" t="s">
        <v>5</v>
      </c>
      <c r="C116" s="30">
        <v>268.57</v>
      </c>
      <c r="D116" s="31">
        <v>806.7</v>
      </c>
      <c r="E116" s="31">
        <v>553.4</v>
      </c>
      <c r="F116" s="32">
        <f t="shared" si="89"/>
        <v>4.2048764105217646</v>
      </c>
      <c r="G116" s="32">
        <f t="shared" si="90"/>
        <v>4.5676257597970018</v>
      </c>
      <c r="H116" s="33">
        <f t="shared" si="91"/>
        <v>-6.748356031477945E-2</v>
      </c>
      <c r="I116" s="33">
        <f t="shared" si="92"/>
        <v>1.0969468935437399E-2</v>
      </c>
      <c r="J116" s="33">
        <f t="shared" si="93"/>
        <v>-6.7388234001690389E-2</v>
      </c>
      <c r="K116" s="33">
        <f t="shared" si="126"/>
        <v>0.16255024015137795</v>
      </c>
      <c r="L116" s="31">
        <f t="shared" si="66"/>
        <v>446427.78</v>
      </c>
      <c r="M116" s="26">
        <f t="shared" si="67"/>
        <v>216655.41899999999</v>
      </c>
      <c r="N116" s="26">
        <f t="shared" si="68"/>
        <v>213686.76300000001</v>
      </c>
      <c r="O116" s="5">
        <f t="shared" si="94"/>
        <v>48.530899891579324</v>
      </c>
      <c r="P116" s="30">
        <v>3567.41</v>
      </c>
      <c r="Q116" s="31">
        <v>863.18</v>
      </c>
      <c r="R116" s="31">
        <v>4674.54</v>
      </c>
      <c r="S116" s="32">
        <f t="shared" si="95"/>
        <v>35.518364611565616</v>
      </c>
      <c r="T116" s="32">
        <f t="shared" si="96"/>
        <v>60.671682659110935</v>
      </c>
      <c r="U116" s="33">
        <f t="shared" si="97"/>
        <v>-2.6092226071645058E-2</v>
      </c>
      <c r="V116" s="33">
        <f t="shared" si="98"/>
        <v>6.2819157312216534E-3</v>
      </c>
      <c r="W116" s="33">
        <f t="shared" si="99"/>
        <v>6.754085904487947E-2</v>
      </c>
      <c r="X116" s="33">
        <f t="shared" si="127"/>
        <v>0.2407581366945282</v>
      </c>
      <c r="Y116" s="31">
        <f t="shared" si="69"/>
        <v>4034969.4371999996</v>
      </c>
      <c r="Z116" s="26">
        <f t="shared" si="70"/>
        <v>3079316.9637999996</v>
      </c>
      <c r="AA116" s="26">
        <f t="shared" si="71"/>
        <v>3358909.5976</v>
      </c>
      <c r="AB116" s="5">
        <f t="shared" si="100"/>
        <v>76.315744436885765</v>
      </c>
      <c r="AC116" s="30">
        <v>329.6</v>
      </c>
      <c r="AD116" s="31">
        <v>1184.6099999999999</v>
      </c>
      <c r="AE116" s="31">
        <v>2111.98</v>
      </c>
      <c r="AF116" s="32">
        <f t="shared" si="101"/>
        <v>16.047370584556845</v>
      </c>
      <c r="AG116" s="32">
        <f t="shared" si="102"/>
        <v>5.6055756429574863</v>
      </c>
      <c r="AH116" s="33">
        <f t="shared" si="103"/>
        <v>-2.4670565822220308E-2</v>
      </c>
      <c r="AI116" s="33">
        <f t="shared" si="104"/>
        <v>-5.7629020761612311E-4</v>
      </c>
      <c r="AJ116" s="33">
        <f t="shared" si="105"/>
        <v>3.5137491485018915</v>
      </c>
      <c r="AK116" s="33">
        <f t="shared" si="128"/>
        <v>2.3359424010335E-2</v>
      </c>
      <c r="AL116" s="31">
        <f t="shared" si="72"/>
        <v>2501872.6277999999</v>
      </c>
      <c r="AM116" s="26">
        <f t="shared" si="73"/>
        <v>390447.45600000001</v>
      </c>
      <c r="AN116" s="26">
        <f t="shared" si="74"/>
        <v>397484.03940000001</v>
      </c>
      <c r="AO116" s="5">
        <f t="shared" si="106"/>
        <v>15.606208392124927</v>
      </c>
      <c r="AP116" s="30">
        <v>1245.72</v>
      </c>
      <c r="AQ116" s="31">
        <v>1137.78</v>
      </c>
      <c r="AR116" s="31">
        <v>4738.05</v>
      </c>
      <c r="AS116" s="32">
        <f t="shared" si="107"/>
        <v>36.000930026875047</v>
      </c>
      <c r="AT116" s="32">
        <f t="shared" si="108"/>
        <v>21.186218719493322</v>
      </c>
      <c r="AU116" s="33">
        <f t="shared" si="109"/>
        <v>-3.4693163710795359E-2</v>
      </c>
      <c r="AV116" s="33">
        <f t="shared" si="110"/>
        <v>7.8899119537404246E-3</v>
      </c>
      <c r="AW116" s="33">
        <f t="shared" si="111"/>
        <v>0.43207436835813418</v>
      </c>
      <c r="AX116" s="33">
        <f t="shared" si="129"/>
        <v>0.22741978850678718</v>
      </c>
      <c r="AY116" s="31">
        <f t="shared" si="75"/>
        <v>5390858.5290000001</v>
      </c>
      <c r="AZ116" s="26">
        <f t="shared" si="76"/>
        <v>1417355.3015999999</v>
      </c>
      <c r="BA116" s="26">
        <f t="shared" si="77"/>
        <v>1749769.1064000002</v>
      </c>
      <c r="BB116" s="5">
        <f t="shared" si="112"/>
        <v>26.29182891695951</v>
      </c>
      <c r="BC116" s="30">
        <v>468.56</v>
      </c>
      <c r="BD116" s="31">
        <v>1285.23</v>
      </c>
      <c r="BE116" s="31">
        <v>1082.94</v>
      </c>
      <c r="BF116" s="32">
        <f t="shared" si="113"/>
        <v>8.2284583664807389</v>
      </c>
      <c r="BG116" s="32">
        <f t="shared" si="114"/>
        <v>7.9688972186412608</v>
      </c>
      <c r="BH116" s="33">
        <f t="shared" si="115"/>
        <v>-1.3432051440583561E-2</v>
      </c>
      <c r="BI116" s="33">
        <f t="shared" si="116"/>
        <v>-1.3734633319203091E-2</v>
      </c>
      <c r="BJ116" s="33">
        <f t="shared" si="117"/>
        <v>5.5023937411796302</v>
      </c>
      <c r="BK116" s="33">
        <f t="shared" si="130"/>
        <v>1.0225268552579623</v>
      </c>
      <c r="BL116" s="31">
        <f t="shared" si="78"/>
        <v>1391826.9762000002</v>
      </c>
      <c r="BM116" s="26">
        <f t="shared" si="79"/>
        <v>602207.36880000005</v>
      </c>
      <c r="BN116" s="26">
        <f t="shared" si="80"/>
        <v>803217.34080000001</v>
      </c>
      <c r="BO116" s="5">
        <f t="shared" si="118"/>
        <v>43.267401702772077</v>
      </c>
      <c r="BP116" s="60">
        <f t="shared" si="81"/>
        <v>13160.909999999998</v>
      </c>
      <c r="BQ116" s="15">
        <f t="shared" si="82"/>
        <v>5879.86</v>
      </c>
      <c r="BR116" s="15">
        <f t="shared" si="83"/>
        <v>13765955.350199999</v>
      </c>
      <c r="BS116" s="15">
        <f t="shared" si="84"/>
        <v>5705982.5091999993</v>
      </c>
      <c r="BT116" s="15">
        <f t="shared" si="85"/>
        <v>6523066.8472000007</v>
      </c>
      <c r="BU116" s="15">
        <f t="shared" si="131"/>
        <v>1045.9729114628092</v>
      </c>
      <c r="BV116" s="17">
        <f t="shared" si="119"/>
        <v>35.819999999999709</v>
      </c>
      <c r="BW116" s="17">
        <f t="shared" si="120"/>
        <v>0.99390801821812091</v>
      </c>
      <c r="BX116" s="17">
        <f t="shared" si="121"/>
        <v>-262.13000000000011</v>
      </c>
      <c r="BY116" s="17">
        <f t="shared" si="122"/>
        <v>1.0445809934250136</v>
      </c>
      <c r="BZ116" s="17">
        <f t="shared" si="123"/>
        <v>1.1618082903318177</v>
      </c>
      <c r="CA116" s="2">
        <f t="shared" si="124"/>
        <v>0.96402374440194361</v>
      </c>
      <c r="CB116" s="2">
        <f t="shared" si="125"/>
        <v>0.90523106213541338</v>
      </c>
      <c r="CC116" s="14">
        <f t="shared" si="86"/>
        <v>121.99537508789379</v>
      </c>
      <c r="CD116" s="27">
        <v>118.02206506743083</v>
      </c>
      <c r="CE116" s="53">
        <f t="shared" si="87"/>
        <v>1.0038953859210167</v>
      </c>
      <c r="CF116" s="53">
        <f t="shared" si="88"/>
        <v>0.97119916613807233</v>
      </c>
      <c r="CG116" s="26">
        <v>6141.99</v>
      </c>
      <c r="CH116" s="26">
        <v>121.52200000000001</v>
      </c>
      <c r="CI116" s="26">
        <v>14538.73</v>
      </c>
      <c r="CJ116" s="26">
        <v>5844.04</v>
      </c>
      <c r="CK116" s="26">
        <v>13652.06</v>
      </c>
    </row>
    <row r="117" spans="1:89" x14ac:dyDescent="0.3">
      <c r="A117" s="1">
        <v>41213</v>
      </c>
      <c r="B117" s="26" t="s">
        <v>5</v>
      </c>
      <c r="C117" s="30">
        <v>265.64</v>
      </c>
      <c r="D117" s="31">
        <v>863.04</v>
      </c>
      <c r="E117" s="31">
        <v>550.29</v>
      </c>
      <c r="F117" s="32">
        <f t="shared" si="89"/>
        <v>4.1921650873072522</v>
      </c>
      <c r="G117" s="32">
        <f t="shared" si="90"/>
        <v>4.5397139522205521</v>
      </c>
      <c r="H117" s="33">
        <f t="shared" si="91"/>
        <v>-0.12692073964753889</v>
      </c>
      <c r="I117" s="33">
        <f t="shared" si="92"/>
        <v>1.1091132771836877E-2</v>
      </c>
      <c r="J117" s="33">
        <f t="shared" si="93"/>
        <v>-3.5979735542259861E-2</v>
      </c>
      <c r="K117" s="33">
        <f t="shared" si="126"/>
        <v>8.7386291654438411E-2</v>
      </c>
      <c r="L117" s="31">
        <f t="shared" si="66"/>
        <v>474922.28159999993</v>
      </c>
      <c r="M117" s="26">
        <f t="shared" si="67"/>
        <v>229257.94559999998</v>
      </c>
      <c r="N117" s="26">
        <f t="shared" si="68"/>
        <v>228610.66559999998</v>
      </c>
      <c r="O117" s="5">
        <f t="shared" si="94"/>
        <v>48.272728924748769</v>
      </c>
      <c r="P117" s="30">
        <v>3545.07</v>
      </c>
      <c r="Q117" s="31">
        <v>886</v>
      </c>
      <c r="R117" s="31">
        <v>4647.08</v>
      </c>
      <c r="S117" s="32">
        <f t="shared" si="95"/>
        <v>35.401927227323384</v>
      </c>
      <c r="T117" s="32">
        <f t="shared" si="96"/>
        <v>60.584263441494187</v>
      </c>
      <c r="U117" s="33">
        <f t="shared" si="97"/>
        <v>-0.12226472676408565</v>
      </c>
      <c r="V117" s="33">
        <f t="shared" si="98"/>
        <v>6.3216276634879718E-3</v>
      </c>
      <c r="W117" s="33">
        <f t="shared" si="99"/>
        <v>1.4516946474177811E-2</v>
      </c>
      <c r="X117" s="33">
        <f t="shared" si="127"/>
        <v>5.1704427194981493E-2</v>
      </c>
      <c r="Y117" s="31">
        <f t="shared" si="69"/>
        <v>4117312.88</v>
      </c>
      <c r="Z117" s="26">
        <f t="shared" si="70"/>
        <v>3140932.02</v>
      </c>
      <c r="AA117" s="26">
        <f t="shared" si="71"/>
        <v>3447709.52</v>
      </c>
      <c r="AB117" s="5">
        <f t="shared" si="100"/>
        <v>76.285968823433208</v>
      </c>
      <c r="AC117" s="30">
        <v>329.79</v>
      </c>
      <c r="AD117" s="31">
        <v>1214.2</v>
      </c>
      <c r="AE117" s="31">
        <v>2107.29</v>
      </c>
      <c r="AF117" s="32">
        <f t="shared" si="101"/>
        <v>16.053549159228222</v>
      </c>
      <c r="AG117" s="32">
        <f t="shared" si="102"/>
        <v>5.6360196668529445</v>
      </c>
      <c r="AH117" s="33">
        <f t="shared" si="103"/>
        <v>-4.3892399582744303E-2</v>
      </c>
      <c r="AI117" s="33">
        <f t="shared" si="104"/>
        <v>-5.7595828849446844E-4</v>
      </c>
      <c r="AJ117" s="33">
        <f t="shared" si="105"/>
        <v>1.9731420304288256</v>
      </c>
      <c r="AK117" s="33">
        <f t="shared" si="128"/>
        <v>1.3122050604881912E-2</v>
      </c>
      <c r="AL117" s="31">
        <f t="shared" si="72"/>
        <v>2558671.5180000002</v>
      </c>
      <c r="AM117" s="26">
        <f t="shared" si="73"/>
        <v>400431.01800000004</v>
      </c>
      <c r="AN117" s="26">
        <f t="shared" si="74"/>
        <v>407412.66800000006</v>
      </c>
      <c r="AO117" s="5">
        <f t="shared" si="106"/>
        <v>15.64995800293268</v>
      </c>
      <c r="AP117" s="30">
        <v>1235.93</v>
      </c>
      <c r="AQ117" s="31">
        <v>1177.95</v>
      </c>
      <c r="AR117" s="31">
        <v>4728.68</v>
      </c>
      <c r="AS117" s="32">
        <f t="shared" si="107"/>
        <v>36.023564311632157</v>
      </c>
      <c r="AT117" s="32">
        <f t="shared" si="108"/>
        <v>21.121701042643988</v>
      </c>
      <c r="AU117" s="33">
        <f t="shared" si="109"/>
        <v>-8.3777298792142824E-2</v>
      </c>
      <c r="AV117" s="33">
        <f t="shared" si="110"/>
        <v>7.9445022095138845E-3</v>
      </c>
      <c r="AW117" s="33">
        <f t="shared" si="111"/>
        <v>0.18034928553581761</v>
      </c>
      <c r="AX117" s="33">
        <f t="shared" si="129"/>
        <v>9.4828817878513064E-2</v>
      </c>
      <c r="AY117" s="31">
        <f t="shared" si="75"/>
        <v>5570148.6060000006</v>
      </c>
      <c r="AZ117" s="26">
        <f t="shared" si="76"/>
        <v>1455863.7435000001</v>
      </c>
      <c r="BA117" s="26">
        <f t="shared" si="77"/>
        <v>1811545.7460000003</v>
      </c>
      <c r="BB117" s="5">
        <f t="shared" si="112"/>
        <v>26.136892325130901</v>
      </c>
      <c r="BC117" s="30">
        <v>475.04</v>
      </c>
      <c r="BD117" s="31">
        <v>1302.6099999999999</v>
      </c>
      <c r="BE117" s="31">
        <v>1093.29</v>
      </c>
      <c r="BF117" s="32">
        <f t="shared" si="113"/>
        <v>8.3287942145089779</v>
      </c>
      <c r="BG117" s="32">
        <f t="shared" si="114"/>
        <v>8.1183018967883278</v>
      </c>
      <c r="BH117" s="33">
        <f t="shared" si="115"/>
        <v>-0.18758478673744122</v>
      </c>
      <c r="BI117" s="33">
        <f t="shared" si="116"/>
        <v>-1.3548548967132144E-2</v>
      </c>
      <c r="BJ117" s="33">
        <f t="shared" si="117"/>
        <v>0.388550568144372</v>
      </c>
      <c r="BK117" s="33">
        <f t="shared" si="130"/>
        <v>7.2226267400329142E-2</v>
      </c>
      <c r="BL117" s="31">
        <f t="shared" si="78"/>
        <v>1424130.4868999999</v>
      </c>
      <c r="BM117" s="26">
        <f t="shared" si="79"/>
        <v>618791.85439999995</v>
      </c>
      <c r="BN117" s="26">
        <f t="shared" si="80"/>
        <v>814079.14559999993</v>
      </c>
      <c r="BO117" s="5">
        <f t="shared" si="118"/>
        <v>43.450502611383989</v>
      </c>
      <c r="BP117" s="60">
        <f t="shared" si="81"/>
        <v>13126.630000000001</v>
      </c>
      <c r="BQ117" s="15">
        <f t="shared" si="82"/>
        <v>5851.47</v>
      </c>
      <c r="BR117" s="15">
        <f t="shared" si="83"/>
        <v>14145185.772499999</v>
      </c>
      <c r="BS117" s="15">
        <f t="shared" si="84"/>
        <v>5845276.5815000003</v>
      </c>
      <c r="BT117" s="15">
        <f t="shared" si="85"/>
        <v>6709357.7452000007</v>
      </c>
      <c r="BU117" s="15">
        <f t="shared" si="131"/>
        <v>1077.5946128214171</v>
      </c>
      <c r="BV117" s="17">
        <f t="shared" si="119"/>
        <v>31.470000000000255</v>
      </c>
      <c r="BW117" s="17">
        <f t="shared" si="120"/>
        <v>0.99462186424949628</v>
      </c>
      <c r="BX117" s="17">
        <f t="shared" si="121"/>
        <v>-261.92000000000007</v>
      </c>
      <c r="BY117" s="17">
        <f t="shared" si="122"/>
        <v>1.044761401835778</v>
      </c>
      <c r="BZ117" s="17">
        <f t="shared" si="123"/>
        <v>1.1590351187167487</v>
      </c>
      <c r="CA117" s="2">
        <f t="shared" si="124"/>
        <v>0.96370955308517625</v>
      </c>
      <c r="CB117" s="2">
        <f t="shared" si="125"/>
        <v>0.90463972587823582</v>
      </c>
      <c r="CC117" s="14">
        <f t="shared" si="86"/>
        <v>125.47941541881973</v>
      </c>
      <c r="CD117" s="27">
        <v>121.68721618667686</v>
      </c>
      <c r="CE117" s="53">
        <f t="shared" si="87"/>
        <v>1.0046631657991762</v>
      </c>
      <c r="CF117" s="53">
        <f t="shared" si="88"/>
        <v>0.97430055314920982</v>
      </c>
      <c r="CG117" s="26">
        <v>6113.39</v>
      </c>
      <c r="CH117" s="26">
        <v>124.89700000000001</v>
      </c>
      <c r="CI117" s="26">
        <v>14510.34</v>
      </c>
      <c r="CJ117" s="26">
        <v>5820</v>
      </c>
      <c r="CK117" s="26">
        <v>13620.94</v>
      </c>
    </row>
    <row r="118" spans="1:89" x14ac:dyDescent="0.3">
      <c r="A118" s="1">
        <v>41182</v>
      </c>
      <c r="B118" s="26" t="s">
        <v>5</v>
      </c>
      <c r="C118" s="30">
        <v>262.70999999999998</v>
      </c>
      <c r="D118" s="31">
        <v>980</v>
      </c>
      <c r="E118" s="31">
        <v>547.19000000000005</v>
      </c>
      <c r="F118" s="32">
        <f t="shared" si="89"/>
        <v>4.1794571952977195</v>
      </c>
      <c r="G118" s="32">
        <f t="shared" si="90"/>
        <v>4.5115222330412204</v>
      </c>
      <c r="H118" s="33">
        <f t="shared" si="91"/>
        <v>-2.7782110172518765E-2</v>
      </c>
      <c r="I118" s="33">
        <f t="shared" si="92"/>
        <v>1.1215525655993442E-2</v>
      </c>
      <c r="J118" s="33">
        <f t="shared" si="93"/>
        <v>-0.16519013814898387</v>
      </c>
      <c r="K118" s="33">
        <f t="shared" si="126"/>
        <v>0.40369596068651065</v>
      </c>
      <c r="L118" s="31">
        <f t="shared" si="66"/>
        <v>536246.20000000007</v>
      </c>
      <c r="M118" s="26">
        <f t="shared" si="67"/>
        <v>257455.8</v>
      </c>
      <c r="N118" s="26">
        <f t="shared" si="68"/>
        <v>259592.19999999998</v>
      </c>
      <c r="O118" s="5">
        <f t="shared" si="94"/>
        <v>48.010745810413191</v>
      </c>
      <c r="P118" s="30">
        <v>3522.73</v>
      </c>
      <c r="Q118" s="31">
        <v>1001.38</v>
      </c>
      <c r="R118" s="31">
        <v>4619.62</v>
      </c>
      <c r="S118" s="32">
        <f t="shared" si="95"/>
        <v>35.284826200298333</v>
      </c>
      <c r="T118" s="32">
        <f t="shared" si="96"/>
        <v>60.495887922048261</v>
      </c>
      <c r="U118" s="33">
        <f t="shared" si="97"/>
        <v>-2.0753449025576156E-2</v>
      </c>
      <c r="V118" s="33">
        <f t="shared" si="98"/>
        <v>6.3618448780599348E-3</v>
      </c>
      <c r="W118" s="33">
        <f t="shared" si="99"/>
        <v>8.6402771336310857E-2</v>
      </c>
      <c r="X118" s="33">
        <f t="shared" si="127"/>
        <v>0.30654398072434696</v>
      </c>
      <c r="Y118" s="31">
        <f t="shared" si="69"/>
        <v>4625995.0756000001</v>
      </c>
      <c r="Z118" s="26">
        <f t="shared" si="70"/>
        <v>3527591.3673999999</v>
      </c>
      <c r="AA118" s="26">
        <f t="shared" si="71"/>
        <v>3896690.0216000001</v>
      </c>
      <c r="AB118" s="5">
        <f t="shared" si="100"/>
        <v>76.255839224871309</v>
      </c>
      <c r="AC118" s="30">
        <v>329.98</v>
      </c>
      <c r="AD118" s="31">
        <v>1268.69</v>
      </c>
      <c r="AE118" s="31">
        <v>2102.6</v>
      </c>
      <c r="AF118" s="32">
        <f t="shared" si="101"/>
        <v>16.059735555900115</v>
      </c>
      <c r="AG118" s="32">
        <f t="shared" si="102"/>
        <v>5.6667508144301397</v>
      </c>
      <c r="AH118" s="33">
        <f t="shared" si="103"/>
        <v>3.0375047010906559E-2</v>
      </c>
      <c r="AI118" s="33">
        <f t="shared" si="104"/>
        <v>-5.7562675149586519E-4</v>
      </c>
      <c r="AJ118" s="33">
        <f t="shared" si="105"/>
        <v>-2.8505760617199356</v>
      </c>
      <c r="AK118" s="33">
        <f t="shared" si="128"/>
        <v>1.8950645616751766E-2</v>
      </c>
      <c r="AL118" s="31">
        <f t="shared" si="72"/>
        <v>2667547.594</v>
      </c>
      <c r="AM118" s="26">
        <f t="shared" si="73"/>
        <v>418642.32620000007</v>
      </c>
      <c r="AN118" s="26">
        <f t="shared" si="74"/>
        <v>425696.24260000006</v>
      </c>
      <c r="AO118" s="5">
        <f t="shared" si="106"/>
        <v>15.693902787025587</v>
      </c>
      <c r="AP118" s="30">
        <v>1226.1500000000001</v>
      </c>
      <c r="AQ118" s="31">
        <v>1280.95</v>
      </c>
      <c r="AR118" s="31">
        <v>4719.3100000000004</v>
      </c>
      <c r="AS118" s="32">
        <f t="shared" si="107"/>
        <v>36.046262059504883</v>
      </c>
      <c r="AT118" s="32">
        <f t="shared" si="108"/>
        <v>21.056689833061142</v>
      </c>
      <c r="AU118" s="33">
        <f t="shared" si="109"/>
        <v>2.4241274958320541E-2</v>
      </c>
      <c r="AV118" s="33">
        <f t="shared" si="110"/>
        <v>8.0163438430141051E-3</v>
      </c>
      <c r="AW118" s="33">
        <f t="shared" si="111"/>
        <v>-0.62827695730124444</v>
      </c>
      <c r="AX118" s="33">
        <f t="shared" si="129"/>
        <v>0.33068986085909591</v>
      </c>
      <c r="AY118" s="31">
        <f t="shared" si="75"/>
        <v>6045200.1445000004</v>
      </c>
      <c r="AZ118" s="26">
        <f t="shared" si="76"/>
        <v>1570636.8425000003</v>
      </c>
      <c r="BA118" s="26">
        <f t="shared" si="77"/>
        <v>1969947.3860000002</v>
      </c>
      <c r="BB118" s="5">
        <f t="shared" si="112"/>
        <v>25.98155238795502</v>
      </c>
      <c r="BC118" s="30">
        <v>481.52</v>
      </c>
      <c r="BD118" s="31">
        <v>1572.25</v>
      </c>
      <c r="BE118" s="31">
        <v>1103.6500000000001</v>
      </c>
      <c r="BF118" s="32">
        <f t="shared" si="113"/>
        <v>8.4297189889989372</v>
      </c>
      <c r="BG118" s="32">
        <f t="shared" si="114"/>
        <v>8.2691491974192388</v>
      </c>
      <c r="BH118" s="33">
        <f t="shared" si="115"/>
        <v>3.0229074662327892E-2</v>
      </c>
      <c r="BI118" s="33">
        <f t="shared" si="116"/>
        <v>-1.3367439557719322E-2</v>
      </c>
      <c r="BJ118" s="33">
        <f t="shared" si="117"/>
        <v>-2.3795800395896003</v>
      </c>
      <c r="BK118" s="33">
        <f t="shared" si="130"/>
        <v>0.44220472201149136</v>
      </c>
      <c r="BL118" s="31">
        <f t="shared" si="78"/>
        <v>1735213.7125000001</v>
      </c>
      <c r="BM118" s="26">
        <f t="shared" si="79"/>
        <v>757069.82</v>
      </c>
      <c r="BN118" s="26">
        <f t="shared" si="80"/>
        <v>982593.3600000001</v>
      </c>
      <c r="BO118" s="5">
        <f t="shared" si="118"/>
        <v>43.629773931953061</v>
      </c>
      <c r="BP118" s="60">
        <f t="shared" si="81"/>
        <v>13092.37</v>
      </c>
      <c r="BQ118" s="15">
        <f t="shared" si="82"/>
        <v>5823.09</v>
      </c>
      <c r="BR118" s="15">
        <f t="shared" si="83"/>
        <v>15610202.726600001</v>
      </c>
      <c r="BS118" s="15">
        <f t="shared" si="84"/>
        <v>6531396.1561000003</v>
      </c>
      <c r="BT118" s="15">
        <f t="shared" si="85"/>
        <v>7534519.2102000006</v>
      </c>
      <c r="BU118" s="15">
        <f t="shared" si="131"/>
        <v>1192.312982798378</v>
      </c>
      <c r="BV118" s="17">
        <f t="shared" si="119"/>
        <v>27.130000000000109</v>
      </c>
      <c r="BW118" s="17">
        <f t="shared" si="120"/>
        <v>0.9953409615856873</v>
      </c>
      <c r="BX118" s="17">
        <f t="shared" si="121"/>
        <v>-261.71000000000004</v>
      </c>
      <c r="BY118" s="17">
        <f t="shared" si="122"/>
        <v>1.0449434922008762</v>
      </c>
      <c r="BZ118" s="17">
        <f t="shared" si="123"/>
        <v>1.1484065172102078</v>
      </c>
      <c r="CA118" s="2">
        <f t="shared" si="124"/>
        <v>0.96339610340394766</v>
      </c>
      <c r="CB118" s="2">
        <f t="shared" si="125"/>
        <v>0.90404620365875643</v>
      </c>
      <c r="CC118" s="14">
        <f t="shared" si="86"/>
        <v>140.91170896858787</v>
      </c>
      <c r="CD118" s="27">
        <v>135.02535843573474</v>
      </c>
      <c r="CE118" s="53">
        <f t="shared" si="87"/>
        <v>1.0291084890275615</v>
      </c>
      <c r="CF118" s="53">
        <f t="shared" si="88"/>
        <v>0.98611920625545735</v>
      </c>
      <c r="CG118" s="26">
        <v>6084.8</v>
      </c>
      <c r="CH118" s="26">
        <v>136.92599999999999</v>
      </c>
      <c r="CI118" s="26">
        <v>14481.97</v>
      </c>
      <c r="CJ118" s="26">
        <v>5795.96</v>
      </c>
      <c r="CK118" s="26">
        <v>13589.81</v>
      </c>
    </row>
    <row r="119" spans="1:89" x14ac:dyDescent="0.3">
      <c r="A119" s="1">
        <v>41152</v>
      </c>
      <c r="B119" s="26" t="s">
        <v>5</v>
      </c>
      <c r="C119" s="30">
        <v>259.77999999999997</v>
      </c>
      <c r="D119" s="31">
        <v>1007.61</v>
      </c>
      <c r="E119" s="31">
        <v>544.08000000000004</v>
      </c>
      <c r="F119" s="32">
        <f t="shared" si="89"/>
        <v>4.1666060402309375</v>
      </c>
      <c r="G119" s="32">
        <f t="shared" si="90"/>
        <v>4.4830621084784372</v>
      </c>
      <c r="H119" s="33">
        <f t="shared" si="91"/>
        <v>-5.3670338373277879E-2</v>
      </c>
      <c r="I119" s="33">
        <f t="shared" si="92"/>
        <v>1.1342740452548052E-2</v>
      </c>
      <c r="J119" s="33">
        <f t="shared" si="93"/>
        <v>-8.5903868294021399E-2</v>
      </c>
      <c r="K119" s="33">
        <f t="shared" si="126"/>
        <v>0.21134095286784199</v>
      </c>
      <c r="L119" s="31">
        <f t="shared" si="66"/>
        <v>548220.44880000001</v>
      </c>
      <c r="M119" s="26">
        <f t="shared" si="67"/>
        <v>261756.92579999997</v>
      </c>
      <c r="N119" s="26">
        <f t="shared" si="68"/>
        <v>266905.81289999996</v>
      </c>
      <c r="O119" s="5">
        <f t="shared" si="94"/>
        <v>47.746654903690626</v>
      </c>
      <c r="P119" s="30">
        <v>3500.39</v>
      </c>
      <c r="Q119" s="31">
        <v>1022.38</v>
      </c>
      <c r="R119" s="31">
        <v>4592.17</v>
      </c>
      <c r="S119" s="32">
        <f t="shared" si="95"/>
        <v>35.167187288206335</v>
      </c>
      <c r="T119" s="32">
        <f t="shared" si="96"/>
        <v>60.406750996600344</v>
      </c>
      <c r="U119" s="33">
        <f t="shared" si="97"/>
        <v>-2.9355923709293401E-2</v>
      </c>
      <c r="V119" s="33">
        <f t="shared" si="98"/>
        <v>6.4025770802642679E-3</v>
      </c>
      <c r="W119" s="33">
        <f t="shared" si="99"/>
        <v>6.1505373711139524E-2</v>
      </c>
      <c r="X119" s="33">
        <f t="shared" si="127"/>
        <v>0.21810170729655362</v>
      </c>
      <c r="Y119" s="31">
        <f t="shared" si="69"/>
        <v>4694942.7646000003</v>
      </c>
      <c r="Z119" s="26">
        <f t="shared" si="70"/>
        <v>3578728.7281999998</v>
      </c>
      <c r="AA119" s="26">
        <f t="shared" si="71"/>
        <v>3978407.7416000003</v>
      </c>
      <c r="AB119" s="5">
        <f t="shared" si="100"/>
        <v>76.225183301140859</v>
      </c>
      <c r="AC119" s="30">
        <v>330.17</v>
      </c>
      <c r="AD119" s="31">
        <v>1230.73</v>
      </c>
      <c r="AE119" s="31">
        <v>2097.92</v>
      </c>
      <c r="AF119" s="32">
        <f t="shared" si="101"/>
        <v>16.066030995297179</v>
      </c>
      <c r="AG119" s="32">
        <f t="shared" si="102"/>
        <v>5.6977928106718219</v>
      </c>
      <c r="AH119" s="33">
        <f t="shared" si="103"/>
        <v>1.3134865461683114E-2</v>
      </c>
      <c r="AI119" s="33">
        <f t="shared" si="104"/>
        <v>-5.4502513171442754E-4</v>
      </c>
      <c r="AJ119" s="33">
        <f t="shared" si="105"/>
        <v>-6.5861047701651882</v>
      </c>
      <c r="AK119" s="33">
        <f t="shared" si="128"/>
        <v>4.1494534778781622E-2</v>
      </c>
      <c r="AL119" s="31">
        <f t="shared" si="72"/>
        <v>2581973.0816000002</v>
      </c>
      <c r="AM119" s="26">
        <f t="shared" si="73"/>
        <v>406350.12410000002</v>
      </c>
      <c r="AN119" s="26">
        <f t="shared" si="74"/>
        <v>412959.14420000004</v>
      </c>
      <c r="AO119" s="5">
        <f t="shared" si="106"/>
        <v>15.73796903599756</v>
      </c>
      <c r="AP119" s="30">
        <v>1216.3599999999999</v>
      </c>
      <c r="AQ119" s="31">
        <v>1250.27</v>
      </c>
      <c r="AR119" s="31">
        <v>4709.9399999999996</v>
      </c>
      <c r="AS119" s="32">
        <f t="shared" si="107"/>
        <v>36.069078909581862</v>
      </c>
      <c r="AT119" s="32">
        <f t="shared" si="108"/>
        <v>20.990905482596165</v>
      </c>
      <c r="AU119" s="33">
        <f t="shared" si="109"/>
        <v>8.6594691857849529E-3</v>
      </c>
      <c r="AV119" s="33">
        <f t="shared" si="110"/>
        <v>8.0728371317490104E-3</v>
      </c>
      <c r="AW119" s="33">
        <f t="shared" si="111"/>
        <v>-1.7739543426848667</v>
      </c>
      <c r="AX119" s="33">
        <f t="shared" si="129"/>
        <v>0.93225542565600505</v>
      </c>
      <c r="AY119" s="31">
        <f t="shared" si="75"/>
        <v>5888696.6837999998</v>
      </c>
      <c r="AZ119" s="26">
        <f t="shared" si="76"/>
        <v>1520778.4171999998</v>
      </c>
      <c r="BA119" s="26">
        <f t="shared" si="77"/>
        <v>1922765.2276000001</v>
      </c>
      <c r="BB119" s="5">
        <f t="shared" si="112"/>
        <v>25.825382064315043</v>
      </c>
      <c r="BC119" s="30">
        <v>488</v>
      </c>
      <c r="BD119" s="31">
        <v>1525.43</v>
      </c>
      <c r="BE119" s="31">
        <v>1114</v>
      </c>
      <c r="BF119" s="32">
        <f t="shared" si="113"/>
        <v>8.5310967666836941</v>
      </c>
      <c r="BG119" s="32">
        <f t="shared" si="114"/>
        <v>8.421488601653234</v>
      </c>
      <c r="BH119" s="33">
        <f t="shared" si="115"/>
        <v>3.5467191513493736E-2</v>
      </c>
      <c r="BI119" s="33">
        <f t="shared" si="116"/>
        <v>-1.3191108215943364E-2</v>
      </c>
      <c r="BJ119" s="33">
        <f t="shared" si="117"/>
        <v>-2.0013886136886403</v>
      </c>
      <c r="BK119" s="33">
        <f t="shared" si="130"/>
        <v>0.37192423907950861</v>
      </c>
      <c r="BL119" s="31">
        <f t="shared" si="78"/>
        <v>1699329.02</v>
      </c>
      <c r="BM119" s="26">
        <f t="shared" si="79"/>
        <v>744409.84000000008</v>
      </c>
      <c r="BN119" s="26">
        <f t="shared" si="80"/>
        <v>953332.73280000011</v>
      </c>
      <c r="BO119" s="5">
        <f t="shared" si="118"/>
        <v>43.806104129263915</v>
      </c>
      <c r="BP119" s="60">
        <f t="shared" si="81"/>
        <v>13058.109999999999</v>
      </c>
      <c r="BQ119" s="15">
        <f t="shared" si="82"/>
        <v>5794.7</v>
      </c>
      <c r="BR119" s="15">
        <f t="shared" si="83"/>
        <v>15413161.9988</v>
      </c>
      <c r="BS119" s="15">
        <f t="shared" si="84"/>
        <v>6512024.0353000006</v>
      </c>
      <c r="BT119" s="15">
        <f t="shared" si="85"/>
        <v>7534370.6591000007</v>
      </c>
      <c r="BU119" s="15">
        <f t="shared" si="131"/>
        <v>1180.351674078408</v>
      </c>
      <c r="BV119" s="17">
        <f t="shared" si="119"/>
        <v>22.789999999999964</v>
      </c>
      <c r="BW119" s="17">
        <f t="shared" si="120"/>
        <v>0.99606709579443287</v>
      </c>
      <c r="BX119" s="17">
        <f t="shared" si="121"/>
        <v>-261.5</v>
      </c>
      <c r="BY119" s="17">
        <f t="shared" si="122"/>
        <v>1.0451274440436951</v>
      </c>
      <c r="BZ119" s="17">
        <f t="shared" si="123"/>
        <v>1.1717948390931174</v>
      </c>
      <c r="CA119" s="2">
        <f t="shared" si="124"/>
        <v>0.96308050408999679</v>
      </c>
      <c r="CB119" s="2">
        <f t="shared" si="125"/>
        <v>0.90344972640053234</v>
      </c>
      <c r="CC119" s="14">
        <f t="shared" si="86"/>
        <v>140.9089307436227</v>
      </c>
      <c r="CD119" s="27">
        <v>135.71643128052168</v>
      </c>
      <c r="CE119" s="53">
        <f t="shared" si="87"/>
        <v>1.018768523158508</v>
      </c>
      <c r="CF119" s="53">
        <f t="shared" si="88"/>
        <v>0.98122686428984762</v>
      </c>
      <c r="CG119" s="26">
        <v>6056.2</v>
      </c>
      <c r="CH119" s="26">
        <v>138.31299999999999</v>
      </c>
      <c r="CI119" s="26">
        <v>14453.61</v>
      </c>
      <c r="CJ119" s="26">
        <v>5771.91</v>
      </c>
      <c r="CK119" s="26">
        <v>13558.69</v>
      </c>
    </row>
    <row r="120" spans="1:89" x14ac:dyDescent="0.3">
      <c r="A120" s="1">
        <v>41121</v>
      </c>
      <c r="B120" s="26" t="s">
        <v>5</v>
      </c>
      <c r="C120" s="30">
        <v>256.85000000000002</v>
      </c>
      <c r="D120" s="31">
        <v>1063.18</v>
      </c>
      <c r="E120" s="31">
        <v>540.98</v>
      </c>
      <c r="F120" s="32">
        <f t="shared" si="89"/>
        <v>4.1537640559435189</v>
      </c>
      <c r="G120" s="32">
        <f t="shared" si="90"/>
        <v>4.454321741286889</v>
      </c>
      <c r="H120" s="33">
        <f t="shared" si="91"/>
        <v>-2.4040181579106222E-2</v>
      </c>
      <c r="I120" s="33">
        <f t="shared" si="92"/>
        <v>1.1472874287840067E-2</v>
      </c>
      <c r="J120" s="33">
        <f t="shared" si="93"/>
        <v>-0.19267095533752565</v>
      </c>
      <c r="K120" s="33">
        <f t="shared" si="126"/>
        <v>0.47723742227518612</v>
      </c>
      <c r="L120" s="31">
        <f t="shared" si="66"/>
        <v>575159.11640000006</v>
      </c>
      <c r="M120" s="26">
        <f t="shared" si="67"/>
        <v>273077.78300000005</v>
      </c>
      <c r="N120" s="26">
        <f t="shared" si="68"/>
        <v>281625.75020000001</v>
      </c>
      <c r="O120" s="5">
        <f t="shared" si="94"/>
        <v>47.478649857665722</v>
      </c>
      <c r="P120" s="30">
        <v>3478.05</v>
      </c>
      <c r="Q120" s="31">
        <v>1052.8399999999999</v>
      </c>
      <c r="R120" s="31">
        <v>4564.71</v>
      </c>
      <c r="S120" s="32">
        <f t="shared" si="95"/>
        <v>35.048852681810686</v>
      </c>
      <c r="T120" s="32">
        <f t="shared" si="96"/>
        <v>60.316736353057678</v>
      </c>
      <c r="U120" s="33">
        <f t="shared" si="97"/>
        <v>2.4127887416008912E-2</v>
      </c>
      <c r="V120" s="33">
        <f t="shared" si="98"/>
        <v>6.4438342255861598E-3</v>
      </c>
      <c r="W120" s="33">
        <f t="shared" si="99"/>
        <v>-7.5300078674844353E-2</v>
      </c>
      <c r="X120" s="33">
        <f t="shared" si="127"/>
        <v>0.26706997237191432</v>
      </c>
      <c r="Y120" s="31">
        <f t="shared" si="69"/>
        <v>4805909.2763999999</v>
      </c>
      <c r="Z120" s="26">
        <f t="shared" si="70"/>
        <v>3661830.162</v>
      </c>
      <c r="AA120" s="26">
        <f t="shared" si="71"/>
        <v>4096937.3487999998</v>
      </c>
      <c r="AB120" s="5">
        <f t="shared" si="100"/>
        <v>76.194325597902164</v>
      </c>
      <c r="AC120" s="30">
        <v>330.35</v>
      </c>
      <c r="AD120" s="31">
        <v>1214.67</v>
      </c>
      <c r="AE120" s="31">
        <v>2093.23</v>
      </c>
      <c r="AF120" s="32">
        <f t="shared" si="101"/>
        <v>16.072282773527029</v>
      </c>
      <c r="AG120" s="32">
        <f t="shared" si="102"/>
        <v>5.7289670517193834</v>
      </c>
      <c r="AH120" s="33">
        <f t="shared" si="103"/>
        <v>2.6104652132575089E-2</v>
      </c>
      <c r="AI120" s="33">
        <f t="shared" si="104"/>
        <v>-5.7498222094447694E-4</v>
      </c>
      <c r="AJ120" s="33">
        <f t="shared" si="105"/>
        <v>-3.3131807495333367</v>
      </c>
      <c r="AK120" s="33">
        <f t="shared" si="128"/>
        <v>2.2026044171145134E-2</v>
      </c>
      <c r="AL120" s="31">
        <f t="shared" si="72"/>
        <v>2542583.6841000002</v>
      </c>
      <c r="AM120" s="26">
        <f t="shared" si="73"/>
        <v>401266.23450000008</v>
      </c>
      <c r="AN120" s="26">
        <f t="shared" si="74"/>
        <v>407570.37180000002</v>
      </c>
      <c r="AO120" s="5">
        <f t="shared" si="106"/>
        <v>15.781829994792737</v>
      </c>
      <c r="AP120" s="30">
        <v>1206.58</v>
      </c>
      <c r="AQ120" s="31">
        <v>1239.49</v>
      </c>
      <c r="AR120" s="31">
        <v>4700.58</v>
      </c>
      <c r="AS120" s="32">
        <f t="shared" si="107"/>
        <v>36.092092583990144</v>
      </c>
      <c r="AT120" s="32">
        <f t="shared" si="108"/>
        <v>20.924646784512102</v>
      </c>
      <c r="AU120" s="33">
        <f t="shared" si="109"/>
        <v>4.7542351182364023E-2</v>
      </c>
      <c r="AV120" s="33">
        <f t="shared" si="110"/>
        <v>8.1468937367113383E-3</v>
      </c>
      <c r="AW120" s="33">
        <f t="shared" si="111"/>
        <v>-0.32556795257232463</v>
      </c>
      <c r="AX120" s="33">
        <f t="shared" si="129"/>
        <v>0.17136076643456905</v>
      </c>
      <c r="AY120" s="31">
        <f t="shared" si="75"/>
        <v>5826321.9041999998</v>
      </c>
      <c r="AZ120" s="26">
        <f t="shared" si="76"/>
        <v>1495543.8441999999</v>
      </c>
      <c r="BA120" s="26">
        <f t="shared" si="77"/>
        <v>1906186.8812000002</v>
      </c>
      <c r="BB120" s="5">
        <f t="shared" si="112"/>
        <v>25.668747260976303</v>
      </c>
      <c r="BC120" s="30">
        <v>494.48</v>
      </c>
      <c r="BD120" s="31">
        <v>1472.27</v>
      </c>
      <c r="BE120" s="31">
        <v>1124.3499999999999</v>
      </c>
      <c r="BF120" s="32">
        <f t="shared" si="113"/>
        <v>8.6330079047286326</v>
      </c>
      <c r="BG120" s="32">
        <f t="shared" si="114"/>
        <v>8.5753280694239464</v>
      </c>
      <c r="BH120" s="33">
        <f t="shared" si="115"/>
        <v>2.8793385582637131E-2</v>
      </c>
      <c r="BI120" s="33">
        <f t="shared" si="116"/>
        <v>-1.3019368319537011E-2</v>
      </c>
      <c r="BJ120" s="33">
        <f t="shared" si="117"/>
        <v>-2.43317934904004</v>
      </c>
      <c r="BK120" s="33">
        <f t="shared" si="130"/>
        <v>0.45216524754170961</v>
      </c>
      <c r="BL120" s="31">
        <f t="shared" si="78"/>
        <v>1655346.7744999998</v>
      </c>
      <c r="BM120" s="26">
        <f t="shared" si="79"/>
        <v>728008.06960000005</v>
      </c>
      <c r="BN120" s="26">
        <f t="shared" si="80"/>
        <v>920109.85920000006</v>
      </c>
      <c r="BO120" s="5">
        <f t="shared" si="118"/>
        <v>43.979187975274606</v>
      </c>
      <c r="BP120" s="60">
        <f t="shared" si="81"/>
        <v>13023.849999999999</v>
      </c>
      <c r="BQ120" s="15">
        <f t="shared" si="82"/>
        <v>5766.31</v>
      </c>
      <c r="BR120" s="15">
        <f t="shared" si="83"/>
        <v>15405320.7556</v>
      </c>
      <c r="BS120" s="15">
        <f t="shared" si="84"/>
        <v>6559726.0932999998</v>
      </c>
      <c r="BT120" s="15">
        <f t="shared" si="85"/>
        <v>7612430.2111999998</v>
      </c>
      <c r="BU120" s="15">
        <f t="shared" si="131"/>
        <v>1182.8545902786043</v>
      </c>
      <c r="BV120" s="17">
        <f t="shared" si="119"/>
        <v>18.440000000000509</v>
      </c>
      <c r="BW120" s="17">
        <f t="shared" si="120"/>
        <v>0.99680211435042509</v>
      </c>
      <c r="BX120" s="17">
        <f t="shared" si="121"/>
        <v>-261.28999999999996</v>
      </c>
      <c r="BY120" s="17">
        <f t="shared" si="122"/>
        <v>1.0453132072330484</v>
      </c>
      <c r="BZ120" s="17">
        <f t="shared" si="123"/>
        <v>1.1713781316718304</v>
      </c>
      <c r="CA120" s="2">
        <f t="shared" si="124"/>
        <v>0.96276416441693835</v>
      </c>
      <c r="CB120" s="2">
        <f t="shared" si="125"/>
        <v>0.90285090379716115</v>
      </c>
      <c r="CC120" s="14">
        <f t="shared" si="86"/>
        <v>142.36881220133307</v>
      </c>
      <c r="CD120" s="27">
        <v>138.15360189255316</v>
      </c>
      <c r="CE120" s="53">
        <f t="shared" si="87"/>
        <v>1.0275107876277134</v>
      </c>
      <c r="CF120" s="53">
        <f t="shared" si="88"/>
        <v>0.99708857648876037</v>
      </c>
      <c r="CG120" s="26">
        <v>6027.6</v>
      </c>
      <c r="CH120" s="26">
        <v>138.55699999999999</v>
      </c>
      <c r="CI120" s="26">
        <v>14425.25</v>
      </c>
      <c r="CJ120" s="26">
        <v>5747.87</v>
      </c>
      <c r="CK120" s="26">
        <v>13527.56</v>
      </c>
    </row>
    <row r="121" spans="1:89" x14ac:dyDescent="0.3">
      <c r="A121" s="1">
        <v>41090</v>
      </c>
      <c r="B121" s="26" t="s">
        <v>5</v>
      </c>
      <c r="C121" s="30">
        <v>253.92</v>
      </c>
      <c r="D121" s="31">
        <v>1089.05</v>
      </c>
      <c r="E121" s="31">
        <v>537.88</v>
      </c>
      <c r="F121" s="32">
        <f t="shared" si="89"/>
        <v>4.1408543302752436</v>
      </c>
      <c r="G121" s="32">
        <f t="shared" si="90"/>
        <v>4.4252969717249453</v>
      </c>
      <c r="H121" s="33">
        <f t="shared" si="91"/>
        <v>-0.12701006105426094</v>
      </c>
      <c r="I121" s="33">
        <f t="shared" si="92"/>
        <v>1.16060287972113E-2</v>
      </c>
      <c r="J121" s="33">
        <f t="shared" si="93"/>
        <v>-3.662360723518604E-2</v>
      </c>
      <c r="K121" s="33">
        <f t="shared" si="126"/>
        <v>9.137881440945847E-2</v>
      </c>
      <c r="L121" s="31">
        <f t="shared" si="66"/>
        <v>585778.21399999992</v>
      </c>
      <c r="M121" s="26">
        <f t="shared" si="67"/>
        <v>276531.576</v>
      </c>
      <c r="N121" s="26">
        <f t="shared" si="68"/>
        <v>288478.45449999999</v>
      </c>
      <c r="O121" s="5">
        <f t="shared" si="94"/>
        <v>47.207555588607121</v>
      </c>
      <c r="P121" s="30">
        <v>3455.71</v>
      </c>
      <c r="Q121" s="31">
        <v>1027.74</v>
      </c>
      <c r="R121" s="31">
        <v>4537.25</v>
      </c>
      <c r="S121" s="32">
        <f t="shared" si="95"/>
        <v>34.929893861161133</v>
      </c>
      <c r="T121" s="32">
        <f t="shared" si="96"/>
        <v>60.22583096313646</v>
      </c>
      <c r="U121" s="33">
        <f t="shared" si="97"/>
        <v>-9.0359263078681126E-2</v>
      </c>
      <c r="V121" s="33">
        <f t="shared" si="98"/>
        <v>6.4856265277802392E-3</v>
      </c>
      <c r="W121" s="33">
        <f t="shared" si="99"/>
        <v>2.0226958111434584E-2</v>
      </c>
      <c r="X121" s="33">
        <f t="shared" si="127"/>
        <v>7.177600067557903E-2</v>
      </c>
      <c r="Y121" s="31">
        <f t="shared" si="69"/>
        <v>4663113.3150000004</v>
      </c>
      <c r="Z121" s="26">
        <f t="shared" si="70"/>
        <v>3551571.3954000003</v>
      </c>
      <c r="AA121" s="26">
        <f t="shared" si="71"/>
        <v>3999265.2168000001</v>
      </c>
      <c r="AB121" s="5">
        <f t="shared" si="100"/>
        <v>76.163094385365582</v>
      </c>
      <c r="AC121" s="30">
        <v>330.54</v>
      </c>
      <c r="AD121" s="31">
        <v>1183.3699999999999</v>
      </c>
      <c r="AE121" s="31">
        <v>2088.54</v>
      </c>
      <c r="AF121" s="32">
        <f t="shared" si="101"/>
        <v>16.078567529845056</v>
      </c>
      <c r="AG121" s="32">
        <f t="shared" si="102"/>
        <v>5.7606240588924207</v>
      </c>
      <c r="AH121" s="33">
        <f t="shared" si="103"/>
        <v>-4.2601054481546753E-2</v>
      </c>
      <c r="AI121" s="33">
        <f t="shared" si="104"/>
        <v>-5.7465180637257919E-4</v>
      </c>
      <c r="AJ121" s="33">
        <f t="shared" si="105"/>
        <v>2.0283414537712838</v>
      </c>
      <c r="AK121" s="33">
        <f t="shared" si="128"/>
        <v>1.3489145124834826E-2</v>
      </c>
      <c r="AL121" s="31">
        <f t="shared" si="72"/>
        <v>2471515.5797999999</v>
      </c>
      <c r="AM121" s="26">
        <f t="shared" si="73"/>
        <v>391151.11979999999</v>
      </c>
      <c r="AN121" s="26">
        <f t="shared" si="74"/>
        <v>397067.96979999996</v>
      </c>
      <c r="AO121" s="5">
        <f t="shared" si="106"/>
        <v>15.826366744232814</v>
      </c>
      <c r="AP121" s="30">
        <v>1196.79</v>
      </c>
      <c r="AQ121" s="31">
        <v>1181.93</v>
      </c>
      <c r="AR121" s="31">
        <v>4691.21</v>
      </c>
      <c r="AS121" s="32">
        <f t="shared" si="107"/>
        <v>36.115150670652426</v>
      </c>
      <c r="AT121" s="32">
        <f t="shared" si="108"/>
        <v>20.857558139534881</v>
      </c>
      <c r="AU121" s="33">
        <f t="shared" si="109"/>
        <v>-3.2150111551396798E-2</v>
      </c>
      <c r="AV121" s="33">
        <f t="shared" si="110"/>
        <v>8.205386357915909E-3</v>
      </c>
      <c r="AW121" s="33">
        <f t="shared" si="111"/>
        <v>0.48538979384799796</v>
      </c>
      <c r="AX121" s="33">
        <f t="shared" si="129"/>
        <v>0.25522108515232872</v>
      </c>
      <c r="AY121" s="31">
        <f t="shared" si="75"/>
        <v>5544681.8353000004</v>
      </c>
      <c r="AZ121" s="26">
        <f t="shared" si="76"/>
        <v>1414522.0046999999</v>
      </c>
      <c r="BA121" s="26">
        <f t="shared" si="77"/>
        <v>1817666.5084000002</v>
      </c>
      <c r="BB121" s="5">
        <f t="shared" si="112"/>
        <v>25.511328633763995</v>
      </c>
      <c r="BC121" s="30">
        <v>500.96</v>
      </c>
      <c r="BD121" s="31">
        <v>1430.48</v>
      </c>
      <c r="BE121" s="31">
        <v>1134.71</v>
      </c>
      <c r="BF121" s="32">
        <f t="shared" si="113"/>
        <v>8.7355336080661523</v>
      </c>
      <c r="BG121" s="32">
        <f t="shared" si="114"/>
        <v>8.7306898667112822</v>
      </c>
      <c r="BH121" s="33">
        <f t="shared" si="115"/>
        <v>-6.2106920901563036E-2</v>
      </c>
      <c r="BI121" s="33">
        <f t="shared" si="116"/>
        <v>-1.2852042840142837E-2</v>
      </c>
      <c r="BJ121" s="33">
        <f t="shared" si="117"/>
        <v>1.1132290807603196</v>
      </c>
      <c r="BK121" s="33">
        <f t="shared" si="130"/>
        <v>0.2069341492635387</v>
      </c>
      <c r="BL121" s="31">
        <f t="shared" si="78"/>
        <v>1623179.9608</v>
      </c>
      <c r="BM121" s="26">
        <f t="shared" si="79"/>
        <v>716613.26079999993</v>
      </c>
      <c r="BN121" s="26">
        <f t="shared" si="80"/>
        <v>893992.78080000007</v>
      </c>
      <c r="BO121" s="5">
        <f t="shared" si="118"/>
        <v>44.148725224947341</v>
      </c>
      <c r="BP121" s="60">
        <f t="shared" si="81"/>
        <v>12989.589999999998</v>
      </c>
      <c r="BQ121" s="15">
        <f t="shared" si="82"/>
        <v>5737.92</v>
      </c>
      <c r="BR121" s="15">
        <f t="shared" si="83"/>
        <v>14888268.904900001</v>
      </c>
      <c r="BS121" s="15">
        <f t="shared" si="84"/>
        <v>6350389.3567000004</v>
      </c>
      <c r="BT121" s="15">
        <f t="shared" si="85"/>
        <v>7396470.9303000001</v>
      </c>
      <c r="BU121" s="15">
        <f t="shared" si="131"/>
        <v>1146.1692713087944</v>
      </c>
      <c r="BV121" s="17">
        <f t="shared" si="119"/>
        <v>14.090000000000146</v>
      </c>
      <c r="BW121" s="17">
        <f t="shared" si="120"/>
        <v>0.99754440633539676</v>
      </c>
      <c r="BX121" s="17">
        <f t="shared" si="121"/>
        <v>-261.09000000000015</v>
      </c>
      <c r="BY121" s="17">
        <f t="shared" si="122"/>
        <v>1.0455025514472143</v>
      </c>
      <c r="BZ121" s="17">
        <f t="shared" si="123"/>
        <v>1.1800874738645788</v>
      </c>
      <c r="CA121" s="2">
        <f t="shared" si="124"/>
        <v>0.96244565233498591</v>
      </c>
      <c r="CB121" s="2">
        <f t="shared" si="125"/>
        <v>0.90225034868665988</v>
      </c>
      <c r="CC121" s="14">
        <f t="shared" si="86"/>
        <v>138.32990932110025</v>
      </c>
      <c r="CD121" s="27">
        <v>134.31242395374184</v>
      </c>
      <c r="CE121" s="53">
        <f t="shared" si="87"/>
        <v>1.0227114796987995</v>
      </c>
      <c r="CF121" s="53">
        <f t="shared" si="88"/>
        <v>0.99300909338997934</v>
      </c>
      <c r="CG121" s="26">
        <v>5999.01</v>
      </c>
      <c r="CH121" s="26">
        <v>135.25800000000001</v>
      </c>
      <c r="CI121" s="26">
        <v>14396.88</v>
      </c>
      <c r="CJ121" s="26">
        <v>5723.83</v>
      </c>
      <c r="CK121" s="26">
        <v>13496.44</v>
      </c>
    </row>
    <row r="122" spans="1:89" x14ac:dyDescent="0.3">
      <c r="A122" s="1">
        <v>41060</v>
      </c>
      <c r="B122" s="26" t="s">
        <v>5</v>
      </c>
      <c r="C122" s="30">
        <v>250.99</v>
      </c>
      <c r="D122" s="31">
        <v>1236.75</v>
      </c>
      <c r="E122" s="31">
        <v>534.77</v>
      </c>
      <c r="F122" s="32">
        <f t="shared" si="89"/>
        <v>4.1278055098642943</v>
      </c>
      <c r="G122" s="32">
        <f t="shared" si="90"/>
        <v>4.3959758579500274</v>
      </c>
      <c r="H122" s="33">
        <f t="shared" si="91"/>
        <v>-0.12006217057386177</v>
      </c>
      <c r="I122" s="33">
        <f t="shared" si="92"/>
        <v>1.1742310389740534E-2</v>
      </c>
      <c r="J122" s="33">
        <f t="shared" si="93"/>
        <v>-3.8939370481846244E-2</v>
      </c>
      <c r="K122" s="33">
        <f t="shared" si="126"/>
        <v>9.7801916570521355E-2</v>
      </c>
      <c r="L122" s="31">
        <f t="shared" si="66"/>
        <v>661376.79749999999</v>
      </c>
      <c r="M122" s="26">
        <f t="shared" si="67"/>
        <v>310411.88250000001</v>
      </c>
      <c r="N122" s="26">
        <f t="shared" si="68"/>
        <v>327602.70749999996</v>
      </c>
      <c r="O122" s="5">
        <f t="shared" si="94"/>
        <v>46.934196009499409</v>
      </c>
      <c r="P122" s="30">
        <v>3433.37</v>
      </c>
      <c r="Q122" s="31">
        <v>1125</v>
      </c>
      <c r="R122" s="31">
        <v>4509.79</v>
      </c>
      <c r="S122" s="32">
        <f t="shared" si="95"/>
        <v>34.810359613162476</v>
      </c>
      <c r="T122" s="32">
        <f t="shared" si="96"/>
        <v>60.133916217418559</v>
      </c>
      <c r="U122" s="33">
        <f t="shared" si="97"/>
        <v>-9.2096616227354169E-2</v>
      </c>
      <c r="V122" s="33">
        <f t="shared" si="98"/>
        <v>6.527964467301646E-3</v>
      </c>
      <c r="W122" s="33">
        <f t="shared" si="99"/>
        <v>2.0077867590002421E-2</v>
      </c>
      <c r="X122" s="33">
        <f t="shared" si="127"/>
        <v>7.0881697229639759E-2</v>
      </c>
      <c r="Y122" s="31">
        <f t="shared" si="69"/>
        <v>5073513.75</v>
      </c>
      <c r="Z122" s="26">
        <f t="shared" si="70"/>
        <v>3862541.25</v>
      </c>
      <c r="AA122" s="26">
        <f t="shared" si="71"/>
        <v>4377735</v>
      </c>
      <c r="AB122" s="5">
        <f t="shared" si="100"/>
        <v>76.131482840664418</v>
      </c>
      <c r="AC122" s="30">
        <v>330.73</v>
      </c>
      <c r="AD122" s="31">
        <v>1234.8800000000001</v>
      </c>
      <c r="AE122" s="31">
        <v>2083.85</v>
      </c>
      <c r="AF122" s="32">
        <f t="shared" si="101"/>
        <v>16.08491035722032</v>
      </c>
      <c r="AG122" s="32">
        <f t="shared" si="102"/>
        <v>5.7925857424591127</v>
      </c>
      <c r="AH122" s="33">
        <f t="shared" si="103"/>
        <v>-5.4134971065247811E-2</v>
      </c>
      <c r="AI122" s="33">
        <f t="shared" si="104"/>
        <v>-5.7432177132924562E-4</v>
      </c>
      <c r="AJ122" s="33">
        <f t="shared" si="105"/>
        <v>1.5958276820440507</v>
      </c>
      <c r="AK122" s="33">
        <f t="shared" si="128"/>
        <v>1.060907136418392E-2</v>
      </c>
      <c r="AL122" s="31">
        <f t="shared" si="72"/>
        <v>2573304.6880000001</v>
      </c>
      <c r="AM122" s="26">
        <f t="shared" si="73"/>
        <v>408411.86240000004</v>
      </c>
      <c r="AN122" s="26">
        <f t="shared" si="74"/>
        <v>414351.63520000008</v>
      </c>
      <c r="AO122" s="5">
        <f t="shared" si="106"/>
        <v>15.87110396621638</v>
      </c>
      <c r="AP122" s="30">
        <v>1187.01</v>
      </c>
      <c r="AQ122" s="31">
        <v>1220.55</v>
      </c>
      <c r="AR122" s="31">
        <v>4681.84</v>
      </c>
      <c r="AS122" s="32">
        <f t="shared" si="107"/>
        <v>36.138386499435363</v>
      </c>
      <c r="AT122" s="32">
        <f t="shared" si="108"/>
        <v>20.789941046038734</v>
      </c>
      <c r="AU122" s="33">
        <f t="shared" si="109"/>
        <v>-6.9849452843317214E-2</v>
      </c>
      <c r="AV122" s="33">
        <f t="shared" si="110"/>
        <v>8.2817661564229903E-3</v>
      </c>
      <c r="AW122" s="33">
        <f t="shared" si="111"/>
        <v>0.22526317838327839</v>
      </c>
      <c r="AX122" s="33">
        <f t="shared" si="129"/>
        <v>0.11856594174044903</v>
      </c>
      <c r="AY122" s="31">
        <f t="shared" si="75"/>
        <v>5714419.8119999999</v>
      </c>
      <c r="AZ122" s="26">
        <f t="shared" si="76"/>
        <v>1448805.0555</v>
      </c>
      <c r="BA122" s="26">
        <f t="shared" si="77"/>
        <v>1877059.4340000001</v>
      </c>
      <c r="BB122" s="5">
        <f t="shared" si="112"/>
        <v>25.353493498282724</v>
      </c>
      <c r="BC122" s="30">
        <v>507.44</v>
      </c>
      <c r="BD122" s="31">
        <v>1522.17</v>
      </c>
      <c r="BE122" s="31">
        <v>1145.06</v>
      </c>
      <c r="BF122" s="32">
        <f t="shared" si="113"/>
        <v>8.8385380203175359</v>
      </c>
      <c r="BG122" s="32">
        <f t="shared" si="114"/>
        <v>8.8875811361335586</v>
      </c>
      <c r="BH122" s="33">
        <f t="shared" si="115"/>
        <v>-1.9342435273107E-2</v>
      </c>
      <c r="BI122" s="33">
        <f t="shared" si="116"/>
        <v>-1.2688963734628264E-2</v>
      </c>
      <c r="BJ122" s="33">
        <f t="shared" si="117"/>
        <v>3.5301401321061507</v>
      </c>
      <c r="BK122" s="33">
        <f t="shared" si="130"/>
        <v>0.65601686423997108</v>
      </c>
      <c r="BL122" s="31">
        <f t="shared" si="78"/>
        <v>1742975.9802000001</v>
      </c>
      <c r="BM122" s="26">
        <f t="shared" si="79"/>
        <v>772409.94480000006</v>
      </c>
      <c r="BN122" s="26">
        <f t="shared" si="80"/>
        <v>951295.36320000014</v>
      </c>
      <c r="BO122" s="5">
        <f t="shared" si="118"/>
        <v>44.315581716241951</v>
      </c>
      <c r="BP122" s="60">
        <f t="shared" si="81"/>
        <v>12955.310000000001</v>
      </c>
      <c r="BQ122" s="15">
        <f t="shared" si="82"/>
        <v>5709.54</v>
      </c>
      <c r="BR122" s="15">
        <f t="shared" si="83"/>
        <v>15765591.0277</v>
      </c>
      <c r="BS122" s="15">
        <f t="shared" si="84"/>
        <v>6802579.9952000007</v>
      </c>
      <c r="BT122" s="15">
        <f t="shared" si="85"/>
        <v>7948044.1398999998</v>
      </c>
      <c r="BU122" s="15">
        <f t="shared" si="131"/>
        <v>1216.9211719132925</v>
      </c>
      <c r="BV122" s="17">
        <f t="shared" si="119"/>
        <v>9.75</v>
      </c>
      <c r="BW122" s="17">
        <f t="shared" si="120"/>
        <v>0.99829233178154453</v>
      </c>
      <c r="BX122" s="17">
        <f t="shared" si="121"/>
        <v>-260.88000000000011</v>
      </c>
      <c r="BY122" s="17">
        <f t="shared" si="122"/>
        <v>1.0456919471621182</v>
      </c>
      <c r="BZ122" s="17">
        <f t="shared" si="123"/>
        <v>1.1865764466318982</v>
      </c>
      <c r="CA122" s="2">
        <f t="shared" si="124"/>
        <v>0.96212418271530131</v>
      </c>
      <c r="CB122" s="2">
        <f t="shared" si="125"/>
        <v>0.90164728513573811</v>
      </c>
      <c r="CC122" s="14">
        <f t="shared" si="86"/>
        <v>148.64551426120124</v>
      </c>
      <c r="CD122" s="27">
        <v>144.49036103376835</v>
      </c>
      <c r="CE122" s="53">
        <f t="shared" si="87"/>
        <v>1.0294224551839806</v>
      </c>
      <c r="CF122" s="53">
        <f t="shared" si="88"/>
        <v>1.0006465579878276</v>
      </c>
      <c r="CG122" s="26">
        <v>5970.42</v>
      </c>
      <c r="CH122" s="26">
        <v>144.39699999999999</v>
      </c>
      <c r="CI122" s="26">
        <v>14368.49</v>
      </c>
      <c r="CJ122" s="26">
        <v>5699.79</v>
      </c>
      <c r="CK122" s="26">
        <v>13465.32</v>
      </c>
    </row>
    <row r="123" spans="1:89" x14ac:dyDescent="0.3">
      <c r="A123" s="1">
        <v>41029</v>
      </c>
      <c r="B123" s="26" t="s">
        <v>5</v>
      </c>
      <c r="C123" s="30">
        <v>248.06</v>
      </c>
      <c r="D123" s="31">
        <v>1394.72</v>
      </c>
      <c r="E123" s="31">
        <v>531.66999999999996</v>
      </c>
      <c r="F123" s="32">
        <f t="shared" si="89"/>
        <v>4.1147552909745793</v>
      </c>
      <c r="G123" s="32">
        <f t="shared" si="90"/>
        <v>4.3663694850514423</v>
      </c>
      <c r="H123" s="33">
        <f t="shared" si="91"/>
        <v>2.0491461890878773E-2</v>
      </c>
      <c r="I123" s="33">
        <f t="shared" si="92"/>
        <v>1.1922624599537685E-2</v>
      </c>
      <c r="J123" s="33">
        <f t="shared" si="93"/>
        <v>0.22922254226416608</v>
      </c>
      <c r="K123" s="33">
        <f t="shared" si="126"/>
        <v>0.58183377364817113</v>
      </c>
      <c r="L123" s="31">
        <f t="shared" si="66"/>
        <v>741530.78239999991</v>
      </c>
      <c r="M123" s="26">
        <f t="shared" si="67"/>
        <v>345974.24320000003</v>
      </c>
      <c r="N123" s="26">
        <f t="shared" si="68"/>
        <v>369447.38079999998</v>
      </c>
      <c r="O123" s="5">
        <f t="shared" si="94"/>
        <v>46.656760772659737</v>
      </c>
      <c r="P123" s="30">
        <v>3411.03</v>
      </c>
      <c r="Q123" s="31">
        <v>1233.6099999999999</v>
      </c>
      <c r="R123" s="31">
        <v>4482.33</v>
      </c>
      <c r="S123" s="32">
        <f t="shared" si="95"/>
        <v>34.690110563684406</v>
      </c>
      <c r="T123" s="32">
        <f t="shared" si="96"/>
        <v>60.041188843808023</v>
      </c>
      <c r="U123" s="33">
        <f t="shared" si="97"/>
        <v>3.1511558492352647E-2</v>
      </c>
      <c r="V123" s="33">
        <f t="shared" si="98"/>
        <v>6.5708588000682805E-3</v>
      </c>
      <c r="W123" s="33">
        <f t="shared" si="99"/>
        <v>-5.9254882132415879E-2</v>
      </c>
      <c r="X123" s="33">
        <f t="shared" si="127"/>
        <v>0.20852217771656464</v>
      </c>
      <c r="Y123" s="31">
        <f t="shared" si="69"/>
        <v>5529447.1112999991</v>
      </c>
      <c r="Z123" s="26">
        <f t="shared" si="70"/>
        <v>4207880.7182999998</v>
      </c>
      <c r="AA123" s="26">
        <f t="shared" si="71"/>
        <v>4800371.2652000003</v>
      </c>
      <c r="AB123" s="5">
        <f t="shared" si="100"/>
        <v>76.099483973736881</v>
      </c>
      <c r="AC123" s="30">
        <v>330.92</v>
      </c>
      <c r="AD123" s="31">
        <v>1303.5899999999999</v>
      </c>
      <c r="AE123" s="31">
        <v>2079.17</v>
      </c>
      <c r="AF123" s="32">
        <f t="shared" si="101"/>
        <v>16.091326872563087</v>
      </c>
      <c r="AG123" s="32">
        <f t="shared" si="102"/>
        <v>5.8248770055358507</v>
      </c>
      <c r="AH123" s="33">
        <f t="shared" si="103"/>
        <v>1.1162065946442161E-2</v>
      </c>
      <c r="AI123" s="33">
        <f t="shared" si="104"/>
        <v>-5.4379021781821339E-4</v>
      </c>
      <c r="AJ123" s="33">
        <f t="shared" si="105"/>
        <v>-7.7352886801380913</v>
      </c>
      <c r="AK123" s="33">
        <f t="shared" si="128"/>
        <v>4.8717703373858237E-2</v>
      </c>
      <c r="AL123" s="31">
        <f t="shared" si="72"/>
        <v>2710385.2202999997</v>
      </c>
      <c r="AM123" s="26">
        <f t="shared" si="73"/>
        <v>431384.00280000002</v>
      </c>
      <c r="AN123" s="26">
        <f t="shared" si="74"/>
        <v>437406.58860000002</v>
      </c>
      <c r="AO123" s="5">
        <f t="shared" si="106"/>
        <v>15.915966467388429</v>
      </c>
      <c r="AP123" s="30">
        <v>1177.22</v>
      </c>
      <c r="AQ123" s="31">
        <v>1308.8900000000001</v>
      </c>
      <c r="AR123" s="31">
        <v>4672.47</v>
      </c>
      <c r="AS123" s="32">
        <f t="shared" si="107"/>
        <v>36.161661659337554</v>
      </c>
      <c r="AT123" s="32">
        <f t="shared" si="108"/>
        <v>20.721508849440692</v>
      </c>
      <c r="AU123" s="33">
        <f t="shared" si="109"/>
        <v>1.8124559124532133E-2</v>
      </c>
      <c r="AV123" s="33">
        <f t="shared" si="110"/>
        <v>8.3423609393259348E-3</v>
      </c>
      <c r="AW123" s="33">
        <f t="shared" si="111"/>
        <v>-0.87631923937842804</v>
      </c>
      <c r="AX123" s="33">
        <f t="shared" si="129"/>
        <v>0.46027938566705878</v>
      </c>
      <c r="AY123" s="31">
        <f t="shared" si="75"/>
        <v>6115749.2583000008</v>
      </c>
      <c r="AZ123" s="26">
        <f t="shared" si="76"/>
        <v>1540851.4858000001</v>
      </c>
      <c r="BA123" s="26">
        <f t="shared" si="77"/>
        <v>2012915.7532000004</v>
      </c>
      <c r="BB123" s="5">
        <f t="shared" si="112"/>
        <v>25.194811309649928</v>
      </c>
      <c r="BC123" s="30">
        <v>513.91999999999996</v>
      </c>
      <c r="BD123" s="31">
        <v>1551.9</v>
      </c>
      <c r="BE123" s="31">
        <v>1155.42</v>
      </c>
      <c r="BF123" s="32">
        <f t="shared" si="113"/>
        <v>8.9421456134403847</v>
      </c>
      <c r="BG123" s="32">
        <f t="shared" si="114"/>
        <v>9.0460558161639799</v>
      </c>
      <c r="BH123" s="33">
        <f t="shared" si="115"/>
        <v>3.3558498057380988E-2</v>
      </c>
      <c r="BI123" s="33">
        <f t="shared" si="116"/>
        <v>-1.2529971382164162E-2</v>
      </c>
      <c r="BJ123" s="33">
        <f t="shared" si="117"/>
        <v>-2.0097823788704101</v>
      </c>
      <c r="BK123" s="33">
        <f t="shared" si="130"/>
        <v>0.37337700157913567</v>
      </c>
      <c r="BL123" s="31">
        <f t="shared" si="78"/>
        <v>1793096.2980000002</v>
      </c>
      <c r="BM123" s="26">
        <f t="shared" si="79"/>
        <v>797552.44799999997</v>
      </c>
      <c r="BN123" s="26">
        <f t="shared" si="80"/>
        <v>969875.42400000012</v>
      </c>
      <c r="BO123" s="5">
        <f t="shared" si="118"/>
        <v>44.479063890187106</v>
      </c>
      <c r="BP123" s="60">
        <f t="shared" si="81"/>
        <v>12921.06</v>
      </c>
      <c r="BQ123" s="15">
        <f t="shared" si="82"/>
        <v>5681.1500000000005</v>
      </c>
      <c r="BR123" s="15">
        <f t="shared" si="83"/>
        <v>16890208.670299999</v>
      </c>
      <c r="BS123" s="15">
        <f t="shared" si="84"/>
        <v>7323642.8980999999</v>
      </c>
      <c r="BT123" s="15">
        <f t="shared" si="85"/>
        <v>8590016.4118000008</v>
      </c>
      <c r="BU123" s="15">
        <f t="shared" si="131"/>
        <v>1307.1844469648775</v>
      </c>
      <c r="BV123" s="17">
        <f t="shared" si="119"/>
        <v>5.410000000000764</v>
      </c>
      <c r="BW123" s="17">
        <f t="shared" si="120"/>
        <v>0.99904772801281416</v>
      </c>
      <c r="BX123" s="17">
        <f t="shared" si="121"/>
        <v>-260.65999999999985</v>
      </c>
      <c r="BY123" s="17">
        <f t="shared" si="122"/>
        <v>1.0458815556709469</v>
      </c>
      <c r="BZ123" s="17">
        <f t="shared" si="123"/>
        <v>1.1956384606846489</v>
      </c>
      <c r="CA123" s="2">
        <f t="shared" si="124"/>
        <v>0.96180417278600339</v>
      </c>
      <c r="CB123" s="2">
        <f t="shared" si="125"/>
        <v>0.90104078409221655</v>
      </c>
      <c r="CC123" s="14">
        <f t="shared" si="86"/>
        <v>160.65177603055375</v>
      </c>
      <c r="CD123" s="27">
        <v>157.5078285828354</v>
      </c>
      <c r="CE123" s="53">
        <f t="shared" si="87"/>
        <v>1.0278950684011579</v>
      </c>
      <c r="CF123" s="53">
        <f t="shared" si="88"/>
        <v>1.0077792118779938</v>
      </c>
      <c r="CG123" s="26">
        <v>5941.81</v>
      </c>
      <c r="CH123" s="26">
        <v>156.292</v>
      </c>
      <c r="CI123" s="26">
        <v>14340.15</v>
      </c>
      <c r="CJ123" s="26">
        <v>5675.74</v>
      </c>
      <c r="CK123" s="26">
        <v>13434.19</v>
      </c>
    </row>
    <row r="124" spans="1:89" x14ac:dyDescent="0.3">
      <c r="A124" s="1">
        <v>40999</v>
      </c>
      <c r="B124" s="26" t="s">
        <v>5</v>
      </c>
      <c r="C124" s="30">
        <v>245.12</v>
      </c>
      <c r="D124" s="31">
        <v>1366.43</v>
      </c>
      <c r="E124" s="31">
        <v>528.55999999999995</v>
      </c>
      <c r="F124" s="32">
        <f t="shared" si="89"/>
        <v>4.1015644702831349</v>
      </c>
      <c r="G124" s="32">
        <f t="shared" si="90"/>
        <v>4.3362964928574588</v>
      </c>
      <c r="H124" s="33">
        <f t="shared" si="91"/>
        <v>6.9548411184852026E-4</v>
      </c>
      <c r="I124" s="33">
        <f t="shared" si="92"/>
        <v>1.2025199564958679E-2</v>
      </c>
      <c r="J124" s="33">
        <f t="shared" si="93"/>
        <v>6.7855926893915184</v>
      </c>
      <c r="K124" s="33">
        <f t="shared" si="126"/>
        <v>17.290401549212994</v>
      </c>
      <c r="L124" s="31">
        <f t="shared" si="66"/>
        <v>722240.24079999991</v>
      </c>
      <c r="M124" s="26">
        <f t="shared" si="67"/>
        <v>334939.32160000002</v>
      </c>
      <c r="N124" s="26">
        <f t="shared" si="68"/>
        <v>361953.64270000003</v>
      </c>
      <c r="O124" s="5">
        <f t="shared" si="94"/>
        <v>46.375056757983963</v>
      </c>
      <c r="P124" s="30">
        <v>3388.69</v>
      </c>
      <c r="Q124" s="31">
        <v>1195.3399999999999</v>
      </c>
      <c r="R124" s="31">
        <v>4454.88</v>
      </c>
      <c r="S124" s="32">
        <f t="shared" si="95"/>
        <v>34.569353578354274</v>
      </c>
      <c r="T124" s="32">
        <f t="shared" si="96"/>
        <v>59.947636106319933</v>
      </c>
      <c r="U124" s="33">
        <f t="shared" si="97"/>
        <v>4.1928774892273979E-2</v>
      </c>
      <c r="V124" s="33">
        <f t="shared" si="98"/>
        <v>6.6143205665695967E-3</v>
      </c>
      <c r="W124" s="33">
        <f t="shared" si="99"/>
        <v>-4.4712466219209372E-2</v>
      </c>
      <c r="X124" s="33">
        <f t="shared" si="127"/>
        <v>0.1577513434047029</v>
      </c>
      <c r="Y124" s="31">
        <f t="shared" si="69"/>
        <v>5325096.2592000002</v>
      </c>
      <c r="Z124" s="26">
        <f t="shared" si="70"/>
        <v>4050636.7045999998</v>
      </c>
      <c r="AA124" s="26">
        <f t="shared" si="71"/>
        <v>4651450.4487999994</v>
      </c>
      <c r="AB124" s="5">
        <f t="shared" si="100"/>
        <v>76.066919872140218</v>
      </c>
      <c r="AC124" s="30">
        <v>331.1</v>
      </c>
      <c r="AD124" s="31">
        <v>1289.1199999999999</v>
      </c>
      <c r="AE124" s="31">
        <v>2074.48</v>
      </c>
      <c r="AF124" s="32">
        <f t="shared" si="101"/>
        <v>16.097724879508394</v>
      </c>
      <c r="AG124" s="32">
        <f t="shared" si="102"/>
        <v>5.8573260802264393</v>
      </c>
      <c r="AH124" s="33">
        <f t="shared" si="103"/>
        <v>1.1176653213286457E-3</v>
      </c>
      <c r="AI124" s="33">
        <f t="shared" si="104"/>
        <v>-5.7368015821494193E-4</v>
      </c>
      <c r="AJ124" s="33">
        <f t="shared" si="105"/>
        <v>-77.208777641915233</v>
      </c>
      <c r="AK124" s="33">
        <f t="shared" si="128"/>
        <v>0.51328438600293047</v>
      </c>
      <c r="AL124" s="31">
        <f t="shared" si="72"/>
        <v>2674253.6575999996</v>
      </c>
      <c r="AM124" s="26">
        <f t="shared" si="73"/>
        <v>426827.63199999998</v>
      </c>
      <c r="AN124" s="26">
        <f t="shared" si="74"/>
        <v>432551.3248</v>
      </c>
      <c r="AO124" s="5">
        <f t="shared" si="106"/>
        <v>15.960626277428561</v>
      </c>
      <c r="AP124" s="30">
        <v>1167.44</v>
      </c>
      <c r="AQ124" s="31">
        <v>1285.3800000000001</v>
      </c>
      <c r="AR124" s="31">
        <v>4663.1000000000004</v>
      </c>
      <c r="AS124" s="32">
        <f t="shared" si="107"/>
        <v>36.185116697020753</v>
      </c>
      <c r="AT124" s="32">
        <f t="shared" si="108"/>
        <v>20.65260271549246</v>
      </c>
      <c r="AU124" s="33">
        <f t="shared" si="109"/>
        <v>2.8613138686131558E-2</v>
      </c>
      <c r="AV124" s="33">
        <f t="shared" si="110"/>
        <v>8.4211793952061759E-3</v>
      </c>
      <c r="AW124" s="33">
        <f t="shared" si="111"/>
        <v>-0.5591620284876474</v>
      </c>
      <c r="AX124" s="33">
        <f t="shared" si="129"/>
        <v>0.29431162682225492</v>
      </c>
      <c r="AY124" s="31">
        <f t="shared" si="75"/>
        <v>5993855.4780000011</v>
      </c>
      <c r="AZ124" s="26">
        <f t="shared" si="76"/>
        <v>1500604.0272000001</v>
      </c>
      <c r="BA124" s="26">
        <f t="shared" si="77"/>
        <v>1976760.1944000004</v>
      </c>
      <c r="BB124" s="5">
        <f t="shared" si="112"/>
        <v>25.035705860907981</v>
      </c>
      <c r="BC124" s="30">
        <v>520.4</v>
      </c>
      <c r="BD124" s="31">
        <v>1500.68</v>
      </c>
      <c r="BE124" s="31">
        <v>1165.77</v>
      </c>
      <c r="BF124" s="32">
        <f t="shared" si="113"/>
        <v>9.0462403748334541</v>
      </c>
      <c r="BG124" s="32">
        <f t="shared" si="114"/>
        <v>9.2061386051037104</v>
      </c>
      <c r="BH124" s="33">
        <f t="shared" si="115"/>
        <v>1.0503469896305071E-2</v>
      </c>
      <c r="BI124" s="33">
        <f t="shared" si="116"/>
        <v>-1.2374914063096818E-2</v>
      </c>
      <c r="BJ124" s="33">
        <f t="shared" si="117"/>
        <v>-6.3399573764653345</v>
      </c>
      <c r="BK124" s="33">
        <f t="shared" si="130"/>
        <v>1.1781738973184555</v>
      </c>
      <c r="BL124" s="31">
        <f t="shared" si="78"/>
        <v>1749447.7236000001</v>
      </c>
      <c r="BM124" s="26">
        <f t="shared" si="79"/>
        <v>780953.87199999997</v>
      </c>
      <c r="BN124" s="26">
        <f t="shared" si="80"/>
        <v>937864.97280000011</v>
      </c>
      <c r="BO124" s="5">
        <f t="shared" si="118"/>
        <v>44.640023332218185</v>
      </c>
      <c r="BP124" s="60">
        <f t="shared" si="81"/>
        <v>12886.789999999999</v>
      </c>
      <c r="BQ124" s="15">
        <f t="shared" si="82"/>
        <v>5652.75</v>
      </c>
      <c r="BR124" s="15">
        <f t="shared" si="83"/>
        <v>16464893.359200001</v>
      </c>
      <c r="BS124" s="15">
        <f t="shared" si="84"/>
        <v>7093961.5574000003</v>
      </c>
      <c r="BT124" s="15">
        <f t="shared" si="85"/>
        <v>8360580.5834999997</v>
      </c>
      <c r="BU124" s="15">
        <f t="shared" si="131"/>
        <v>1277.6566824787244</v>
      </c>
      <c r="BV124" s="17">
        <f t="shared" si="119"/>
        <v>1.0500000000001819</v>
      </c>
      <c r="BW124" s="17">
        <f t="shared" si="120"/>
        <v>0.9998142497014727</v>
      </c>
      <c r="BX124" s="17">
        <f t="shared" si="121"/>
        <v>-260.46000000000004</v>
      </c>
      <c r="BY124" s="17">
        <f t="shared" si="122"/>
        <v>1.0460766883375348</v>
      </c>
      <c r="BZ124" s="17">
        <f t="shared" si="123"/>
        <v>1.1933800534287033</v>
      </c>
      <c r="CA124" s="2">
        <f t="shared" si="124"/>
        <v>0.96148046678857901</v>
      </c>
      <c r="CB124" s="2">
        <f t="shared" si="125"/>
        <v>0.90043300025084239</v>
      </c>
      <c r="CC124" s="14">
        <f t="shared" si="86"/>
        <v>156.3608327384311</v>
      </c>
      <c r="CD124" s="27">
        <v>153.47468964109137</v>
      </c>
      <c r="CE124" s="53">
        <f t="shared" si="87"/>
        <v>1.0254984996585041</v>
      </c>
      <c r="CF124" s="53">
        <f t="shared" si="88"/>
        <v>1.0065696198086964</v>
      </c>
      <c r="CG124" s="26">
        <v>5913.21</v>
      </c>
      <c r="CH124" s="26">
        <v>152.47300000000001</v>
      </c>
      <c r="CI124" s="26">
        <v>14311.77</v>
      </c>
      <c r="CJ124" s="26">
        <v>5651.7</v>
      </c>
      <c r="CK124" s="26">
        <v>13403.07</v>
      </c>
    </row>
    <row r="125" spans="1:89" x14ac:dyDescent="0.3">
      <c r="A125" s="1">
        <v>40968</v>
      </c>
      <c r="B125" s="26" t="s">
        <v>5</v>
      </c>
      <c r="C125" s="30">
        <v>242.19</v>
      </c>
      <c r="D125" s="31">
        <v>1365.48</v>
      </c>
      <c r="E125" s="31">
        <v>525.46</v>
      </c>
      <c r="F125" s="32">
        <f t="shared" si="89"/>
        <v>4.0883779302596457</v>
      </c>
      <c r="G125" s="32">
        <f t="shared" si="90"/>
        <v>4.3060899373439829</v>
      </c>
      <c r="H125" s="33">
        <f t="shared" si="91"/>
        <v>2.5150960759368836E-3</v>
      </c>
      <c r="I125" s="33">
        <f t="shared" si="92"/>
        <v>1.2171565063869589E-2</v>
      </c>
      <c r="J125" s="33">
        <f t="shared" si="93"/>
        <v>1.8852755095090457</v>
      </c>
      <c r="K125" s="33">
        <f t="shared" si="126"/>
        <v>4.8394036237107292</v>
      </c>
      <c r="L125" s="31">
        <f t="shared" si="66"/>
        <v>717505.12080000003</v>
      </c>
      <c r="M125" s="26">
        <f t="shared" si="67"/>
        <v>330705.60119999998</v>
      </c>
      <c r="N125" s="26">
        <f t="shared" si="68"/>
        <v>361701.99719999998</v>
      </c>
      <c r="O125" s="5">
        <f t="shared" si="94"/>
        <v>46.091044037605144</v>
      </c>
      <c r="P125" s="30">
        <v>3366.35</v>
      </c>
      <c r="Q125" s="31">
        <v>1146.25</v>
      </c>
      <c r="R125" s="31">
        <v>4427.42</v>
      </c>
      <c r="S125" s="32">
        <f t="shared" si="95"/>
        <v>34.447848011247594</v>
      </c>
      <c r="T125" s="32">
        <f t="shared" si="96"/>
        <v>59.853032167215467</v>
      </c>
      <c r="U125" s="33">
        <f t="shared" si="97"/>
        <v>2.0046260601387818E-2</v>
      </c>
      <c r="V125" s="33">
        <f t="shared" si="98"/>
        <v>6.6583611013417135E-3</v>
      </c>
      <c r="W125" s="33">
        <f t="shared" si="99"/>
        <v>-9.4053029638797053E-2</v>
      </c>
      <c r="X125" s="33">
        <f t="shared" si="127"/>
        <v>0.33214978263231548</v>
      </c>
      <c r="Y125" s="31">
        <f t="shared" si="69"/>
        <v>5074930.1749999998</v>
      </c>
      <c r="Z125" s="26">
        <f t="shared" si="70"/>
        <v>3858678.6875</v>
      </c>
      <c r="AA125" s="26">
        <f t="shared" si="71"/>
        <v>4460425.55</v>
      </c>
      <c r="AB125" s="5">
        <f t="shared" si="100"/>
        <v>76.034123710874496</v>
      </c>
      <c r="AC125" s="30">
        <v>331.29</v>
      </c>
      <c r="AD125" s="31">
        <v>1287.68</v>
      </c>
      <c r="AE125" s="31">
        <v>2069.79</v>
      </c>
      <c r="AF125" s="32">
        <f t="shared" si="101"/>
        <v>16.104144475834719</v>
      </c>
      <c r="AG125" s="32">
        <f t="shared" si="102"/>
        <v>5.8902701818518022</v>
      </c>
      <c r="AH125" s="33">
        <f t="shared" si="103"/>
        <v>2.7475339111814465E-2</v>
      </c>
      <c r="AI125" s="33">
        <f t="shared" si="104"/>
        <v>-5.7335123798602145E-4</v>
      </c>
      <c r="AJ125" s="33">
        <f t="shared" si="105"/>
        <v>-3.1389638684529255</v>
      </c>
      <c r="AK125" s="33">
        <f t="shared" si="128"/>
        <v>2.0867849370400635E-2</v>
      </c>
      <c r="AL125" s="31">
        <f t="shared" si="72"/>
        <v>2665227.1872</v>
      </c>
      <c r="AM125" s="26">
        <f t="shared" si="73"/>
        <v>426595.50720000005</v>
      </c>
      <c r="AN125" s="26">
        <f t="shared" si="74"/>
        <v>432068.14720000006</v>
      </c>
      <c r="AO125" s="5">
        <f t="shared" si="106"/>
        <v>16.00597162030931</v>
      </c>
      <c r="AP125" s="30">
        <v>1157.6500000000001</v>
      </c>
      <c r="AQ125" s="31">
        <v>1249.1199999999999</v>
      </c>
      <c r="AR125" s="31">
        <v>4653.74</v>
      </c>
      <c r="AS125" s="32">
        <f t="shared" si="107"/>
        <v>36.208746449142701</v>
      </c>
      <c r="AT125" s="32">
        <f t="shared" si="108"/>
        <v>20.582786308131062</v>
      </c>
      <c r="AU125" s="33">
        <f t="shared" si="109"/>
        <v>2.6640707390281432E-2</v>
      </c>
      <c r="AV125" s="33">
        <f t="shared" si="110"/>
        <v>8.483986259065374E-3</v>
      </c>
      <c r="AW125" s="33">
        <f t="shared" si="111"/>
        <v>-0.60598478812631529</v>
      </c>
      <c r="AX125" s="33">
        <f t="shared" si="129"/>
        <v>0.31845949639311544</v>
      </c>
      <c r="AY125" s="31">
        <f t="shared" si="75"/>
        <v>5813079.7087999992</v>
      </c>
      <c r="AZ125" s="26">
        <f t="shared" si="76"/>
        <v>1446043.7679999999</v>
      </c>
      <c r="BA125" s="26">
        <f t="shared" si="77"/>
        <v>1920996.6655999999</v>
      </c>
      <c r="BB125" s="5">
        <f t="shared" si="112"/>
        <v>24.875691379406671</v>
      </c>
      <c r="BC125" s="30">
        <v>526.88</v>
      </c>
      <c r="BD125" s="31">
        <v>1485</v>
      </c>
      <c r="BE125" s="31">
        <v>1176.1199999999999</v>
      </c>
      <c r="BF125" s="32">
        <f t="shared" si="113"/>
        <v>9.1508831335153467</v>
      </c>
      <c r="BG125" s="32">
        <f t="shared" si="114"/>
        <v>9.367821405457688</v>
      </c>
      <c r="BH125" s="33">
        <f t="shared" si="115"/>
        <v>2.259586900116457E-2</v>
      </c>
      <c r="BI125" s="33">
        <f t="shared" si="116"/>
        <v>-1.2204898937023151E-2</v>
      </c>
      <c r="BJ125" s="33">
        <f t="shared" si="117"/>
        <v>-2.9102362193443008</v>
      </c>
      <c r="BK125" s="33">
        <f t="shared" si="130"/>
        <v>0.54013850657366269</v>
      </c>
      <c r="BL125" s="31">
        <f t="shared" si="78"/>
        <v>1746538.2</v>
      </c>
      <c r="BM125" s="26">
        <f t="shared" si="79"/>
        <v>782416.8</v>
      </c>
      <c r="BN125" s="26">
        <f t="shared" si="80"/>
        <v>928065.60000000009</v>
      </c>
      <c r="BO125" s="5">
        <f t="shared" si="118"/>
        <v>44.798149848654909</v>
      </c>
      <c r="BP125" s="60">
        <f t="shared" si="81"/>
        <v>12852.529999999999</v>
      </c>
      <c r="BQ125" s="15">
        <f t="shared" si="82"/>
        <v>5624.36</v>
      </c>
      <c r="BR125" s="15">
        <f t="shared" si="83"/>
        <v>16017280.391799998</v>
      </c>
      <c r="BS125" s="15">
        <f t="shared" si="84"/>
        <v>6844440.3639000002</v>
      </c>
      <c r="BT125" s="15">
        <f t="shared" si="85"/>
        <v>8103257.96</v>
      </c>
      <c r="BU125" s="15">
        <f t="shared" si="131"/>
        <v>1246.2355965556976</v>
      </c>
      <c r="BV125" s="17">
        <f t="shared" si="119"/>
        <v>-3.3000000000001819</v>
      </c>
      <c r="BW125" s="17">
        <f t="shared" si="120"/>
        <v>1.0005867334238918</v>
      </c>
      <c r="BX125" s="17">
        <f t="shared" si="121"/>
        <v>-260.25</v>
      </c>
      <c r="BY125" s="17">
        <f t="shared" si="122"/>
        <v>1.0462719313841931</v>
      </c>
      <c r="BZ125" s="17">
        <f t="shared" si="123"/>
        <v>1.190264508652803</v>
      </c>
      <c r="CA125" s="2">
        <f t="shared" si="124"/>
        <v>0.96115672071516911</v>
      </c>
      <c r="CB125" s="2">
        <f t="shared" si="125"/>
        <v>0.89982287130515137</v>
      </c>
      <c r="CC125" s="14">
        <f t="shared" si="86"/>
        <v>151.54834641752851</v>
      </c>
      <c r="CD125" s="27">
        <v>148.7567223642429</v>
      </c>
      <c r="CE125" s="53">
        <f t="shared" si="87"/>
        <v>1.021662766154505</v>
      </c>
      <c r="CF125" s="53">
        <f t="shared" si="88"/>
        <v>1.0028430401742199</v>
      </c>
      <c r="CG125" s="26">
        <v>5884.61</v>
      </c>
      <c r="CH125" s="26">
        <v>148.33500000000001</v>
      </c>
      <c r="CI125" s="26">
        <v>14283.4</v>
      </c>
      <c r="CJ125" s="26">
        <v>5627.66</v>
      </c>
      <c r="CK125" s="26">
        <v>13371.94</v>
      </c>
    </row>
    <row r="126" spans="1:89" x14ac:dyDescent="0.3">
      <c r="A126" s="1">
        <v>40939</v>
      </c>
      <c r="B126" s="26" t="s">
        <v>5</v>
      </c>
      <c r="C126" s="30">
        <v>239.26</v>
      </c>
      <c r="D126" s="31">
        <v>1362.05</v>
      </c>
      <c r="E126" s="31">
        <v>522.35</v>
      </c>
      <c r="F126" s="32">
        <f t="shared" si="89"/>
        <v>4.0750460670949096</v>
      </c>
      <c r="G126" s="32">
        <f t="shared" si="90"/>
        <v>4.2755768883678789</v>
      </c>
      <c r="H126" s="33">
        <f t="shared" si="91"/>
        <v>-1.0611144988552651E-2</v>
      </c>
      <c r="I126" s="33">
        <f t="shared" si="92"/>
        <v>1.2321537458735373E-2</v>
      </c>
      <c r="J126" s="33">
        <f t="shared" si="93"/>
        <v>-0.44898447738327429</v>
      </c>
      <c r="K126" s="33">
        <f t="shared" si="126"/>
        <v>1.1611883045635416</v>
      </c>
      <c r="L126" s="31">
        <f t="shared" si="66"/>
        <v>711466.8175</v>
      </c>
      <c r="M126" s="26">
        <f t="shared" si="67"/>
        <v>325884.08299999998</v>
      </c>
      <c r="N126" s="26">
        <f t="shared" si="68"/>
        <v>360793.42449999996</v>
      </c>
      <c r="O126" s="5">
        <f t="shared" si="94"/>
        <v>45.804537187709386</v>
      </c>
      <c r="P126" s="30">
        <v>3344.01</v>
      </c>
      <c r="Q126" s="31">
        <v>1123.5</v>
      </c>
      <c r="R126" s="31">
        <v>4399.96</v>
      </c>
      <c r="S126" s="32">
        <f t="shared" si="95"/>
        <v>34.325719715468402</v>
      </c>
      <c r="T126" s="32">
        <f t="shared" si="96"/>
        <v>59.757468320952398</v>
      </c>
      <c r="U126" s="33">
        <f t="shared" si="97"/>
        <v>1.7817371937639199E-3</v>
      </c>
      <c r="V126" s="33">
        <f t="shared" si="98"/>
        <v>6.7029920428223807E-3</v>
      </c>
      <c r="W126" s="33">
        <f t="shared" si="99"/>
        <v>-1.0642896870801752</v>
      </c>
      <c r="X126" s="33">
        <f t="shared" si="127"/>
        <v>3.7620542840340612</v>
      </c>
      <c r="Y126" s="31">
        <f t="shared" si="69"/>
        <v>4943355.0599999996</v>
      </c>
      <c r="Z126" s="26">
        <f t="shared" si="70"/>
        <v>3756995.2350000003</v>
      </c>
      <c r="AA126" s="26">
        <f t="shared" si="71"/>
        <v>4371898.0200000005</v>
      </c>
      <c r="AB126" s="5">
        <f t="shared" si="100"/>
        <v>76.000918190165365</v>
      </c>
      <c r="AC126" s="30">
        <v>331.48</v>
      </c>
      <c r="AD126" s="31">
        <v>1252.78</v>
      </c>
      <c r="AE126" s="31">
        <v>2065.1</v>
      </c>
      <c r="AF126" s="32">
        <f t="shared" si="101"/>
        <v>16.110610956557288</v>
      </c>
      <c r="AG126" s="32">
        <f t="shared" si="102"/>
        <v>5.9235485536913171</v>
      </c>
      <c r="AH126" s="33">
        <f t="shared" si="103"/>
        <v>6.502658722531785E-3</v>
      </c>
      <c r="AI126" s="33">
        <f t="shared" si="104"/>
        <v>-5.7302269471461273E-4</v>
      </c>
      <c r="AJ126" s="33">
        <f t="shared" si="105"/>
        <v>-13.255297655725226</v>
      </c>
      <c r="AK126" s="33">
        <f t="shared" si="128"/>
        <v>8.8121293022665137E-2</v>
      </c>
      <c r="AL126" s="31">
        <f t="shared" si="72"/>
        <v>2587115.9779999997</v>
      </c>
      <c r="AM126" s="26">
        <f t="shared" si="73"/>
        <v>415271.51439999999</v>
      </c>
      <c r="AN126" s="26">
        <f t="shared" si="74"/>
        <v>420357.80120000005</v>
      </c>
      <c r="AO126" s="5">
        <f t="shared" si="106"/>
        <v>16.051522928671737</v>
      </c>
      <c r="AP126" s="30">
        <v>1147.8699999999999</v>
      </c>
      <c r="AQ126" s="31">
        <v>1216.28</v>
      </c>
      <c r="AR126" s="31">
        <v>4644.37</v>
      </c>
      <c r="AS126" s="32">
        <f t="shared" si="107"/>
        <v>36.23245276660014</v>
      </c>
      <c r="AT126" s="32">
        <f t="shared" si="108"/>
        <v>20.512440202502869</v>
      </c>
      <c r="AU126" s="33">
        <f t="shared" si="109"/>
        <v>1.0745755426606491E-2</v>
      </c>
      <c r="AV126" s="33">
        <f t="shared" si="110"/>
        <v>8.5653666965593862E-3</v>
      </c>
      <c r="AW126" s="33">
        <f t="shared" si="111"/>
        <v>-1.5143953279818316</v>
      </c>
      <c r="AX126" s="33">
        <f t="shared" si="129"/>
        <v>0.79709302478181643</v>
      </c>
      <c r="AY126" s="31">
        <f t="shared" si="75"/>
        <v>5648854.3435999993</v>
      </c>
      <c r="AZ126" s="26">
        <f t="shared" si="76"/>
        <v>1396131.3235999998</v>
      </c>
      <c r="BA126" s="26">
        <f t="shared" si="77"/>
        <v>1870492.6864</v>
      </c>
      <c r="BB126" s="5">
        <f t="shared" si="112"/>
        <v>24.715300460557621</v>
      </c>
      <c r="BC126" s="30">
        <v>533.35</v>
      </c>
      <c r="BD126" s="31">
        <v>1451.82</v>
      </c>
      <c r="BE126" s="31">
        <v>1186.48</v>
      </c>
      <c r="BF126" s="32">
        <f t="shared" si="113"/>
        <v>9.2561704942792549</v>
      </c>
      <c r="BG126" s="32">
        <f t="shared" si="114"/>
        <v>9.530966034485532</v>
      </c>
      <c r="BH126" s="33">
        <f t="shared" si="115"/>
        <v>8.3345149208566595E-3</v>
      </c>
      <c r="BI126" s="33">
        <f t="shared" si="116"/>
        <v>-1.207625934139663E-2</v>
      </c>
      <c r="BJ126" s="33">
        <f t="shared" si="117"/>
        <v>-7.7970271080967084</v>
      </c>
      <c r="BK126" s="33">
        <f t="shared" si="130"/>
        <v>1.4489456742319176</v>
      </c>
      <c r="BL126" s="31">
        <f t="shared" si="78"/>
        <v>1722555.3935999998</v>
      </c>
      <c r="BM126" s="26">
        <f t="shared" si="79"/>
        <v>774328.19700000004</v>
      </c>
      <c r="BN126" s="26">
        <f t="shared" si="80"/>
        <v>907329.42720000003</v>
      </c>
      <c r="BO126" s="5">
        <f t="shared" si="118"/>
        <v>44.95229586676556</v>
      </c>
      <c r="BP126" s="60">
        <f t="shared" si="81"/>
        <v>12818.26</v>
      </c>
      <c r="BQ126" s="15">
        <f t="shared" si="82"/>
        <v>5595.97</v>
      </c>
      <c r="BR126" s="15">
        <f t="shared" si="83"/>
        <v>15613347.592699999</v>
      </c>
      <c r="BS126" s="15">
        <f t="shared" si="84"/>
        <v>6668610.3530000001</v>
      </c>
      <c r="BT126" s="15">
        <f t="shared" si="85"/>
        <v>7930871.3593000006</v>
      </c>
      <c r="BU126" s="15">
        <f t="shared" si="131"/>
        <v>1218.0551488813614</v>
      </c>
      <c r="BV126" s="17">
        <f t="shared" si="119"/>
        <v>-7.6399999999994179</v>
      </c>
      <c r="BW126" s="17">
        <f t="shared" si="120"/>
        <v>1.001365268219808</v>
      </c>
      <c r="BX126" s="17">
        <f t="shared" si="121"/>
        <v>-260.03999999999996</v>
      </c>
      <c r="BY126" s="17">
        <f t="shared" si="122"/>
        <v>1.046469155481534</v>
      </c>
      <c r="BZ126" s="17">
        <f t="shared" si="123"/>
        <v>1.1849052986849411</v>
      </c>
      <c r="CA126" s="2">
        <f t="shared" si="124"/>
        <v>0.96082999395839241</v>
      </c>
      <c r="CB126" s="2">
        <f t="shared" si="125"/>
        <v>0.89920961232631569</v>
      </c>
      <c r="CC126" s="14">
        <f t="shared" si="86"/>
        <v>148.32434634131425</v>
      </c>
      <c r="CD126" s="27">
        <v>145.85662436994465</v>
      </c>
      <c r="CE126" s="53">
        <f t="shared" si="87"/>
        <v>1.0276893349960801</v>
      </c>
      <c r="CF126" s="53">
        <f t="shared" si="88"/>
        <v>1.0105913223348528</v>
      </c>
      <c r="CG126" s="26">
        <v>5856.01</v>
      </c>
      <c r="CH126" s="26">
        <v>144.328</v>
      </c>
      <c r="CI126" s="26">
        <v>14255.03</v>
      </c>
      <c r="CJ126" s="26">
        <v>5603.61</v>
      </c>
      <c r="CK126" s="26">
        <v>13340.82</v>
      </c>
    </row>
    <row r="127" spans="1:89" x14ac:dyDescent="0.3">
      <c r="A127" s="1">
        <v>40908</v>
      </c>
      <c r="B127" s="26" t="s">
        <v>5</v>
      </c>
      <c r="C127" s="30">
        <v>236.33</v>
      </c>
      <c r="D127" s="31">
        <v>1376.58</v>
      </c>
      <c r="E127" s="31">
        <v>519.25</v>
      </c>
      <c r="F127" s="32">
        <f t="shared" si="89"/>
        <v>4.0617177722152693</v>
      </c>
      <c r="G127" s="32">
        <f t="shared" si="90"/>
        <v>4.2447526573484353</v>
      </c>
      <c r="H127" s="33">
        <f t="shared" si="91"/>
        <v>6.1597214422104911E-2</v>
      </c>
      <c r="I127" s="33">
        <f t="shared" si="92"/>
        <v>-1.5221343706396568E-3</v>
      </c>
      <c r="J127" s="33">
        <f t="shared" si="93"/>
        <v>6.3768804995896794E-2</v>
      </c>
      <c r="K127" s="33">
        <f t="shared" si="126"/>
        <v>2.4711090995267804E-2</v>
      </c>
      <c r="L127" s="31">
        <f t="shared" si="66"/>
        <v>714789.16499999992</v>
      </c>
      <c r="M127" s="26">
        <f t="shared" si="67"/>
        <v>325327.15139999997</v>
      </c>
      <c r="N127" s="26">
        <f t="shared" si="68"/>
        <v>364642.27619999996</v>
      </c>
      <c r="O127" s="5">
        <f t="shared" si="94"/>
        <v>45.513721714010593</v>
      </c>
      <c r="P127" s="30">
        <v>3321.67</v>
      </c>
      <c r="Q127" s="31">
        <v>1121.5</v>
      </c>
      <c r="R127" s="31">
        <v>4372.5</v>
      </c>
      <c r="S127" s="32">
        <f t="shared" si="95"/>
        <v>34.202909887359198</v>
      </c>
      <c r="T127" s="32">
        <f t="shared" si="96"/>
        <v>59.66092988336046</v>
      </c>
      <c r="U127" s="33">
        <f t="shared" si="97"/>
        <v>7.2666093928979549E-3</v>
      </c>
      <c r="V127" s="33">
        <f t="shared" si="98"/>
        <v>5.3095875938573428E-3</v>
      </c>
      <c r="W127" s="33">
        <f t="shared" si="99"/>
        <v>-0.12805833584651247</v>
      </c>
      <c r="X127" s="33">
        <f t="shared" si="127"/>
        <v>0.73068295084729418</v>
      </c>
      <c r="Y127" s="31">
        <f t="shared" si="69"/>
        <v>4903758.75</v>
      </c>
      <c r="Z127" s="26">
        <f t="shared" si="70"/>
        <v>3725252.9050000003</v>
      </c>
      <c r="AA127" s="26">
        <f t="shared" si="71"/>
        <v>4364115.38</v>
      </c>
      <c r="AB127" s="5">
        <f t="shared" si="100"/>
        <v>75.967295597484281</v>
      </c>
      <c r="AC127" s="30">
        <v>331.67</v>
      </c>
      <c r="AD127" s="31">
        <v>1244.6600000000001</v>
      </c>
      <c r="AE127" s="31">
        <v>2060.42</v>
      </c>
      <c r="AF127" s="32">
        <f t="shared" si="101"/>
        <v>16.117177722152693</v>
      </c>
      <c r="AG127" s="32">
        <f t="shared" si="102"/>
        <v>5.9571663092402805</v>
      </c>
      <c r="AH127" s="33">
        <f t="shared" si="103"/>
        <v>-2.2937018505281459E-2</v>
      </c>
      <c r="AI127" s="33">
        <f t="shared" si="104"/>
        <v>1.1523182824392793E-2</v>
      </c>
      <c r="AJ127" s="33">
        <f t="shared" si="105"/>
        <v>2.2131321359963856</v>
      </c>
      <c r="AK127" s="33">
        <f t="shared" si="128"/>
        <v>0.50238363899560334</v>
      </c>
      <c r="AL127" s="31">
        <f t="shared" si="72"/>
        <v>2564522.3572000004</v>
      </c>
      <c r="AM127" s="26">
        <f t="shared" si="73"/>
        <v>412816.38220000005</v>
      </c>
      <c r="AN127" s="26">
        <f t="shared" si="74"/>
        <v>417633.21640000003</v>
      </c>
      <c r="AO127" s="5">
        <f t="shared" si="106"/>
        <v>16.097203482785062</v>
      </c>
      <c r="AP127" s="30">
        <v>1138.08</v>
      </c>
      <c r="AQ127" s="31">
        <v>1203.28</v>
      </c>
      <c r="AR127" s="31">
        <v>4635</v>
      </c>
      <c r="AS127" s="32">
        <f t="shared" si="107"/>
        <v>36.256257822277846</v>
      </c>
      <c r="AT127" s="32">
        <f t="shared" si="108"/>
        <v>20.441197073055079</v>
      </c>
      <c r="AU127" s="33">
        <f t="shared" si="109"/>
        <v>-8.8365243004418798E-3</v>
      </c>
      <c r="AV127" s="33">
        <f t="shared" si="110"/>
        <v>-1.2191500882049882E-2</v>
      </c>
      <c r="AW127" s="33">
        <f t="shared" si="111"/>
        <v>3.4096466560704037</v>
      </c>
      <c r="AX127" s="33">
        <f t="shared" si="129"/>
        <v>1.3796715164853033</v>
      </c>
      <c r="AY127" s="31">
        <f t="shared" si="75"/>
        <v>5577202.7999999998</v>
      </c>
      <c r="AZ127" s="26">
        <f t="shared" si="76"/>
        <v>1369428.9023999998</v>
      </c>
      <c r="BA127" s="26">
        <f t="shared" si="77"/>
        <v>1850500.2464000001</v>
      </c>
      <c r="BB127" s="5">
        <f t="shared" si="112"/>
        <v>24.554045307443364</v>
      </c>
      <c r="BC127" s="30">
        <v>539.83000000000004</v>
      </c>
      <c r="BD127" s="31">
        <v>1439.77</v>
      </c>
      <c r="BE127" s="31">
        <v>1196.83</v>
      </c>
      <c r="BF127" s="32">
        <f t="shared" si="113"/>
        <v>9.3619367959949926</v>
      </c>
      <c r="BG127" s="32">
        <f t="shared" si="114"/>
        <v>9.6959540769957506</v>
      </c>
      <c r="BH127" s="33">
        <f t="shared" si="115"/>
        <v>-4.2640546244906159E-2</v>
      </c>
      <c r="BI127" s="33">
        <f t="shared" si="116"/>
        <v>2.5267541432577732E-2</v>
      </c>
      <c r="BJ127" s="33">
        <f t="shared" si="117"/>
        <v>0.31102266980744631</v>
      </c>
      <c r="BK127" s="33">
        <f t="shared" si="130"/>
        <v>0.59257077260346291</v>
      </c>
      <c r="BL127" s="31">
        <f t="shared" si="78"/>
        <v>1723159.9290999998</v>
      </c>
      <c r="BM127" s="26">
        <f t="shared" si="79"/>
        <v>777231.03910000005</v>
      </c>
      <c r="BN127" s="26">
        <f t="shared" si="80"/>
        <v>899798.65919999999</v>
      </c>
      <c r="BO127" s="5">
        <f t="shared" si="118"/>
        <v>45.104985670479522</v>
      </c>
      <c r="BP127" s="60">
        <f t="shared" si="81"/>
        <v>12784</v>
      </c>
      <c r="BQ127" s="15">
        <f t="shared" si="82"/>
        <v>5567.58</v>
      </c>
      <c r="BR127" s="15">
        <f t="shared" si="83"/>
        <v>15483433.0013</v>
      </c>
      <c r="BS127" s="15">
        <f t="shared" si="84"/>
        <v>6610056.3800999997</v>
      </c>
      <c r="BT127" s="15">
        <f t="shared" si="85"/>
        <v>7896689.7782000005</v>
      </c>
      <c r="BU127" s="15">
        <f t="shared" si="131"/>
        <v>1211.157149663642</v>
      </c>
      <c r="BV127" s="17">
        <f t="shared" si="119"/>
        <v>-11.989999999999782</v>
      </c>
      <c r="BW127" s="17">
        <f t="shared" si="120"/>
        <v>1.0021535388804472</v>
      </c>
      <c r="BX127" s="17">
        <f t="shared" si="121"/>
        <v>-259.82999999999993</v>
      </c>
      <c r="BY127" s="17">
        <f t="shared" si="122"/>
        <v>1.046668390934661</v>
      </c>
      <c r="BZ127" s="17">
        <f t="shared" si="123"/>
        <v>1.1596595870239141</v>
      </c>
      <c r="CA127" s="2">
        <f t="shared" si="124"/>
        <v>0.96050321232124858</v>
      </c>
      <c r="CB127" s="2">
        <f t="shared" si="125"/>
        <v>0.8985946104004735</v>
      </c>
      <c r="CC127" s="14">
        <f t="shared" si="86"/>
        <v>147.68507728197881</v>
      </c>
      <c r="CD127" s="27">
        <v>145.30496659398244</v>
      </c>
      <c r="CE127" s="53">
        <f t="shared" si="87"/>
        <v>1.0514910844337879</v>
      </c>
      <c r="CF127" s="53">
        <f t="shared" si="88"/>
        <v>1.0345451260847573</v>
      </c>
      <c r="CG127" s="26">
        <v>5827.41</v>
      </c>
      <c r="CH127" s="26">
        <v>140.453</v>
      </c>
      <c r="CI127" s="26">
        <v>14226.66</v>
      </c>
      <c r="CJ127" s="26">
        <v>5579.57</v>
      </c>
      <c r="CK127" s="26">
        <v>13309.69</v>
      </c>
    </row>
    <row r="128" spans="1:89" x14ac:dyDescent="0.3">
      <c r="A128" s="1">
        <v>40877</v>
      </c>
      <c r="B128" s="26" t="s">
        <v>5</v>
      </c>
      <c r="C128" s="30">
        <v>236.69</v>
      </c>
      <c r="D128" s="31">
        <v>1294.32</v>
      </c>
      <c r="E128" s="31">
        <v>516.52</v>
      </c>
      <c r="F128" s="32">
        <f t="shared" si="89"/>
        <v>4.0556286648429474</v>
      </c>
      <c r="G128" s="32">
        <f t="shared" si="90"/>
        <v>4.2669603968963621</v>
      </c>
      <c r="H128" s="33">
        <f t="shared" si="91"/>
        <v>0.17812818161165203</v>
      </c>
      <c r="I128" s="33">
        <f t="shared" si="92"/>
        <v>-1.562005277044874E-3</v>
      </c>
      <c r="J128" s="33">
        <f t="shared" si="93"/>
        <v>2.2127773658630771E-2</v>
      </c>
      <c r="K128" s="33">
        <f t="shared" si="126"/>
        <v>8.7689958035404841E-3</v>
      </c>
      <c r="L128" s="31">
        <f t="shared" si="66"/>
        <v>668542.16639999999</v>
      </c>
      <c r="M128" s="26">
        <f t="shared" si="67"/>
        <v>306352.60079999996</v>
      </c>
      <c r="N128" s="26">
        <f t="shared" si="68"/>
        <v>342852.42479999998</v>
      </c>
      <c r="O128" s="5">
        <f t="shared" si="94"/>
        <v>45.823975838302488</v>
      </c>
      <c r="P128" s="30">
        <v>3304.08</v>
      </c>
      <c r="Q128" s="31">
        <v>1113.3800000000001</v>
      </c>
      <c r="R128" s="31">
        <v>4350.96</v>
      </c>
      <c r="S128" s="32">
        <f t="shared" si="95"/>
        <v>34.163010329871199</v>
      </c>
      <c r="T128" s="32">
        <f t="shared" si="96"/>
        <v>59.564740834751504</v>
      </c>
      <c r="U128" s="33">
        <f t="shared" si="97"/>
        <v>6.3601358583588674E-2</v>
      </c>
      <c r="V128" s="33">
        <f t="shared" si="98"/>
        <v>5.3348870660852084E-3</v>
      </c>
      <c r="W128" s="33">
        <f t="shared" si="99"/>
        <v>-1.4656990021302095E-2</v>
      </c>
      <c r="X128" s="33">
        <f t="shared" si="127"/>
        <v>8.3880080314224476E-2</v>
      </c>
      <c r="Y128" s="31">
        <f t="shared" si="69"/>
        <v>4844271.8448000001</v>
      </c>
      <c r="Z128" s="26">
        <f t="shared" si="70"/>
        <v>3678696.5904000001</v>
      </c>
      <c r="AA128" s="26">
        <f t="shared" si="71"/>
        <v>4332517.8616000004</v>
      </c>
      <c r="AB128" s="5">
        <f t="shared" si="100"/>
        <v>75.939103094489496</v>
      </c>
      <c r="AC128" s="30">
        <v>327.87</v>
      </c>
      <c r="AD128" s="31">
        <v>1273.54</v>
      </c>
      <c r="AE128" s="31">
        <v>2051.3200000000002</v>
      </c>
      <c r="AF128" s="32">
        <f t="shared" si="101"/>
        <v>16.106621607615651</v>
      </c>
      <c r="AG128" s="32">
        <f t="shared" si="102"/>
        <v>5.9107199515417239</v>
      </c>
      <c r="AH128" s="33">
        <f t="shared" si="103"/>
        <v>2.3820286550971658E-3</v>
      </c>
      <c r="AI128" s="33">
        <f t="shared" si="104"/>
        <v>1.1657514495198978E-2</v>
      </c>
      <c r="AJ128" s="33">
        <f t="shared" si="105"/>
        <v>-21.533352954891736</v>
      </c>
      <c r="AK128" s="33">
        <f t="shared" si="128"/>
        <v>4.893943853384692</v>
      </c>
      <c r="AL128" s="31">
        <f t="shared" si="72"/>
        <v>2612438.0728000002</v>
      </c>
      <c r="AM128" s="26">
        <f t="shared" si="73"/>
        <v>417555.55979999999</v>
      </c>
      <c r="AN128" s="26">
        <f t="shared" si="74"/>
        <v>427323.6116</v>
      </c>
      <c r="AO128" s="5">
        <f t="shared" si="106"/>
        <v>15.983366807714056</v>
      </c>
      <c r="AP128" s="30">
        <v>1152.04</v>
      </c>
      <c r="AQ128" s="31">
        <v>1213.96</v>
      </c>
      <c r="AR128" s="31">
        <v>4636.0600000000004</v>
      </c>
      <c r="AS128" s="32">
        <f t="shared" si="107"/>
        <v>36.401567853968473</v>
      </c>
      <c r="AT128" s="32">
        <f t="shared" si="108"/>
        <v>20.768554039631947</v>
      </c>
      <c r="AU128" s="33">
        <f t="shared" si="109"/>
        <v>-7.500841177484242E-3</v>
      </c>
      <c r="AV128" s="33">
        <f t="shared" si="110"/>
        <v>-1.2044658418318956E-2</v>
      </c>
      <c r="AW128" s="33">
        <f t="shared" si="111"/>
        <v>3.9661246294736263</v>
      </c>
      <c r="AX128" s="33">
        <f t="shared" si="129"/>
        <v>1.6057743569446827</v>
      </c>
      <c r="AY128" s="31">
        <f t="shared" si="75"/>
        <v>5627991.3976000007</v>
      </c>
      <c r="AZ128" s="26">
        <f t="shared" si="76"/>
        <v>1398530.4783999999</v>
      </c>
      <c r="BA128" s="26">
        <f t="shared" si="77"/>
        <v>1866924.8048000003</v>
      </c>
      <c r="BB128" s="5">
        <f t="shared" si="112"/>
        <v>24.849548970461985</v>
      </c>
      <c r="BC128" s="30">
        <v>526.36</v>
      </c>
      <c r="BD128" s="31">
        <v>1502.5</v>
      </c>
      <c r="BE128" s="31">
        <v>1181.02</v>
      </c>
      <c r="BF128" s="32">
        <f t="shared" si="113"/>
        <v>9.2731715437017304</v>
      </c>
      <c r="BG128" s="32">
        <f t="shared" si="114"/>
        <v>9.489024777178459</v>
      </c>
      <c r="BH128" s="33">
        <f t="shared" si="115"/>
        <v>1.2517119789974955E-2</v>
      </c>
      <c r="BI128" s="33">
        <f t="shared" si="116"/>
        <v>2.5922540293480928E-2</v>
      </c>
      <c r="BJ128" s="33">
        <f t="shared" si="117"/>
        <v>-1.0839136137733851</v>
      </c>
      <c r="BK128" s="33">
        <f t="shared" si="130"/>
        <v>2.0709668620605886</v>
      </c>
      <c r="BL128" s="31">
        <f t="shared" si="78"/>
        <v>1774482.55</v>
      </c>
      <c r="BM128" s="26">
        <f t="shared" si="79"/>
        <v>790855.9</v>
      </c>
      <c r="BN128" s="26">
        <f t="shared" si="80"/>
        <v>939002.4</v>
      </c>
      <c r="BO128" s="5">
        <f t="shared" si="118"/>
        <v>44.568254559617962</v>
      </c>
      <c r="BP128" s="60">
        <f t="shared" si="81"/>
        <v>12735.880000000001</v>
      </c>
      <c r="BQ128" s="15">
        <f t="shared" si="82"/>
        <v>5547.04</v>
      </c>
      <c r="BR128" s="15">
        <f t="shared" si="83"/>
        <v>15527726.031600002</v>
      </c>
      <c r="BS128" s="15">
        <f t="shared" si="84"/>
        <v>6591991.1294</v>
      </c>
      <c r="BT128" s="15">
        <f t="shared" si="85"/>
        <v>7908621.1028000014</v>
      </c>
      <c r="BU128" s="15">
        <f t="shared" si="131"/>
        <v>1219.2110817312978</v>
      </c>
      <c r="BV128" s="17">
        <f t="shared" si="119"/>
        <v>-9.2200000000002547</v>
      </c>
      <c r="BW128" s="17">
        <f t="shared" si="120"/>
        <v>1.001662147740056</v>
      </c>
      <c r="BX128" s="17">
        <f t="shared" si="121"/>
        <v>-258.48999999999978</v>
      </c>
      <c r="BY128" s="17">
        <f t="shared" si="122"/>
        <v>1.0465996279096599</v>
      </c>
      <c r="BZ128" s="17">
        <f t="shared" si="123"/>
        <v>1.1889655710326605</v>
      </c>
      <c r="CA128" s="2">
        <f t="shared" si="124"/>
        <v>0.96027083270500968</v>
      </c>
      <c r="CB128" s="2">
        <f t="shared" si="125"/>
        <v>0.89839048611311967</v>
      </c>
      <c r="CC128" s="14">
        <f t="shared" si="86"/>
        <v>147.9082187051726</v>
      </c>
      <c r="CD128" s="27">
        <v>144.86982781739727</v>
      </c>
      <c r="CE128" s="53">
        <f t="shared" si="87"/>
        <v>1.0203381533193474</v>
      </c>
      <c r="CF128" s="53">
        <f t="shared" si="88"/>
        <v>0.99937795127895457</v>
      </c>
      <c r="CG128" s="26">
        <v>5805.53</v>
      </c>
      <c r="CH128" s="26">
        <v>144.96</v>
      </c>
      <c r="CI128" s="26">
        <v>14176.33</v>
      </c>
      <c r="CJ128" s="26">
        <v>5556.26</v>
      </c>
      <c r="CK128" s="26">
        <v>13262.8</v>
      </c>
    </row>
    <row r="129" spans="1:89" x14ac:dyDescent="0.3">
      <c r="A129" s="1">
        <v>40847</v>
      </c>
      <c r="B129" s="26" t="s">
        <v>5</v>
      </c>
      <c r="C129" s="30">
        <v>237.06</v>
      </c>
      <c r="D129" s="31">
        <v>1082.6199999999999</v>
      </c>
      <c r="E129" s="31">
        <v>513.79</v>
      </c>
      <c r="F129" s="32">
        <f t="shared" si="89"/>
        <v>4.049496561644105</v>
      </c>
      <c r="G129" s="32">
        <f t="shared" si="90"/>
        <v>4.2894986356694629</v>
      </c>
      <c r="H129" s="33">
        <f t="shared" si="91"/>
        <v>-0.15483991921395526</v>
      </c>
      <c r="I129" s="33">
        <f t="shared" si="92"/>
        <v>-1.5174506828527449E-3</v>
      </c>
      <c r="J129" s="33">
        <f t="shared" si="93"/>
        <v>-2.5556572475005424E-2</v>
      </c>
      <c r="K129" s="33">
        <f t="shared" si="126"/>
        <v>9.8001257721915778E-3</v>
      </c>
      <c r="L129" s="31">
        <f t="shared" si="66"/>
        <v>556239.32979999995</v>
      </c>
      <c r="M129" s="26">
        <f t="shared" si="67"/>
        <v>256645.89719999998</v>
      </c>
      <c r="N129" s="26">
        <f t="shared" si="68"/>
        <v>286775.21179999993</v>
      </c>
      <c r="O129" s="5">
        <f t="shared" si="94"/>
        <v>46.139473325677812</v>
      </c>
      <c r="P129" s="30">
        <v>3286.5</v>
      </c>
      <c r="Q129" s="31">
        <v>1044.75</v>
      </c>
      <c r="R129" s="31">
        <v>4329.42</v>
      </c>
      <c r="S129" s="32">
        <f t="shared" si="95"/>
        <v>34.1228350180292</v>
      </c>
      <c r="T129" s="32">
        <f t="shared" si="96"/>
        <v>59.467802523106762</v>
      </c>
      <c r="U129" s="33">
        <f t="shared" si="97"/>
        <v>-8.4784601283226402E-2</v>
      </c>
      <c r="V129" s="33">
        <f t="shared" si="98"/>
        <v>5.3635007367948745E-3</v>
      </c>
      <c r="W129" s="33">
        <f t="shared" si="99"/>
        <v>1.1099273991109377E-2</v>
      </c>
      <c r="X129" s="33">
        <f t="shared" si="127"/>
        <v>6.3260316798304947E-2</v>
      </c>
      <c r="Y129" s="31">
        <f t="shared" si="69"/>
        <v>4523161.5449999999</v>
      </c>
      <c r="Z129" s="26">
        <f t="shared" si="70"/>
        <v>3433570.875</v>
      </c>
      <c r="AA129" s="26">
        <f t="shared" si="71"/>
        <v>4065456.5700000003</v>
      </c>
      <c r="AB129" s="5">
        <f t="shared" si="100"/>
        <v>75.91086103912302</v>
      </c>
      <c r="AC129" s="30">
        <v>324.07</v>
      </c>
      <c r="AD129" s="31">
        <v>1270.51</v>
      </c>
      <c r="AE129" s="31">
        <v>2042.22</v>
      </c>
      <c r="AF129" s="32">
        <f t="shared" si="101"/>
        <v>16.095998108411656</v>
      </c>
      <c r="AG129" s="32">
        <f t="shared" si="102"/>
        <v>5.8639071241938865</v>
      </c>
      <c r="AH129" s="33">
        <f t="shared" si="103"/>
        <v>-3.0598721178066279E-2</v>
      </c>
      <c r="AI129" s="33">
        <f t="shared" si="104"/>
        <v>1.1795015054163988E-2</v>
      </c>
      <c r="AJ129" s="33">
        <f t="shared" si="105"/>
        <v>1.6971005242156931</v>
      </c>
      <c r="AK129" s="33">
        <f t="shared" si="128"/>
        <v>0.38547411787322894</v>
      </c>
      <c r="AL129" s="31">
        <f t="shared" si="72"/>
        <v>2594660.9322000002</v>
      </c>
      <c r="AM129" s="26">
        <f t="shared" si="73"/>
        <v>411734.17569999996</v>
      </c>
      <c r="AN129" s="26">
        <f t="shared" si="74"/>
        <v>426306.92540000001</v>
      </c>
      <c r="AO129" s="5">
        <f t="shared" si="106"/>
        <v>15.868515634946284</v>
      </c>
      <c r="AP129" s="30">
        <v>1166</v>
      </c>
      <c r="AQ129" s="31">
        <v>1223.0999999999999</v>
      </c>
      <c r="AR129" s="31">
        <v>4637.1099999999997</v>
      </c>
      <c r="AS129" s="32">
        <f t="shared" si="107"/>
        <v>36.547930090047487</v>
      </c>
      <c r="AT129" s="32">
        <f t="shared" si="108"/>
        <v>21.098267987811496</v>
      </c>
      <c r="AU129" s="33">
        <f t="shared" si="109"/>
        <v>-6.697090025484502E-2</v>
      </c>
      <c r="AV129" s="33">
        <f t="shared" si="110"/>
        <v>-1.1901311190301656E-2</v>
      </c>
      <c r="AW129" s="33">
        <f t="shared" si="111"/>
        <v>0.43905249574603772</v>
      </c>
      <c r="AX129" s="33">
        <f t="shared" si="129"/>
        <v>0.17770869355217683</v>
      </c>
      <c r="AY129" s="31">
        <f t="shared" si="75"/>
        <v>5671649.2409999995</v>
      </c>
      <c r="AZ129" s="26">
        <f t="shared" si="76"/>
        <v>1426134.5999999999</v>
      </c>
      <c r="BA129" s="26">
        <f t="shared" si="77"/>
        <v>1880981.0279999999</v>
      </c>
      <c r="BB129" s="5">
        <f t="shared" si="112"/>
        <v>25.144971760428369</v>
      </c>
      <c r="BC129" s="30">
        <v>512.89</v>
      </c>
      <c r="BD129" s="31">
        <v>1483.81</v>
      </c>
      <c r="BE129" s="31">
        <v>1165.21</v>
      </c>
      <c r="BF129" s="32">
        <f t="shared" si="113"/>
        <v>9.1837402218675486</v>
      </c>
      <c r="BG129" s="32">
        <f t="shared" si="114"/>
        <v>9.2805237292183858</v>
      </c>
      <c r="BH129" s="33">
        <f t="shared" si="115"/>
        <v>-7.0091695389217654E-2</v>
      </c>
      <c r="BI129" s="33">
        <f t="shared" si="116"/>
        <v>2.6612401339510566E-2</v>
      </c>
      <c r="BJ129" s="33">
        <f t="shared" si="117"/>
        <v>0.19900070033967621</v>
      </c>
      <c r="BK129" s="33">
        <f t="shared" si="130"/>
        <v>0.37967980645542221</v>
      </c>
      <c r="BL129" s="31">
        <f t="shared" si="78"/>
        <v>1728950.2501000001</v>
      </c>
      <c r="BM129" s="26">
        <f t="shared" si="79"/>
        <v>761031.31089999992</v>
      </c>
      <c r="BN129" s="26">
        <f t="shared" si="80"/>
        <v>927321.89760000003</v>
      </c>
      <c r="BO129" s="5">
        <f t="shared" si="118"/>
        <v>44.016958316526633</v>
      </c>
      <c r="BP129" s="60">
        <f t="shared" si="81"/>
        <v>12687.75</v>
      </c>
      <c r="BQ129" s="15">
        <f t="shared" si="82"/>
        <v>5526.52</v>
      </c>
      <c r="BR129" s="15">
        <f t="shared" si="83"/>
        <v>15074661.2981</v>
      </c>
      <c r="BS129" s="15">
        <f t="shared" si="84"/>
        <v>6289116.8587999996</v>
      </c>
      <c r="BT129" s="15">
        <f t="shared" si="85"/>
        <v>7586841.6327999998</v>
      </c>
      <c r="BU129" s="15">
        <f t="shared" si="131"/>
        <v>1188.1272328111761</v>
      </c>
      <c r="BV129" s="17">
        <f t="shared" si="119"/>
        <v>-6.4399999999995998</v>
      </c>
      <c r="BW129" s="17">
        <f t="shared" si="120"/>
        <v>1.0011652902730832</v>
      </c>
      <c r="BX129" s="17">
        <f t="shared" si="121"/>
        <v>-257.15999999999985</v>
      </c>
      <c r="BY129" s="17">
        <f t="shared" si="122"/>
        <v>1.0465319948177152</v>
      </c>
      <c r="BZ129" s="17">
        <f t="shared" si="123"/>
        <v>1.1614160183291609</v>
      </c>
      <c r="CA129" s="2">
        <f t="shared" si="124"/>
        <v>0.96003604746097693</v>
      </c>
      <c r="CB129" s="2">
        <f t="shared" si="125"/>
        <v>0.89818610686558165</v>
      </c>
      <c r="CC129" s="14">
        <f t="shared" si="86"/>
        <v>141.89025076803824</v>
      </c>
      <c r="CD129" s="27">
        <v>137.8024452560494</v>
      </c>
      <c r="CE129" s="53">
        <f t="shared" si="87"/>
        <v>1.0282572832143997</v>
      </c>
      <c r="CF129" s="53">
        <f t="shared" si="88"/>
        <v>0.99863357216086113</v>
      </c>
      <c r="CG129" s="26">
        <v>5783.68</v>
      </c>
      <c r="CH129" s="26">
        <v>137.99100000000001</v>
      </c>
      <c r="CI129" s="26">
        <v>14125.97</v>
      </c>
      <c r="CJ129" s="26">
        <v>5532.96</v>
      </c>
      <c r="CK129" s="26">
        <v>13215.91</v>
      </c>
    </row>
    <row r="130" spans="1:89" x14ac:dyDescent="0.3">
      <c r="A130" s="1">
        <v>40816</v>
      </c>
      <c r="B130" s="26" t="s">
        <v>5</v>
      </c>
      <c r="C130" s="30">
        <v>237.42</v>
      </c>
      <c r="D130" s="31">
        <v>1264.32</v>
      </c>
      <c r="E130" s="31">
        <v>511.06</v>
      </c>
      <c r="F130" s="32">
        <f t="shared" si="89"/>
        <v>4.0433145590495929</v>
      </c>
      <c r="G130" s="32">
        <f t="shared" si="90"/>
        <v>4.3120310788795475</v>
      </c>
      <c r="H130" s="33">
        <f t="shared" si="91"/>
        <v>-8.5922449520277056E-2</v>
      </c>
      <c r="I130" s="33">
        <f t="shared" si="92"/>
        <v>-1.5151515151515726E-3</v>
      </c>
      <c r="J130" s="33">
        <f t="shared" si="93"/>
        <v>-4.628255254781851E-2</v>
      </c>
      <c r="K130" s="33">
        <f t="shared" si="126"/>
        <v>1.7633942277146188E-2</v>
      </c>
      <c r="L130" s="31">
        <f t="shared" si="66"/>
        <v>646143.37919999997</v>
      </c>
      <c r="M130" s="26">
        <f t="shared" si="67"/>
        <v>300174.85439999995</v>
      </c>
      <c r="N130" s="26">
        <f t="shared" si="68"/>
        <v>334905.72479999997</v>
      </c>
      <c r="O130" s="5">
        <f t="shared" si="94"/>
        <v>46.456384768911676</v>
      </c>
      <c r="P130" s="30">
        <v>3268.92</v>
      </c>
      <c r="Q130" s="31">
        <v>1137.25</v>
      </c>
      <c r="R130" s="31">
        <v>4307.88</v>
      </c>
      <c r="S130" s="32">
        <f t="shared" si="95"/>
        <v>34.082326776970532</v>
      </c>
      <c r="T130" s="32">
        <f t="shared" si="96"/>
        <v>59.370249491916994</v>
      </c>
      <c r="U130" s="33">
        <f t="shared" si="97"/>
        <v>-5.8248282986088896E-2</v>
      </c>
      <c r="V130" s="33">
        <f t="shared" si="98"/>
        <v>5.3954986388559164E-3</v>
      </c>
      <c r="W130" s="33">
        <f t="shared" si="99"/>
        <v>1.6337364837755955E-2</v>
      </c>
      <c r="X130" s="33">
        <f t="shared" si="127"/>
        <v>9.2629316475208251E-2</v>
      </c>
      <c r="Y130" s="31">
        <f t="shared" si="69"/>
        <v>4899136.53</v>
      </c>
      <c r="Z130" s="26">
        <f t="shared" si="70"/>
        <v>3717579.27</v>
      </c>
      <c r="AA130" s="26">
        <f t="shared" si="71"/>
        <v>4425403.67</v>
      </c>
      <c r="AB130" s="5">
        <f t="shared" si="100"/>
        <v>75.882336555335812</v>
      </c>
      <c r="AC130" s="30">
        <v>320.27</v>
      </c>
      <c r="AD130" s="31">
        <v>1309.99</v>
      </c>
      <c r="AE130" s="31">
        <v>2033.12</v>
      </c>
      <c r="AF130" s="32">
        <f t="shared" si="101"/>
        <v>16.085280977370381</v>
      </c>
      <c r="AG130" s="32">
        <f t="shared" si="102"/>
        <v>5.8167559330837868</v>
      </c>
      <c r="AH130" s="33">
        <f t="shared" si="103"/>
        <v>-3.0453036846595925E-2</v>
      </c>
      <c r="AI130" s="33">
        <f t="shared" si="104"/>
        <v>1.1935797970914201E-2</v>
      </c>
      <c r="AJ130" s="33">
        <f t="shared" si="105"/>
        <v>1.7276352871153806</v>
      </c>
      <c r="AK130" s="33">
        <f t="shared" si="128"/>
        <v>0.39194113976348466</v>
      </c>
      <c r="AL130" s="31">
        <f t="shared" si="72"/>
        <v>2663366.8687999998</v>
      </c>
      <c r="AM130" s="26">
        <f t="shared" si="73"/>
        <v>419550.49729999999</v>
      </c>
      <c r="AN130" s="26">
        <f t="shared" si="74"/>
        <v>439554.04460000002</v>
      </c>
      <c r="AO130" s="5">
        <f t="shared" si="106"/>
        <v>15.752636342173604</v>
      </c>
      <c r="AP130" s="30">
        <v>1179.96</v>
      </c>
      <c r="AQ130" s="31">
        <v>1307.8499999999999</v>
      </c>
      <c r="AR130" s="31">
        <v>4638.17</v>
      </c>
      <c r="AS130" s="32">
        <f t="shared" si="107"/>
        <v>36.69545706638565</v>
      </c>
      <c r="AT130" s="32">
        <f t="shared" si="108"/>
        <v>21.430478442568912</v>
      </c>
      <c r="AU130" s="33">
        <f t="shared" si="109"/>
        <v>-1.5582799745091641E-2</v>
      </c>
      <c r="AV130" s="33">
        <f t="shared" si="110"/>
        <v>-1.176133587207444E-2</v>
      </c>
      <c r="AW130" s="33">
        <f t="shared" si="111"/>
        <v>1.865824123626278</v>
      </c>
      <c r="AX130" s="33">
        <f t="shared" si="129"/>
        <v>0.75476397466887124</v>
      </c>
      <c r="AY130" s="31">
        <f t="shared" si="75"/>
        <v>6066030.6344999997</v>
      </c>
      <c r="AZ130" s="26">
        <f t="shared" si="76"/>
        <v>1543210.686</v>
      </c>
      <c r="BA130" s="26">
        <f t="shared" si="77"/>
        <v>2011316.358</v>
      </c>
      <c r="BB130" s="5">
        <f t="shared" si="112"/>
        <v>25.440205943292288</v>
      </c>
      <c r="BC130" s="30">
        <v>499.42</v>
      </c>
      <c r="BD130" s="31">
        <v>1591.59</v>
      </c>
      <c r="BE130" s="31">
        <v>1149.4000000000001</v>
      </c>
      <c r="BF130" s="32">
        <f t="shared" si="113"/>
        <v>9.0936206202238523</v>
      </c>
      <c r="BG130" s="32">
        <f t="shared" si="114"/>
        <v>9.0704850535507688</v>
      </c>
      <c r="BH130" s="33">
        <f t="shared" si="115"/>
        <v>-4.8858527256511887E-2</v>
      </c>
      <c r="BI130" s="33">
        <f t="shared" si="116"/>
        <v>2.7360558577575744E-2</v>
      </c>
      <c r="BJ130" s="33">
        <f t="shared" si="117"/>
        <v>0.29370687275716034</v>
      </c>
      <c r="BK130" s="33">
        <f t="shared" si="130"/>
        <v>0.55999556503064907</v>
      </c>
      <c r="BL130" s="31">
        <f t="shared" si="78"/>
        <v>1829373.5460000001</v>
      </c>
      <c r="BM130" s="26">
        <f t="shared" si="79"/>
        <v>794871.87780000002</v>
      </c>
      <c r="BN130" s="26">
        <f t="shared" si="80"/>
        <v>994680.08640000003</v>
      </c>
      <c r="BO130" s="5">
        <f t="shared" si="118"/>
        <v>43.450495910910035</v>
      </c>
      <c r="BP130" s="60">
        <f t="shared" si="81"/>
        <v>12639.63</v>
      </c>
      <c r="BQ130" s="15">
        <f t="shared" si="82"/>
        <v>5505.99</v>
      </c>
      <c r="BR130" s="15">
        <f t="shared" si="83"/>
        <v>16104050.958500002</v>
      </c>
      <c r="BS130" s="15">
        <f t="shared" si="84"/>
        <v>6775387.1854999997</v>
      </c>
      <c r="BT130" s="15">
        <f t="shared" si="85"/>
        <v>8205859.8838</v>
      </c>
      <c r="BU130" s="15">
        <f t="shared" si="131"/>
        <v>1274.091959851673</v>
      </c>
      <c r="BV130" s="17">
        <f t="shared" si="119"/>
        <v>-3.6599999999998545</v>
      </c>
      <c r="BW130" s="17">
        <f t="shared" si="120"/>
        <v>1.0006647305934082</v>
      </c>
      <c r="BX130" s="17">
        <f t="shared" si="121"/>
        <v>-255.80000000000018</v>
      </c>
      <c r="BY130" s="17">
        <f t="shared" si="122"/>
        <v>1.0464584933862939</v>
      </c>
      <c r="BZ130" s="17">
        <f t="shared" si="123"/>
        <v>1.1601988291112744</v>
      </c>
      <c r="CA130" s="2">
        <f t="shared" si="124"/>
        <v>0.95980034960839899</v>
      </c>
      <c r="CB130" s="2">
        <f t="shared" si="125"/>
        <v>0.897979699665308</v>
      </c>
      <c r="CC130" s="14">
        <f t="shared" si="86"/>
        <v>153.46722299382688</v>
      </c>
      <c r="CD130" s="27">
        <v>149.13258075012413</v>
      </c>
      <c r="CE130" s="53">
        <f t="shared" si="87"/>
        <v>1.0382033756854747</v>
      </c>
      <c r="CF130" s="53">
        <f t="shared" si="88"/>
        <v>1.0088795883515367</v>
      </c>
      <c r="CG130" s="26">
        <v>5761.79</v>
      </c>
      <c r="CH130" s="26">
        <v>147.82</v>
      </c>
      <c r="CI130" s="26">
        <v>14075.63</v>
      </c>
      <c r="CJ130" s="26">
        <v>5509.65</v>
      </c>
      <c r="CK130" s="26">
        <v>13169.02</v>
      </c>
    </row>
    <row r="131" spans="1:89" x14ac:dyDescent="0.3">
      <c r="A131" s="1">
        <v>40786</v>
      </c>
      <c r="B131" s="26" t="s">
        <v>5</v>
      </c>
      <c r="C131" s="30">
        <v>237.78</v>
      </c>
      <c r="D131" s="31">
        <v>1377.83</v>
      </c>
      <c r="E131" s="31">
        <v>508.33</v>
      </c>
      <c r="F131" s="32">
        <f t="shared" si="89"/>
        <v>4.0370917182954518</v>
      </c>
      <c r="G131" s="32">
        <f t="shared" si="90"/>
        <v>4.3347479873993704</v>
      </c>
      <c r="H131" s="33">
        <f t="shared" si="91"/>
        <v>3.7884709774764396E-3</v>
      </c>
      <c r="I131" s="33">
        <f t="shared" si="92"/>
        <v>-1.5128593040846581E-3</v>
      </c>
      <c r="J131" s="33">
        <f t="shared" si="93"/>
        <v>1.0528683540125956</v>
      </c>
      <c r="K131" s="33">
        <f t="shared" si="126"/>
        <v>0.39933242542414765</v>
      </c>
      <c r="L131" s="31">
        <f t="shared" ref="L131:L194" si="132">E131*D131</f>
        <v>700392.32389999996</v>
      </c>
      <c r="M131" s="26">
        <f t="shared" ref="M131:M194" si="133">C131*D131</f>
        <v>327620.41739999998</v>
      </c>
      <c r="N131" s="26">
        <f t="shared" ref="N131:N194" si="134">D131*$C$93</f>
        <v>364973.38869999995</v>
      </c>
      <c r="O131" s="5">
        <f t="shared" si="94"/>
        <v>46.776700175083121</v>
      </c>
      <c r="P131" s="30">
        <v>3251.33</v>
      </c>
      <c r="Q131" s="31">
        <v>1205.48</v>
      </c>
      <c r="R131" s="31">
        <v>4286.33</v>
      </c>
      <c r="S131" s="32">
        <f t="shared" si="95"/>
        <v>34.041483573429353</v>
      </c>
      <c r="T131" s="32">
        <f t="shared" si="96"/>
        <v>59.272000058336246</v>
      </c>
      <c r="U131" s="33">
        <f t="shared" si="97"/>
        <v>1.8443403532125237E-2</v>
      </c>
      <c r="V131" s="33">
        <f t="shared" si="98"/>
        <v>5.4216755999925764E-3</v>
      </c>
      <c r="W131" s="33">
        <f t="shared" si="99"/>
        <v>-5.178393220823161E-2</v>
      </c>
      <c r="X131" s="33">
        <f t="shared" si="127"/>
        <v>0.29396285726487248</v>
      </c>
      <c r="Y131" s="31">
        <f t="shared" ref="Y131:Y194" si="135">R131*Q131</f>
        <v>5167085.0883999998</v>
      </c>
      <c r="Z131" s="26">
        <f t="shared" ref="Z131:Z194" si="136">P131*Q131</f>
        <v>3919413.2884</v>
      </c>
      <c r="AA131" s="26">
        <f t="shared" ref="AA131:AA194" si="137">Q131*$P$93</f>
        <v>4690908.4336000001</v>
      </c>
      <c r="AB131" s="5">
        <f t="shared" si="100"/>
        <v>75.853469051612919</v>
      </c>
      <c r="AC131" s="30">
        <v>316.47000000000003</v>
      </c>
      <c r="AD131" s="31">
        <v>1350.5</v>
      </c>
      <c r="AE131" s="31">
        <v>2024.03</v>
      </c>
      <c r="AF131" s="32">
        <f t="shared" si="101"/>
        <v>16.074586883680965</v>
      </c>
      <c r="AG131" s="32">
        <f t="shared" si="102"/>
        <v>5.7692728386419336</v>
      </c>
      <c r="AH131" s="33">
        <f t="shared" si="103"/>
        <v>-3.0946436056789844E-2</v>
      </c>
      <c r="AI131" s="33">
        <f t="shared" si="104"/>
        <v>1.2079982197921005E-2</v>
      </c>
      <c r="AJ131" s="33">
        <f t="shared" si="105"/>
        <v>1.7185730531324228</v>
      </c>
      <c r="AK131" s="33">
        <f t="shared" si="128"/>
        <v>0.39035132109406767</v>
      </c>
      <c r="AL131" s="31">
        <f t="shared" ref="AL131:AL194" si="138">AE131*AD131</f>
        <v>2733452.5150000001</v>
      </c>
      <c r="AM131" s="26">
        <f t="shared" ref="AM131:AM194" si="139">AC131*AD131</f>
        <v>427392.73500000004</v>
      </c>
      <c r="AN131" s="26">
        <f t="shared" ref="AN131:AN194" si="140">AD131*$AC$93</f>
        <v>453146.77</v>
      </c>
      <c r="AO131" s="5">
        <f t="shared" si="106"/>
        <v>15.635637811692515</v>
      </c>
      <c r="AP131" s="30">
        <v>1193.92</v>
      </c>
      <c r="AQ131" s="31">
        <v>1328.39</v>
      </c>
      <c r="AR131" s="31">
        <v>4639.22</v>
      </c>
      <c r="AS131" s="32">
        <f t="shared" si="107"/>
        <v>36.844090731120779</v>
      </c>
      <c r="AT131" s="32">
        <f t="shared" si="108"/>
        <v>21.765254929413143</v>
      </c>
      <c r="AU131" s="33">
        <f t="shared" si="109"/>
        <v>-6.7298133733469379E-3</v>
      </c>
      <c r="AV131" s="33">
        <f t="shared" si="110"/>
        <v>-1.1624614872179228E-2</v>
      </c>
      <c r="AW131" s="33">
        <f t="shared" si="111"/>
        <v>4.2675962881053175</v>
      </c>
      <c r="AX131" s="33">
        <f t="shared" si="129"/>
        <v>1.7273309417788445</v>
      </c>
      <c r="AY131" s="31">
        <f t="shared" ref="AY131:AY194" si="141">AR131*AQ131</f>
        <v>6162693.4558000006</v>
      </c>
      <c r="AZ131" s="26">
        <f t="shared" ref="AZ131:AZ194" si="142">AP131*AQ131</f>
        <v>1585991.3888000003</v>
      </c>
      <c r="BA131" s="26">
        <f t="shared" ref="BA131:BA194" si="143">AQ131*$AP$93</f>
        <v>2042904.4132000003</v>
      </c>
      <c r="BB131" s="5">
        <f t="shared" si="112"/>
        <v>25.735360685632497</v>
      </c>
      <c r="BC131" s="30">
        <v>485.94</v>
      </c>
      <c r="BD131" s="31">
        <v>1671.3</v>
      </c>
      <c r="BE131" s="31">
        <v>1133.58</v>
      </c>
      <c r="BF131" s="32">
        <f t="shared" si="113"/>
        <v>9.0027470934734488</v>
      </c>
      <c r="BG131" s="32">
        <f t="shared" si="114"/>
        <v>8.8587241862093116</v>
      </c>
      <c r="BH131" s="33">
        <f t="shared" si="115"/>
        <v>-6.4599483204143607E-4</v>
      </c>
      <c r="BI131" s="33">
        <f t="shared" si="116"/>
        <v>2.8109055623376154E-2</v>
      </c>
      <c r="BJ131" s="33">
        <f t="shared" si="117"/>
        <v>22.806272889468282</v>
      </c>
      <c r="BK131" s="33">
        <f t="shared" si="130"/>
        <v>43.512818104980063</v>
      </c>
      <c r="BL131" s="31">
        <f t="shared" ref="BL131:BL194" si="144">BE131*BD131</f>
        <v>1894552.2539999997</v>
      </c>
      <c r="BM131" s="26">
        <f t="shared" ref="BM131:BM194" si="145">BC131*BD131</f>
        <v>812151.522</v>
      </c>
      <c r="BN131" s="26">
        <f t="shared" ref="BN131:BN194" si="146">BD131*$BC$93</f>
        <v>1044495.648</v>
      </c>
      <c r="BO131" s="5">
        <f t="shared" si="118"/>
        <v>42.867728788440168</v>
      </c>
      <c r="BP131" s="60">
        <f t="shared" ref="BP131:BP194" si="147">BE131+AR131+AE131+R131+E131</f>
        <v>12591.49</v>
      </c>
      <c r="BQ131" s="15">
        <f t="shared" ref="BQ131:BQ194" si="148">BC131+AP131+AC131+P131+C131</f>
        <v>5485.44</v>
      </c>
      <c r="BR131" s="15">
        <f t="shared" ref="BR131:BR194" si="149">BL131+AY131+AL131+Y131+L131</f>
        <v>16658175.6371</v>
      </c>
      <c r="BS131" s="15">
        <f t="shared" ref="BS131:BS194" si="150">BM131+AZ131+AM131+Z131+M131</f>
        <v>7072569.3515999997</v>
      </c>
      <c r="BT131" s="15">
        <f t="shared" ref="BT131:BT194" si="151">BN131+BA131+AN131+AA131+N131</f>
        <v>8596428.6535</v>
      </c>
      <c r="BU131" s="15">
        <f t="shared" si="131"/>
        <v>1322.970961903635</v>
      </c>
      <c r="BV131" s="17">
        <f t="shared" si="119"/>
        <v>-0.9000000000005457</v>
      </c>
      <c r="BW131" s="17">
        <f t="shared" si="120"/>
        <v>1.0001640707035353</v>
      </c>
      <c r="BX131" s="17">
        <f t="shared" si="121"/>
        <v>-254.47000000000025</v>
      </c>
      <c r="BY131" s="17">
        <f t="shared" si="122"/>
        <v>1.0463900799206627</v>
      </c>
      <c r="BZ131" s="17">
        <f t="shared" si="123"/>
        <v>1.1450137936665756</v>
      </c>
      <c r="CA131" s="2">
        <f t="shared" si="124"/>
        <v>0.95956144314985448</v>
      </c>
      <c r="CB131" s="2">
        <f t="shared" si="125"/>
        <v>0.89777230511234729</v>
      </c>
      <c r="CC131" s="14">
        <f t="shared" ref="CC131:CC194" si="152">BT131/$BT$93*100</f>
        <v>160.77169873710724</v>
      </c>
      <c r="CD131" s="27">
        <v>156.40327965579448</v>
      </c>
      <c r="CE131" s="53">
        <f t="shared" si="87"/>
        <v>1.0613254296689194</v>
      </c>
      <c r="CF131" s="53">
        <f t="shared" si="88"/>
        <v>1.0324875540050598</v>
      </c>
      <c r="CG131" s="26">
        <v>5739.91</v>
      </c>
      <c r="CH131" s="26">
        <v>151.482</v>
      </c>
      <c r="CI131" s="26">
        <v>14025.26</v>
      </c>
      <c r="CJ131" s="26">
        <v>5486.34</v>
      </c>
      <c r="CK131" s="26">
        <v>13122.13</v>
      </c>
    </row>
    <row r="132" spans="1:89" x14ac:dyDescent="0.3">
      <c r="A132" s="1">
        <v>40755</v>
      </c>
      <c r="B132" s="26" t="s">
        <v>5</v>
      </c>
      <c r="C132" s="30">
        <v>238.14</v>
      </c>
      <c r="D132" s="31">
        <v>1372.62</v>
      </c>
      <c r="E132" s="31">
        <v>505.6</v>
      </c>
      <c r="F132" s="32">
        <f t="shared" si="89"/>
        <v>4.0308146853676483</v>
      </c>
      <c r="G132" s="32">
        <f t="shared" si="90"/>
        <v>4.3576197961174099</v>
      </c>
      <c r="H132" s="33">
        <f t="shared" si="91"/>
        <v>-0.24829870117439876</v>
      </c>
      <c r="I132" s="33">
        <f t="shared" si="92"/>
        <v>-1.5105740181269455E-3</v>
      </c>
      <c r="J132" s="33">
        <f t="shared" si="93"/>
        <v>-1.6128699487626394E-2</v>
      </c>
      <c r="K132" s="33">
        <f t="shared" si="126"/>
        <v>6.0836968175115675E-3</v>
      </c>
      <c r="L132" s="31">
        <f t="shared" si="132"/>
        <v>693996.67200000002</v>
      </c>
      <c r="M132" s="26">
        <f t="shared" si="133"/>
        <v>326875.72679999995</v>
      </c>
      <c r="N132" s="26">
        <f t="shared" si="134"/>
        <v>363593.31179999997</v>
      </c>
      <c r="O132" s="5">
        <f t="shared" si="94"/>
        <v>47.100474683544299</v>
      </c>
      <c r="P132" s="30">
        <v>3233.75</v>
      </c>
      <c r="Q132" s="31">
        <v>1183.45</v>
      </c>
      <c r="R132" s="31">
        <v>4264.79</v>
      </c>
      <c r="S132" s="32">
        <f t="shared" si="95"/>
        <v>34.000352377391401</v>
      </c>
      <c r="T132" s="32">
        <f t="shared" si="96"/>
        <v>59.172978146026189</v>
      </c>
      <c r="U132" s="33">
        <f t="shared" si="97"/>
        <v>-7.5173728760054917E-3</v>
      </c>
      <c r="V132" s="33">
        <f t="shared" si="98"/>
        <v>5.4512304028576869E-3</v>
      </c>
      <c r="W132" s="33">
        <f t="shared" si="99"/>
        <v>0.12796951100435222</v>
      </c>
      <c r="X132" s="33">
        <f t="shared" si="127"/>
        <v>0.7251509926103743</v>
      </c>
      <c r="Y132" s="31">
        <f t="shared" si="135"/>
        <v>5047165.7254999997</v>
      </c>
      <c r="Z132" s="26">
        <f t="shared" si="136"/>
        <v>3826981.4375</v>
      </c>
      <c r="AA132" s="26">
        <f t="shared" si="137"/>
        <v>4605182.6540000001</v>
      </c>
      <c r="AB132" s="5">
        <f t="shared" si="100"/>
        <v>75.824366498702162</v>
      </c>
      <c r="AC132" s="30">
        <v>312.67</v>
      </c>
      <c r="AD132" s="31">
        <v>1392.95</v>
      </c>
      <c r="AE132" s="31">
        <v>2014.93</v>
      </c>
      <c r="AF132" s="32">
        <f t="shared" si="101"/>
        <v>16.06370536785569</v>
      </c>
      <c r="AG132" s="32">
        <f t="shared" si="102"/>
        <v>5.7214116975393914</v>
      </c>
      <c r="AH132" s="33">
        <f t="shared" si="103"/>
        <v>-6.3475706408755578E-3</v>
      </c>
      <c r="AI132" s="33">
        <f t="shared" si="104"/>
        <v>1.2195318156222414E-2</v>
      </c>
      <c r="AJ132" s="33">
        <f t="shared" si="105"/>
        <v>8.4859767154834493</v>
      </c>
      <c r="AK132" s="33">
        <f t="shared" si="128"/>
        <v>1.9212575717850131</v>
      </c>
      <c r="AL132" s="31">
        <f t="shared" si="138"/>
        <v>2806696.7435000003</v>
      </c>
      <c r="AM132" s="26">
        <f t="shared" si="139"/>
        <v>435533.67650000006</v>
      </c>
      <c r="AN132" s="26">
        <f t="shared" si="140"/>
        <v>467390.44300000003</v>
      </c>
      <c r="AO132" s="5">
        <f t="shared" si="106"/>
        <v>15.517660663149588</v>
      </c>
      <c r="AP132" s="30">
        <v>1207.8800000000001</v>
      </c>
      <c r="AQ132" s="31">
        <v>1337.36</v>
      </c>
      <c r="AR132" s="31">
        <v>4640.28</v>
      </c>
      <c r="AS132" s="32">
        <f t="shared" si="107"/>
        <v>36.993886013088982</v>
      </c>
      <c r="AT132" s="32">
        <f t="shared" si="108"/>
        <v>22.102468293164936</v>
      </c>
      <c r="AU132" s="33">
        <f t="shared" si="109"/>
        <v>1.3535385472420931E-2</v>
      </c>
      <c r="AV132" s="33">
        <f t="shared" si="110"/>
        <v>-1.1482851862979383E-2</v>
      </c>
      <c r="AW132" s="33">
        <f t="shared" si="111"/>
        <v>-2.0968732683456728</v>
      </c>
      <c r="AX132" s="33">
        <f t="shared" si="129"/>
        <v>0.84835794934516684</v>
      </c>
      <c r="AY132" s="31">
        <f t="shared" si="141"/>
        <v>6205724.860799999</v>
      </c>
      <c r="AZ132" s="26">
        <f t="shared" si="142"/>
        <v>1615370.3968</v>
      </c>
      <c r="BA132" s="26">
        <f t="shared" si="143"/>
        <v>2056699.1968</v>
      </c>
      <c r="BB132" s="5">
        <f t="shared" si="112"/>
        <v>26.03032575620437</v>
      </c>
      <c r="BC132" s="30">
        <v>472.47</v>
      </c>
      <c r="BD132" s="31">
        <v>1672.38</v>
      </c>
      <c r="BE132" s="31">
        <v>1117.77</v>
      </c>
      <c r="BF132" s="32">
        <f t="shared" si="113"/>
        <v>8.9112415562962735</v>
      </c>
      <c r="BG132" s="32">
        <f t="shared" si="114"/>
        <v>8.6455220671520649</v>
      </c>
      <c r="BH132" s="33">
        <f t="shared" si="115"/>
        <v>-1.5980069401192176E-2</v>
      </c>
      <c r="BI132" s="33">
        <f t="shared" si="116"/>
        <v>2.8922026474282644E-2</v>
      </c>
      <c r="BJ132" s="33">
        <f t="shared" si="117"/>
        <v>0.94860883136494278</v>
      </c>
      <c r="BK132" s="33">
        <f t="shared" si="130"/>
        <v>1.8098811555927878</v>
      </c>
      <c r="BL132" s="31">
        <f t="shared" si="144"/>
        <v>1869336.1926000002</v>
      </c>
      <c r="BM132" s="26">
        <f t="shared" si="145"/>
        <v>790149.37860000005</v>
      </c>
      <c r="BN132" s="26">
        <f t="shared" si="146"/>
        <v>1045170.6048000001</v>
      </c>
      <c r="BO132" s="5">
        <f t="shared" si="118"/>
        <v>42.268981990928367</v>
      </c>
      <c r="BP132" s="60">
        <f t="shared" si="147"/>
        <v>12543.37</v>
      </c>
      <c r="BQ132" s="15">
        <f t="shared" si="148"/>
        <v>5464.9100000000008</v>
      </c>
      <c r="BR132" s="15">
        <f t="shared" si="149"/>
        <v>16622920.194399999</v>
      </c>
      <c r="BS132" s="15">
        <f t="shared" si="150"/>
        <v>6994910.6162</v>
      </c>
      <c r="BT132" s="15">
        <f t="shared" si="151"/>
        <v>8538036.2104000002</v>
      </c>
      <c r="BU132" s="15">
        <f t="shared" si="131"/>
        <v>1325.2355781899121</v>
      </c>
      <c r="BV132" s="17">
        <f t="shared" si="119"/>
        <v>1.8700000000008004</v>
      </c>
      <c r="BW132" s="17">
        <f t="shared" si="120"/>
        <v>0.9996578168716409</v>
      </c>
      <c r="BX132" s="17">
        <f t="shared" si="121"/>
        <v>-253.1299999999992</v>
      </c>
      <c r="BY132" s="17">
        <f t="shared" si="122"/>
        <v>1.0463191525569495</v>
      </c>
      <c r="BZ132" s="17">
        <f t="shared" si="123"/>
        <v>1.1775491283832475</v>
      </c>
      <c r="CA132" s="2">
        <f t="shared" si="124"/>
        <v>0.95932235278281708</v>
      </c>
      <c r="CB132" s="2">
        <f t="shared" si="125"/>
        <v>0.89756227759280371</v>
      </c>
      <c r="CC132" s="14">
        <f t="shared" si="152"/>
        <v>159.67963450334258</v>
      </c>
      <c r="CD132" s="27">
        <v>155.83884787053466</v>
      </c>
      <c r="CE132" s="53">
        <f t="shared" si="87"/>
        <v>1.0232397615127078</v>
      </c>
      <c r="CF132" s="53">
        <f t="shared" si="88"/>
        <v>0.99862769617075398</v>
      </c>
      <c r="CG132" s="26">
        <v>5718.04</v>
      </c>
      <c r="CH132" s="26">
        <v>156.053</v>
      </c>
      <c r="CI132" s="26">
        <v>13974.93</v>
      </c>
      <c r="CJ132" s="26">
        <v>5463.04</v>
      </c>
      <c r="CK132" s="26">
        <v>13075.24</v>
      </c>
    </row>
    <row r="133" spans="1:89" x14ac:dyDescent="0.3">
      <c r="A133" s="1">
        <v>40724</v>
      </c>
      <c r="B133" s="26" t="s">
        <v>5</v>
      </c>
      <c r="C133" s="30">
        <v>238.5</v>
      </c>
      <c r="D133" s="31">
        <v>1761.75</v>
      </c>
      <c r="E133" s="31">
        <v>502.88</v>
      </c>
      <c r="F133" s="32">
        <f t="shared" si="89"/>
        <v>4.0245693363478132</v>
      </c>
      <c r="G133" s="32">
        <f t="shared" si="90"/>
        <v>4.3806640976566662</v>
      </c>
      <c r="H133" s="33">
        <f t="shared" si="91"/>
        <v>-0.11941087149707919</v>
      </c>
      <c r="I133" s="33">
        <f t="shared" si="92"/>
        <v>-1.5082956259427419E-3</v>
      </c>
      <c r="J133" s="33">
        <f t="shared" si="93"/>
        <v>-3.3688441524341375E-2</v>
      </c>
      <c r="K133" s="33">
        <f t="shared" si="126"/>
        <v>1.2631141595676529E-2</v>
      </c>
      <c r="L133" s="31">
        <f t="shared" si="132"/>
        <v>885948.84</v>
      </c>
      <c r="M133" s="26">
        <f t="shared" si="133"/>
        <v>420177.375</v>
      </c>
      <c r="N133" s="26">
        <f t="shared" si="134"/>
        <v>466669.95749999996</v>
      </c>
      <c r="O133" s="5">
        <f t="shared" si="94"/>
        <v>47.426821508113271</v>
      </c>
      <c r="P133" s="30">
        <v>3216.17</v>
      </c>
      <c r="Q133" s="31">
        <v>1192.3800000000001</v>
      </c>
      <c r="R133" s="31">
        <v>4243.25</v>
      </c>
      <c r="S133" s="32">
        <f t="shared" si="95"/>
        <v>33.958904383665796</v>
      </c>
      <c r="T133" s="32">
        <f t="shared" si="96"/>
        <v>59.07320943798927</v>
      </c>
      <c r="U133" s="33">
        <f t="shared" si="97"/>
        <v>-3.1157894736841926E-2</v>
      </c>
      <c r="V133" s="33">
        <f t="shared" si="98"/>
        <v>5.4842355508788795E-3</v>
      </c>
      <c r="W133" s="33">
        <f t="shared" si="99"/>
        <v>3.1085266527822775E-2</v>
      </c>
      <c r="X133" s="33">
        <f t="shared" si="127"/>
        <v>0.17601431666672179</v>
      </c>
      <c r="Y133" s="31">
        <f t="shared" si="135"/>
        <v>5059566.4350000005</v>
      </c>
      <c r="Z133" s="26">
        <f t="shared" si="136"/>
        <v>3834896.7846000004</v>
      </c>
      <c r="AA133" s="26">
        <f t="shared" si="137"/>
        <v>4639932.1416000007</v>
      </c>
      <c r="AB133" s="5">
        <f t="shared" si="100"/>
        <v>75.794968479349549</v>
      </c>
      <c r="AC133" s="30">
        <v>308.88</v>
      </c>
      <c r="AD133" s="31">
        <v>1401.82</v>
      </c>
      <c r="AE133" s="31">
        <v>2005.83</v>
      </c>
      <c r="AF133" s="32">
        <f t="shared" si="101"/>
        <v>16.052740041215664</v>
      </c>
      <c r="AG133" s="32">
        <f t="shared" si="102"/>
        <v>5.6733732766632743</v>
      </c>
      <c r="AH133" s="33">
        <f t="shared" si="103"/>
        <v>-3.517791909078648E-3</v>
      </c>
      <c r="AI133" s="33">
        <f t="shared" si="104"/>
        <v>1.23786565900059E-2</v>
      </c>
      <c r="AJ133" s="33">
        <f t="shared" si="105"/>
        <v>15.501553596576542</v>
      </c>
      <c r="AK133" s="33">
        <f t="shared" si="128"/>
        <v>3.5188711867974076</v>
      </c>
      <c r="AL133" s="31">
        <f t="shared" si="138"/>
        <v>2811812.6105999998</v>
      </c>
      <c r="AM133" s="26">
        <f t="shared" si="139"/>
        <v>432994.16159999999</v>
      </c>
      <c r="AN133" s="26">
        <f t="shared" si="140"/>
        <v>470366.68280000001</v>
      </c>
      <c r="AO133" s="5">
        <f t="shared" si="106"/>
        <v>15.399111589715977</v>
      </c>
      <c r="AP133" s="30">
        <v>1221.83</v>
      </c>
      <c r="AQ133" s="31">
        <v>1319.38</v>
      </c>
      <c r="AR133" s="31">
        <v>4641.33</v>
      </c>
      <c r="AS133" s="32">
        <f t="shared" si="107"/>
        <v>37.144755006902628</v>
      </c>
      <c r="AT133" s="32">
        <f t="shared" si="108"/>
        <v>22.442041150691168</v>
      </c>
      <c r="AU133" s="33">
        <f t="shared" si="109"/>
        <v>1.7855709047529939E-2</v>
      </c>
      <c r="AV133" s="33">
        <f t="shared" si="110"/>
        <v>-1.1360584630658961E-2</v>
      </c>
      <c r="AW133" s="33">
        <f t="shared" si="111"/>
        <v>-1.5723790815393226</v>
      </c>
      <c r="AX133" s="33">
        <f t="shared" si="129"/>
        <v>0.63624382545763547</v>
      </c>
      <c r="AY133" s="31">
        <f t="shared" si="141"/>
        <v>6123677.9754000008</v>
      </c>
      <c r="AZ133" s="26">
        <f t="shared" si="142"/>
        <v>1612058.0654</v>
      </c>
      <c r="BA133" s="26">
        <f t="shared" si="143"/>
        <v>2029048.1144000003</v>
      </c>
      <c r="BB133" s="5">
        <f t="shared" si="112"/>
        <v>26.32499736067032</v>
      </c>
      <c r="BC133" s="30">
        <v>459</v>
      </c>
      <c r="BD133" s="31">
        <v>1699.32</v>
      </c>
      <c r="BE133" s="31">
        <v>1101.96</v>
      </c>
      <c r="BF133" s="32">
        <f t="shared" si="113"/>
        <v>8.8190312318681112</v>
      </c>
      <c r="BG133" s="32">
        <f t="shared" si="114"/>
        <v>8.4307120369996209</v>
      </c>
      <c r="BH133" s="33">
        <f t="shared" si="115"/>
        <v>3.3038125745870249E-2</v>
      </c>
      <c r="BI133" s="33">
        <f t="shared" si="116"/>
        <v>2.978342343537534E-2</v>
      </c>
      <c r="BJ133" s="33">
        <f t="shared" si="117"/>
        <v>-0.47316327841881872</v>
      </c>
      <c r="BK133" s="33">
        <f t="shared" si="130"/>
        <v>0.90148647246123681</v>
      </c>
      <c r="BL133" s="31">
        <f t="shared" si="144"/>
        <v>1872582.6672</v>
      </c>
      <c r="BM133" s="26">
        <f t="shared" si="145"/>
        <v>779987.88</v>
      </c>
      <c r="BN133" s="26">
        <f t="shared" si="146"/>
        <v>1062007.0272000001</v>
      </c>
      <c r="BO133" s="5">
        <f t="shared" si="118"/>
        <v>41.653054557334201</v>
      </c>
      <c r="BP133" s="60">
        <f t="shared" si="147"/>
        <v>12495.249999999998</v>
      </c>
      <c r="BQ133" s="15">
        <f t="shared" si="148"/>
        <v>5444.38</v>
      </c>
      <c r="BR133" s="15">
        <f t="shared" si="149"/>
        <v>16753588.528200001</v>
      </c>
      <c r="BS133" s="15">
        <f t="shared" si="150"/>
        <v>7080114.2665999997</v>
      </c>
      <c r="BT133" s="15">
        <f t="shared" si="151"/>
        <v>8668023.9235000014</v>
      </c>
      <c r="BU133" s="15">
        <f t="shared" si="131"/>
        <v>1340.7965849582845</v>
      </c>
      <c r="BV133" s="17">
        <f t="shared" si="119"/>
        <v>4.6500000000005457</v>
      </c>
      <c r="BW133" s="17">
        <f t="shared" si="120"/>
        <v>0.99914590825768945</v>
      </c>
      <c r="BX133" s="17">
        <f t="shared" si="121"/>
        <v>-251.78999999999996</v>
      </c>
      <c r="BY133" s="17">
        <f t="shared" si="122"/>
        <v>1.0462476902787829</v>
      </c>
      <c r="BZ133" s="17">
        <f t="shared" si="123"/>
        <v>1.1991080660829858</v>
      </c>
      <c r="CA133" s="2">
        <f t="shared" si="124"/>
        <v>0.95908227755800035</v>
      </c>
      <c r="CB133" s="2">
        <f t="shared" si="125"/>
        <v>0.89735202067135944</v>
      </c>
      <c r="CC133" s="14">
        <f t="shared" si="152"/>
        <v>162.11068422089366</v>
      </c>
      <c r="CD133" s="27">
        <v>158.45004569674111</v>
      </c>
      <c r="CE133" s="53">
        <f t="shared" ref="CE133:CE196" si="153">CC133/CH133</f>
        <v>1.0083015140375033</v>
      </c>
      <c r="CF133" s="53">
        <f t="shared" ref="CF133:CF196" si="154">CD133/CH133</f>
        <v>0.98553295079328451</v>
      </c>
      <c r="CG133" s="26">
        <v>5696.17</v>
      </c>
      <c r="CH133" s="26">
        <v>160.77600000000001</v>
      </c>
      <c r="CI133" s="26">
        <v>13924.58</v>
      </c>
      <c r="CJ133" s="26">
        <v>5439.73</v>
      </c>
      <c r="CK133" s="26">
        <v>13028.34</v>
      </c>
    </row>
    <row r="134" spans="1:89" x14ac:dyDescent="0.3">
      <c r="A134" s="1">
        <v>40694</v>
      </c>
      <c r="B134" s="26" t="s">
        <v>5</v>
      </c>
      <c r="C134" s="30">
        <v>238.86</v>
      </c>
      <c r="D134" s="31">
        <v>1985.48</v>
      </c>
      <c r="E134" s="31">
        <v>500.15</v>
      </c>
      <c r="F134" s="32">
        <f t="shared" si="89"/>
        <v>4.0181921308830777</v>
      </c>
      <c r="G134" s="32">
        <f t="shared" si="90"/>
        <v>4.4038909702351106</v>
      </c>
      <c r="H134" s="33">
        <f t="shared" si="91"/>
        <v>4.0680404954005898E-2</v>
      </c>
      <c r="I134" s="33">
        <f t="shared" si="92"/>
        <v>-1.5060240963854802E-3</v>
      </c>
      <c r="J134" s="33">
        <f t="shared" si="93"/>
        <v>9.9238877595281327E-2</v>
      </c>
      <c r="K134" s="33">
        <f t="shared" si="126"/>
        <v>3.7020872778631926E-2</v>
      </c>
      <c r="L134" s="31">
        <f t="shared" si="132"/>
        <v>993037.82199999993</v>
      </c>
      <c r="M134" s="26">
        <f t="shared" si="133"/>
        <v>474251.75280000002</v>
      </c>
      <c r="N134" s="26">
        <f t="shared" si="134"/>
        <v>525933.79720000003</v>
      </c>
      <c r="O134" s="5">
        <f t="shared" si="94"/>
        <v>47.757672698190547</v>
      </c>
      <c r="P134" s="30">
        <v>3198.58</v>
      </c>
      <c r="Q134" s="31">
        <v>1230.1199999999999</v>
      </c>
      <c r="R134" s="31">
        <v>4221.71</v>
      </c>
      <c r="S134" s="32">
        <f t="shared" si="95"/>
        <v>33.917108669140056</v>
      </c>
      <c r="T134" s="32">
        <f t="shared" si="96"/>
        <v>58.972609811498863</v>
      </c>
      <c r="U134" s="33">
        <f t="shared" si="97"/>
        <v>8.5805374469839473E-3</v>
      </c>
      <c r="V134" s="33">
        <f t="shared" si="98"/>
        <v>5.5113346019643695E-3</v>
      </c>
      <c r="W134" s="33">
        <f t="shared" si="99"/>
        <v>-0.11357091574137235</v>
      </c>
      <c r="X134" s="33">
        <f t="shared" si="127"/>
        <v>0.6423064564448232</v>
      </c>
      <c r="Y134" s="31">
        <f t="shared" si="135"/>
        <v>5193209.9051999999</v>
      </c>
      <c r="Z134" s="26">
        <f t="shared" si="136"/>
        <v>3934637.2295999997</v>
      </c>
      <c r="AA134" s="26">
        <f t="shared" si="137"/>
        <v>4786790.5583999995</v>
      </c>
      <c r="AB134" s="5">
        <f t="shared" si="100"/>
        <v>75.765033600128845</v>
      </c>
      <c r="AC134" s="30">
        <v>305.08</v>
      </c>
      <c r="AD134" s="31">
        <v>1406.76</v>
      </c>
      <c r="AE134" s="31">
        <v>1996.74</v>
      </c>
      <c r="AF134" s="32">
        <f t="shared" si="101"/>
        <v>16.041757383623867</v>
      </c>
      <c r="AG134" s="32">
        <f t="shared" si="102"/>
        <v>5.6247971916575707</v>
      </c>
      <c r="AH134" s="33">
        <f t="shared" si="103"/>
        <v>-2.8491545732925099E-2</v>
      </c>
      <c r="AI134" s="33">
        <f t="shared" si="104"/>
        <v>1.2533808298700481E-2</v>
      </c>
      <c r="AJ134" s="33">
        <f t="shared" si="105"/>
        <v>1.9367759382938001</v>
      </c>
      <c r="AK134" s="33">
        <f t="shared" si="128"/>
        <v>0.43991324360532302</v>
      </c>
      <c r="AL134" s="31">
        <f t="shared" si="138"/>
        <v>2808933.9624000001</v>
      </c>
      <c r="AM134" s="26">
        <f t="shared" si="139"/>
        <v>429174.34079999995</v>
      </c>
      <c r="AN134" s="26">
        <f t="shared" si="140"/>
        <v>472024.25040000002</v>
      </c>
      <c r="AO134" s="5">
        <f t="shared" si="106"/>
        <v>15.278904614521668</v>
      </c>
      <c r="AP134" s="30">
        <v>1235.79</v>
      </c>
      <c r="AQ134" s="31">
        <v>1296.03</v>
      </c>
      <c r="AR134" s="31">
        <v>4642.3900000000003</v>
      </c>
      <c r="AS134" s="32">
        <f t="shared" si="107"/>
        <v>37.296840880716367</v>
      </c>
      <c r="AT134" s="32">
        <f t="shared" si="108"/>
        <v>22.784411044573588</v>
      </c>
      <c r="AU134" s="33">
        <f t="shared" si="109"/>
        <v>-1.1064730978177522E-2</v>
      </c>
      <c r="AV134" s="33">
        <f t="shared" si="110"/>
        <v>-1.123297150719766E-2</v>
      </c>
      <c r="AW134" s="33">
        <f t="shared" si="111"/>
        <v>2.5081965963531569</v>
      </c>
      <c r="AX134" s="33">
        <f t="shared" si="129"/>
        <v>1.0152051169930794</v>
      </c>
      <c r="AY134" s="31">
        <f t="shared" si="141"/>
        <v>6016676.7116999999</v>
      </c>
      <c r="AZ134" s="26">
        <f t="shared" si="142"/>
        <v>1601620.9136999999</v>
      </c>
      <c r="BA134" s="26">
        <f t="shared" si="143"/>
        <v>1993138.6164000002</v>
      </c>
      <c r="BB134" s="5">
        <f t="shared" si="112"/>
        <v>26.619693735338906</v>
      </c>
      <c r="BC134" s="30">
        <v>445.53</v>
      </c>
      <c r="BD134" s="31">
        <v>1644.09</v>
      </c>
      <c r="BE134" s="31">
        <v>1086.1500000000001</v>
      </c>
      <c r="BF134" s="32">
        <f t="shared" si="113"/>
        <v>8.7261009356366195</v>
      </c>
      <c r="BG134" s="32">
        <f t="shared" si="114"/>
        <v>8.2142909820348695</v>
      </c>
      <c r="BH134" s="33">
        <f t="shared" si="115"/>
        <v>6.1254247835662683E-3</v>
      </c>
      <c r="BI134" s="33">
        <f t="shared" si="116"/>
        <v>3.0697706218165595E-2</v>
      </c>
      <c r="BJ134" s="33">
        <f t="shared" si="117"/>
        <v>-2.6266778962612634</v>
      </c>
      <c r="BK134" s="33">
        <f t="shared" si="130"/>
        <v>5.0115228417339504</v>
      </c>
      <c r="BL134" s="31">
        <f t="shared" si="144"/>
        <v>1785728.3535</v>
      </c>
      <c r="BM134" s="26">
        <f t="shared" si="145"/>
        <v>732491.41769999987</v>
      </c>
      <c r="BN134" s="26">
        <f t="shared" si="146"/>
        <v>1027490.4864000001</v>
      </c>
      <c r="BO134" s="5">
        <f t="shared" si="118"/>
        <v>41.019196243612754</v>
      </c>
      <c r="BP134" s="60">
        <f t="shared" si="147"/>
        <v>12447.140000000001</v>
      </c>
      <c r="BQ134" s="15">
        <f t="shared" si="148"/>
        <v>5423.8399999999992</v>
      </c>
      <c r="BR134" s="15">
        <f t="shared" si="149"/>
        <v>16797586.754799999</v>
      </c>
      <c r="BS134" s="15">
        <f t="shared" si="150"/>
        <v>7172175.6545999991</v>
      </c>
      <c r="BT134" s="15">
        <f t="shared" si="151"/>
        <v>8805377.7088000011</v>
      </c>
      <c r="BU134" s="15">
        <f t="shared" si="131"/>
        <v>1349.5137641900064</v>
      </c>
      <c r="BV134" s="17">
        <f t="shared" si="119"/>
        <v>7.4199999999991633</v>
      </c>
      <c r="BW134" s="17">
        <f t="shared" si="120"/>
        <v>0.99863196554470646</v>
      </c>
      <c r="BX134" s="17">
        <f t="shared" si="121"/>
        <v>-250.45000000000073</v>
      </c>
      <c r="BY134" s="17">
        <f t="shared" si="122"/>
        <v>1.0461757721466711</v>
      </c>
      <c r="BZ134" s="17">
        <f t="shared" si="123"/>
        <v>1.2034186260966084</v>
      </c>
      <c r="CA134" s="2">
        <f t="shared" si="124"/>
        <v>0.95884049932788717</v>
      </c>
      <c r="CB134" s="2">
        <f t="shared" si="125"/>
        <v>0.8971396652071284</v>
      </c>
      <c r="CC134" s="14">
        <f t="shared" si="152"/>
        <v>164.67949532614978</v>
      </c>
      <c r="CD134" s="27">
        <v>162.80188910653109</v>
      </c>
      <c r="CE134" s="53">
        <f t="shared" si="153"/>
        <v>1.0140175694177433</v>
      </c>
      <c r="CF134" s="53">
        <f t="shared" si="154"/>
        <v>1.002456168337599</v>
      </c>
      <c r="CG134" s="26">
        <v>5674.29</v>
      </c>
      <c r="CH134" s="26">
        <v>162.40299999999999</v>
      </c>
      <c r="CI134" s="26">
        <v>13874.25</v>
      </c>
      <c r="CJ134" s="26">
        <v>5416.42</v>
      </c>
      <c r="CK134" s="26">
        <v>12981.45</v>
      </c>
    </row>
    <row r="135" spans="1:89" x14ac:dyDescent="0.3">
      <c r="A135" s="1">
        <v>40663</v>
      </c>
      <c r="B135" s="26" t="s">
        <v>5</v>
      </c>
      <c r="C135" s="30">
        <v>239.22</v>
      </c>
      <c r="D135" s="31">
        <v>1906.32</v>
      </c>
      <c r="E135" s="31">
        <v>497.42</v>
      </c>
      <c r="F135" s="32">
        <f t="shared" ref="F135:F198" si="155">E135/BP135*100</f>
        <v>4.0117751431567061</v>
      </c>
      <c r="G135" s="32">
        <f t="shared" ref="G135:G198" si="156">C135/BQ135*100</f>
        <v>4.4272862375099704</v>
      </c>
      <c r="H135" s="33">
        <f t="shared" ref="H135:H198" si="157">(D135-D136)/((D135+D136)/2)</f>
        <v>-3.5501373166320634E-2</v>
      </c>
      <c r="I135" s="33">
        <f t="shared" ref="I135:I198" si="158">(C135-C136)/((C135+C136)/2)</f>
        <v>-1.5037593984962975E-3</v>
      </c>
      <c r="J135" s="33">
        <f t="shared" ref="J135:J198" si="159">IFERROR((($BQ135-C135)-($BQ136-C136))/(((BQ135-C135)+(BQ136-C136))/2)/H135,0)</f>
        <v>-0.11423180948640152</v>
      </c>
      <c r="K135" s="33">
        <f t="shared" si="126"/>
        <v>4.2357781245568292E-2</v>
      </c>
      <c r="L135" s="31">
        <f t="shared" si="132"/>
        <v>948241.69440000004</v>
      </c>
      <c r="M135" s="26">
        <f t="shared" si="133"/>
        <v>456029.87039999996</v>
      </c>
      <c r="N135" s="26">
        <f t="shared" si="134"/>
        <v>504965.10479999997</v>
      </c>
      <c r="O135" s="5">
        <f t="shared" ref="O135:O198" si="160">C135/E135*100</f>
        <v>48.092155522496078</v>
      </c>
      <c r="P135" s="30">
        <v>3181</v>
      </c>
      <c r="Q135" s="31">
        <v>1219.6099999999999</v>
      </c>
      <c r="R135" s="31">
        <v>4200.17</v>
      </c>
      <c r="S135" s="32">
        <f t="shared" ref="S135:S198" si="161">R135/BP135*100</f>
        <v>33.875070570207278</v>
      </c>
      <c r="T135" s="32">
        <f t="shared" ref="T135:T198" si="162">P135/BQ135*100</f>
        <v>58.871321467766982</v>
      </c>
      <c r="U135" s="33">
        <f t="shared" ref="U135:U198" si="163">(Q135-Q136)/((Q135+Q136)/2)</f>
        <v>-1.7982001747008845E-2</v>
      </c>
      <c r="V135" s="33">
        <f t="shared" ref="V135:V198" si="164">(P135-P136)/((P135+P136)/2)</f>
        <v>5.5418777445376969E-3</v>
      </c>
      <c r="W135" s="33">
        <f t="shared" ref="W135:W198" si="165">IFERROR((($BQ135-P135)-($BQ136-P136))/(((CH135-P135)+(CH136-P136))/2)/U135,0)</f>
        <v>5.4700817744173603E-2</v>
      </c>
      <c r="X135" s="33">
        <f t="shared" si="127"/>
        <v>0.30819025726429716</v>
      </c>
      <c r="Y135" s="31">
        <f t="shared" si="135"/>
        <v>5122569.3336999994</v>
      </c>
      <c r="Z135" s="26">
        <f t="shared" si="136"/>
        <v>3879579.4099999997</v>
      </c>
      <c r="AA135" s="26">
        <f t="shared" si="137"/>
        <v>4745892.7851999998</v>
      </c>
      <c r="AB135" s="5">
        <f t="shared" ref="AB135:AB198" si="166">P135/R135*100</f>
        <v>75.735029772604449</v>
      </c>
      <c r="AC135" s="30">
        <v>301.27999999999997</v>
      </c>
      <c r="AD135" s="31">
        <v>1447.42</v>
      </c>
      <c r="AE135" s="31">
        <v>1987.64</v>
      </c>
      <c r="AF135" s="32">
        <f t="shared" ref="AF135:AF198" si="167">AE135/BP135*100</f>
        <v>16.03064763287362</v>
      </c>
      <c r="AG135" s="32">
        <f t="shared" ref="AG135:AG198" si="168">AC135/BQ135*100</f>
        <v>5.5758414749477625</v>
      </c>
      <c r="AH135" s="33">
        <f t="shared" ref="AH135:AH198" si="169">(AD135-AD136)/((AD135+AD136)/2)</f>
        <v>2.4915886150768472E-2</v>
      </c>
      <c r="AI135" s="33">
        <f t="shared" ref="AI135:AI198" si="170">(AC135-AC136)/((AC135+AC136)/2)</f>
        <v>1.2692898657224779E-2</v>
      </c>
      <c r="AJ135" s="33">
        <f t="shared" ref="AJ135:AJ198" si="171">IFERROR((($BQ135-AC135)-($BQ136-AC136))/(((CT135-AC135)+(CT136-AC136))/2)/AH135,0)</f>
        <v>-2.244172994017283</v>
      </c>
      <c r="AK135" s="33">
        <f t="shared" si="128"/>
        <v>0.50942995085219145</v>
      </c>
      <c r="AL135" s="31">
        <f t="shared" si="138"/>
        <v>2876949.8888000003</v>
      </c>
      <c r="AM135" s="26">
        <f t="shared" si="139"/>
        <v>436078.69759999996</v>
      </c>
      <c r="AN135" s="26">
        <f t="shared" si="140"/>
        <v>485667.30680000008</v>
      </c>
      <c r="AO135" s="5">
        <f t="shared" ref="AO135:AO198" si="172">AC135/AE135*100</f>
        <v>15.157674427964821</v>
      </c>
      <c r="AP135" s="30">
        <v>1249.75</v>
      </c>
      <c r="AQ135" s="31">
        <v>1310.45</v>
      </c>
      <c r="AR135" s="31">
        <v>4643.4399999999996</v>
      </c>
      <c r="AS135" s="32">
        <f t="shared" ref="AS135:AS198" si="173">AR135/BP135*100</f>
        <v>37.45011694491491</v>
      </c>
      <c r="AT135" s="32">
        <f t="shared" ref="AT135:AT198" si="174">AP135/BQ135*100</f>
        <v>23.129341089073176</v>
      </c>
      <c r="AU135" s="33">
        <f t="shared" ref="AU135:AU198" si="175">(AQ135-AQ136)/((AQ135+AQ136)/2)</f>
        <v>2.9958196088621793E-3</v>
      </c>
      <c r="AV135" s="33">
        <f t="shared" ref="AV135:AV198" si="176">(AP135-AP136)/((AP135+AP136)/2)</f>
        <v>-1.1108193486269952E-2</v>
      </c>
      <c r="AW135" s="33">
        <f t="shared" ref="AW135:AW198" si="177">IFERROR((($BQ135-AP135)-($BQ136-AP136))/(((DF135-AP135)+(DF136-AP136))/2)/AU135,0)</f>
        <v>-9.1635014632238718</v>
      </c>
      <c r="AX135" s="33">
        <f t="shared" si="129"/>
        <v>3.7078979833798722</v>
      </c>
      <c r="AY135" s="31">
        <f t="shared" si="141"/>
        <v>6084995.9479999999</v>
      </c>
      <c r="AZ135" s="26">
        <f t="shared" si="142"/>
        <v>1637734.8875</v>
      </c>
      <c r="BA135" s="26">
        <f t="shared" si="143"/>
        <v>2015314.8460000001</v>
      </c>
      <c r="BB135" s="5">
        <f t="shared" ref="BB135:BB198" si="178">AP135/AR135*100</f>
        <v>26.914313526178869</v>
      </c>
      <c r="BC135" s="30">
        <v>432.06</v>
      </c>
      <c r="BD135" s="31">
        <v>1634.05</v>
      </c>
      <c r="BE135" s="31">
        <v>1070.33</v>
      </c>
      <c r="BF135" s="32">
        <f t="shared" ref="BF135:BF198" si="179">BE135/BP135*100</f>
        <v>8.6323897088474872</v>
      </c>
      <c r="BG135" s="32">
        <f t="shared" ref="BG135:BG198" si="180">BC135/BQ135*100</f>
        <v>7.9962097307021054</v>
      </c>
      <c r="BH135" s="33">
        <f t="shared" ref="BH135:BH198" si="181">(BD135-BD136)/((BD135+BD136)/2)</f>
        <v>-1.7792669542435406E-3</v>
      </c>
      <c r="BI135" s="33">
        <f t="shared" ref="BI135:BI198" si="182">(BC135-BC136)/((BC135+BC136)/2)</f>
        <v>3.1693783504185127E-2</v>
      </c>
      <c r="BJ135" s="33">
        <f t="shared" ref="BJ135:BJ198" si="183">IFERROR((($BQ135-BC135)-($BQ136-BC136))/(((DR135-BC135)+(DR136-BC136))/2)/BH135,0)</f>
        <v>9.3292725945896589</v>
      </c>
      <c r="BK135" s="33">
        <f t="shared" si="130"/>
        <v>17.812832092787229</v>
      </c>
      <c r="BL135" s="31">
        <f t="shared" si="144"/>
        <v>1748972.7364999999</v>
      </c>
      <c r="BM135" s="26">
        <f t="shared" si="145"/>
        <v>706007.64300000004</v>
      </c>
      <c r="BN135" s="26">
        <f t="shared" si="146"/>
        <v>1021215.888</v>
      </c>
      <c r="BO135" s="5">
        <f t="shared" ref="BO135:BO198" si="184">BC135/BE135*100</f>
        <v>40.366989620023737</v>
      </c>
      <c r="BP135" s="60">
        <f t="shared" si="147"/>
        <v>12399</v>
      </c>
      <c r="BQ135" s="15">
        <f t="shared" si="148"/>
        <v>5403.31</v>
      </c>
      <c r="BR135" s="15">
        <f t="shared" si="149"/>
        <v>16781729.601399999</v>
      </c>
      <c r="BS135" s="15">
        <f t="shared" si="150"/>
        <v>7115430.5085000005</v>
      </c>
      <c r="BT135" s="15">
        <f t="shared" si="151"/>
        <v>8773055.9308000002</v>
      </c>
      <c r="BU135" s="15">
        <f t="shared" si="131"/>
        <v>1353.474441600129</v>
      </c>
      <c r="BV135" s="17">
        <f t="shared" ref="BV135:BV198" si="185">BQ135-CJ135</f>
        <v>10.190000000000509</v>
      </c>
      <c r="BW135" s="17">
        <f t="shared" ref="BW135:BW198" si="186">CJ135/BQ135</f>
        <v>0.99811411893820634</v>
      </c>
      <c r="BX135" s="17">
        <f t="shared" ref="BX135:BX198" si="187">BQ135-CG135</f>
        <v>-249.11999999999989</v>
      </c>
      <c r="BY135" s="17">
        <f t="shared" ref="BY135:BY198" si="188">CG135/BQ135</f>
        <v>1.0461050726314056</v>
      </c>
      <c r="BZ135" s="17">
        <f t="shared" ref="BZ135:BZ198" si="189">CH135*10/BU135</f>
        <v>1.2027342001932968</v>
      </c>
      <c r="CA135" s="2">
        <f t="shared" ref="CA135:CA198" si="190">BP135/CK135</f>
        <v>0.95859464875496347</v>
      </c>
      <c r="CB135" s="2">
        <f t="shared" ref="CB135:CB198" si="191">BP135/CI135</f>
        <v>0.89692553977209022</v>
      </c>
      <c r="CC135" s="14">
        <f t="shared" si="152"/>
        <v>164.0750085834897</v>
      </c>
      <c r="CD135" s="27">
        <v>162.2553984983314</v>
      </c>
      <c r="CE135" s="53">
        <f t="shared" si="153"/>
        <v>1.0079122324478595</v>
      </c>
      <c r="CF135" s="53">
        <f t="shared" si="154"/>
        <v>0.99673437374195362</v>
      </c>
      <c r="CG135" s="26">
        <v>5652.43</v>
      </c>
      <c r="CH135" s="26">
        <v>162.78700000000001</v>
      </c>
      <c r="CI135" s="26">
        <v>13823.89</v>
      </c>
      <c r="CJ135" s="26">
        <v>5393.12</v>
      </c>
      <c r="CK135" s="26">
        <v>12934.56</v>
      </c>
    </row>
    <row r="136" spans="1:89" x14ac:dyDescent="0.3">
      <c r="A136" s="1">
        <v>40633</v>
      </c>
      <c r="B136" s="26" t="s">
        <v>5</v>
      </c>
      <c r="C136" s="30">
        <v>239.58</v>
      </c>
      <c r="D136" s="31">
        <v>1975.22</v>
      </c>
      <c r="E136" s="31">
        <v>494.69</v>
      </c>
      <c r="F136" s="32">
        <f t="shared" si="155"/>
        <v>4.0053048894531313</v>
      </c>
      <c r="G136" s="32">
        <f t="shared" si="156"/>
        <v>4.4508682332702305</v>
      </c>
      <c r="H136" s="33">
        <f t="shared" si="157"/>
        <v>-0.15522841098801035</v>
      </c>
      <c r="I136" s="33">
        <f t="shared" si="158"/>
        <v>-1.5015015015014399E-3</v>
      </c>
      <c r="J136" s="33">
        <f t="shared" si="159"/>
        <v>-2.6231662062396514E-2</v>
      </c>
      <c r="K136" s="33">
        <f t="shared" ref="K136:K199" si="192">ABS(IFERROR(I136/H136,0))</f>
        <v>9.6728523595942372E-3</v>
      </c>
      <c r="L136" s="31">
        <f t="shared" si="132"/>
        <v>977121.58180000004</v>
      </c>
      <c r="M136" s="26">
        <f t="shared" si="133"/>
        <v>473223.20760000002</v>
      </c>
      <c r="N136" s="26">
        <f t="shared" si="134"/>
        <v>523216.0258</v>
      </c>
      <c r="O136" s="5">
        <f t="shared" si="160"/>
        <v>48.430330105722781</v>
      </c>
      <c r="P136" s="30">
        <v>3163.42</v>
      </c>
      <c r="Q136" s="31">
        <v>1241.74</v>
      </c>
      <c r="R136" s="31">
        <v>4178.62</v>
      </c>
      <c r="S136" s="32">
        <f t="shared" si="161"/>
        <v>33.832596408188245</v>
      </c>
      <c r="T136" s="32">
        <f t="shared" si="162"/>
        <v>58.769369673978268</v>
      </c>
      <c r="U136" s="33">
        <f t="shared" si="163"/>
        <v>-6.6540804608886922E-2</v>
      </c>
      <c r="V136" s="33">
        <f t="shared" si="164"/>
        <v>5.575940087966128E-3</v>
      </c>
      <c r="W136" s="33">
        <f t="shared" si="165"/>
        <v>1.4850406763928172E-2</v>
      </c>
      <c r="X136" s="33">
        <f t="shared" ref="X136:X199" si="193">ABS(IFERROR(V136/U136,0))</f>
        <v>8.379730483784123E-2</v>
      </c>
      <c r="Y136" s="31">
        <f t="shared" si="135"/>
        <v>5188759.5987999998</v>
      </c>
      <c r="Z136" s="26">
        <f t="shared" si="136"/>
        <v>3928145.1507999999</v>
      </c>
      <c r="AA136" s="26">
        <f t="shared" si="137"/>
        <v>4832007.6968</v>
      </c>
      <c r="AB136" s="5">
        <f t="shared" si="166"/>
        <v>75.704897789222287</v>
      </c>
      <c r="AC136" s="30">
        <v>297.48</v>
      </c>
      <c r="AD136" s="31">
        <v>1411.8</v>
      </c>
      <c r="AE136" s="31">
        <v>1978.54</v>
      </c>
      <c r="AF136" s="32">
        <f t="shared" si="167"/>
        <v>16.01943830677515</v>
      </c>
      <c r="AG136" s="32">
        <f t="shared" si="168"/>
        <v>5.5265225896703738</v>
      </c>
      <c r="AH136" s="33">
        <f t="shared" si="169"/>
        <v>6.1528842533054729E-3</v>
      </c>
      <c r="AI136" s="33">
        <f t="shared" si="170"/>
        <v>1.2856079572366232E-2</v>
      </c>
      <c r="AJ136" s="33">
        <f t="shared" si="171"/>
        <v>-9.2045309749956701</v>
      </c>
      <c r="AK136" s="33">
        <f t="shared" ref="AK136:AK199" si="194">ABS(IFERROR(AI136/AH136,0))</f>
        <v>2.0894395283739731</v>
      </c>
      <c r="AL136" s="31">
        <f t="shared" si="138"/>
        <v>2793302.7719999999</v>
      </c>
      <c r="AM136" s="26">
        <f t="shared" si="139"/>
        <v>419982.26400000002</v>
      </c>
      <c r="AN136" s="26">
        <f t="shared" si="140"/>
        <v>473715.37200000003</v>
      </c>
      <c r="AO136" s="5">
        <f t="shared" si="172"/>
        <v>15.035329081039556</v>
      </c>
      <c r="AP136" s="30">
        <v>1263.71</v>
      </c>
      <c r="AQ136" s="31">
        <v>1306.53</v>
      </c>
      <c r="AR136" s="31">
        <v>4644.5</v>
      </c>
      <c r="AS136" s="32">
        <f t="shared" si="173"/>
        <v>37.604638377701328</v>
      </c>
      <c r="AT136" s="32">
        <f t="shared" si="174"/>
        <v>23.476945884739639</v>
      </c>
      <c r="AU136" s="33">
        <f t="shared" si="175"/>
        <v>-4.0001650171205209E-2</v>
      </c>
      <c r="AV136" s="33">
        <f t="shared" si="176"/>
        <v>-1.0986157127230115E-2</v>
      </c>
      <c r="AW136" s="33">
        <f t="shared" si="177"/>
        <v>0.67873707957979679</v>
      </c>
      <c r="AX136" s="33">
        <f t="shared" ref="AX136:AX199" si="195">ABS(IFERROR(AV136/AU136,0))</f>
        <v>0.27464259799807939</v>
      </c>
      <c r="AY136" s="31">
        <f t="shared" si="141"/>
        <v>6068178.585</v>
      </c>
      <c r="AZ136" s="26">
        <f t="shared" si="142"/>
        <v>1651075.0263</v>
      </c>
      <c r="BA136" s="26">
        <f t="shared" si="143"/>
        <v>2009286.3564000002</v>
      </c>
      <c r="BB136" s="5">
        <f t="shared" si="178"/>
        <v>27.208741522230596</v>
      </c>
      <c r="BC136" s="30">
        <v>418.58</v>
      </c>
      <c r="BD136" s="31">
        <v>1636.96</v>
      </c>
      <c r="BE136" s="31">
        <v>1054.52</v>
      </c>
      <c r="BF136" s="32">
        <f t="shared" si="179"/>
        <v>8.5380220178821418</v>
      </c>
      <c r="BG136" s="32">
        <f t="shared" si="180"/>
        <v>7.7762936183414846</v>
      </c>
      <c r="BH136" s="33">
        <f t="shared" si="181"/>
        <v>-4.0566178890983615E-2</v>
      </c>
      <c r="BI136" s="33">
        <f t="shared" si="182"/>
        <v>3.2706479379378088E-2</v>
      </c>
      <c r="BJ136" s="33">
        <f t="shared" si="183"/>
        <v>0.42317647291593891</v>
      </c>
      <c r="BK136" s="33">
        <f t="shared" ref="BK136:BK199" si="196">ABS(IFERROR(BI136/BH136,0))</f>
        <v>0.80624994203354827</v>
      </c>
      <c r="BL136" s="31">
        <f t="shared" si="144"/>
        <v>1726207.0592</v>
      </c>
      <c r="BM136" s="26">
        <f t="shared" si="145"/>
        <v>685198.71679999994</v>
      </c>
      <c r="BN136" s="26">
        <f t="shared" si="146"/>
        <v>1023034.5216000001</v>
      </c>
      <c r="BO136" s="5">
        <f t="shared" si="184"/>
        <v>39.693889162841863</v>
      </c>
      <c r="BP136" s="60">
        <f t="shared" si="147"/>
        <v>12350.87</v>
      </c>
      <c r="BQ136" s="15">
        <f t="shared" si="148"/>
        <v>5382.77</v>
      </c>
      <c r="BR136" s="15">
        <f t="shared" si="149"/>
        <v>16753569.596800001</v>
      </c>
      <c r="BS136" s="15">
        <f t="shared" si="150"/>
        <v>7157624.3655000003</v>
      </c>
      <c r="BT136" s="15">
        <f t="shared" si="151"/>
        <v>8861259.9726000018</v>
      </c>
      <c r="BU136" s="15">
        <f t="shared" ref="BU136:BU199" si="197">BR136/BP136</f>
        <v>1356.4687829116492</v>
      </c>
      <c r="BV136" s="17">
        <f t="shared" si="185"/>
        <v>12.960000000000036</v>
      </c>
      <c r="BW136" s="17">
        <f t="shared" si="186"/>
        <v>0.99759231771002665</v>
      </c>
      <c r="BX136" s="17">
        <f t="shared" si="187"/>
        <v>-247.76999999999953</v>
      </c>
      <c r="BY136" s="17">
        <f t="shared" si="188"/>
        <v>1.0460302037798381</v>
      </c>
      <c r="BZ136" s="17">
        <f t="shared" si="189"/>
        <v>1.2024677755567921</v>
      </c>
      <c r="CA136" s="2">
        <f t="shared" si="190"/>
        <v>0.95834778513105945</v>
      </c>
      <c r="CB136" s="2">
        <f t="shared" si="191"/>
        <v>0.89670992352002465</v>
      </c>
      <c r="CC136" s="14">
        <f t="shared" si="152"/>
        <v>165.7246138099452</v>
      </c>
      <c r="CD136" s="27">
        <v>163.45463498790357</v>
      </c>
      <c r="CE136" s="53">
        <f t="shared" si="153"/>
        <v>1.0160235288235937</v>
      </c>
      <c r="CF136" s="53">
        <f t="shared" si="154"/>
        <v>1.0021067554481524</v>
      </c>
      <c r="CG136" s="26">
        <v>5630.54</v>
      </c>
      <c r="CH136" s="26">
        <v>163.11099999999999</v>
      </c>
      <c r="CI136" s="26">
        <v>13773.54</v>
      </c>
      <c r="CJ136" s="26">
        <v>5369.81</v>
      </c>
      <c r="CK136" s="26">
        <v>12887.67</v>
      </c>
    </row>
    <row r="137" spans="1:89" x14ac:dyDescent="0.3">
      <c r="A137" s="1">
        <v>40602</v>
      </c>
      <c r="B137" s="26" t="s">
        <v>5</v>
      </c>
      <c r="C137" s="30">
        <v>239.94</v>
      </c>
      <c r="D137" s="31">
        <v>2307.63</v>
      </c>
      <c r="E137" s="31">
        <v>491.96</v>
      </c>
      <c r="F137" s="32">
        <f t="shared" si="155"/>
        <v>3.9987807603990975</v>
      </c>
      <c r="G137" s="32">
        <f t="shared" si="156"/>
        <v>4.4746308905063747</v>
      </c>
      <c r="H137" s="33">
        <f t="shared" si="157"/>
        <v>7.5822861100866223E-2</v>
      </c>
      <c r="I137" s="33">
        <f t="shared" si="158"/>
        <v>-1.540864133263944E-3</v>
      </c>
      <c r="J137" s="33">
        <f t="shared" si="159"/>
        <v>5.3922356832933067E-2</v>
      </c>
      <c r="K137" s="33">
        <f t="shared" si="192"/>
        <v>2.0321893831125041E-2</v>
      </c>
      <c r="L137" s="31">
        <f t="shared" si="132"/>
        <v>1135261.6547999999</v>
      </c>
      <c r="M137" s="26">
        <f t="shared" si="133"/>
        <v>553692.74219999998</v>
      </c>
      <c r="N137" s="26">
        <f t="shared" si="134"/>
        <v>611268.11069999996</v>
      </c>
      <c r="O137" s="5">
        <f t="shared" si="160"/>
        <v>48.77225790714693</v>
      </c>
      <c r="P137" s="30">
        <v>3145.83</v>
      </c>
      <c r="Q137" s="31">
        <v>1327.21</v>
      </c>
      <c r="R137" s="31">
        <v>4157.08</v>
      </c>
      <c r="S137" s="32">
        <f t="shared" si="161"/>
        <v>33.789843734124489</v>
      </c>
      <c r="T137" s="32">
        <f t="shared" si="162"/>
        <v>58.666450338758317</v>
      </c>
      <c r="U137" s="33">
        <f t="shared" si="163"/>
        <v>1.7971856255559266E-2</v>
      </c>
      <c r="V137" s="33">
        <f t="shared" si="164"/>
        <v>5.6040088746078876E-3</v>
      </c>
      <c r="W137" s="33">
        <f t="shared" si="165"/>
        <v>-5.541565138034181E-2</v>
      </c>
      <c r="X137" s="33">
        <f t="shared" si="193"/>
        <v>0.31182137197844489</v>
      </c>
      <c r="Y137" s="31">
        <f t="shared" si="135"/>
        <v>5517318.1468000002</v>
      </c>
      <c r="Z137" s="26">
        <f t="shared" si="136"/>
        <v>4175177.0342999999</v>
      </c>
      <c r="AA137" s="26">
        <f t="shared" si="137"/>
        <v>5164598.8172000004</v>
      </c>
      <c r="AB137" s="5">
        <f t="shared" si="166"/>
        <v>75.674030810087842</v>
      </c>
      <c r="AC137" s="30">
        <v>293.68</v>
      </c>
      <c r="AD137" s="31">
        <v>1403.14</v>
      </c>
      <c r="AE137" s="31">
        <v>1969.44</v>
      </c>
      <c r="AF137" s="32">
        <f t="shared" si="167"/>
        <v>16.008128264006018</v>
      </c>
      <c r="AG137" s="32">
        <f t="shared" si="168"/>
        <v>5.4768258728178392</v>
      </c>
      <c r="AH137" s="33">
        <f t="shared" si="169"/>
        <v>-2.644968687255829E-2</v>
      </c>
      <c r="AI137" s="33">
        <f t="shared" si="170"/>
        <v>1.3023510864349892E-2</v>
      </c>
      <c r="AJ137" s="33">
        <f t="shared" si="171"/>
        <v>2.1678033647966375</v>
      </c>
      <c r="AK137" s="33">
        <f t="shared" si="194"/>
        <v>0.49238809242244241</v>
      </c>
      <c r="AL137" s="31">
        <f t="shared" si="138"/>
        <v>2763400.0416000001</v>
      </c>
      <c r="AM137" s="26">
        <f t="shared" si="139"/>
        <v>412074.15520000004</v>
      </c>
      <c r="AN137" s="26">
        <f t="shared" si="140"/>
        <v>470809.59560000006</v>
      </c>
      <c r="AO137" s="5">
        <f t="shared" si="172"/>
        <v>14.911853115606466</v>
      </c>
      <c r="AP137" s="30">
        <v>1277.67</v>
      </c>
      <c r="AQ137" s="31">
        <v>1359.86</v>
      </c>
      <c r="AR137" s="31">
        <v>4645.5600000000004</v>
      </c>
      <c r="AS137" s="32">
        <f t="shared" si="173"/>
        <v>37.760338135782654</v>
      </c>
      <c r="AT137" s="32">
        <f t="shared" si="174"/>
        <v>23.827213677891478</v>
      </c>
      <c r="AU137" s="33">
        <f t="shared" si="175"/>
        <v>-4.3073242857510612E-3</v>
      </c>
      <c r="AV137" s="33">
        <f t="shared" si="176"/>
        <v>-1.0859031094193197E-2</v>
      </c>
      <c r="AW137" s="33">
        <f t="shared" si="177"/>
        <v>6.2312698124204822</v>
      </c>
      <c r="AX137" s="33">
        <f t="shared" si="195"/>
        <v>2.5210618875657107</v>
      </c>
      <c r="AY137" s="31">
        <f t="shared" si="141"/>
        <v>6317311.2215999998</v>
      </c>
      <c r="AZ137" s="26">
        <f t="shared" si="142"/>
        <v>1737452.3262</v>
      </c>
      <c r="BA137" s="26">
        <f t="shared" si="143"/>
        <v>2091301.4968000001</v>
      </c>
      <c r="BB137" s="5">
        <f t="shared" si="178"/>
        <v>27.503035156149096</v>
      </c>
      <c r="BC137" s="30">
        <v>405.11</v>
      </c>
      <c r="BD137" s="31">
        <v>1704.74</v>
      </c>
      <c r="BE137" s="31">
        <v>1038.71</v>
      </c>
      <c r="BF137" s="32">
        <f t="shared" si="179"/>
        <v>8.4429091056877521</v>
      </c>
      <c r="BG137" s="32">
        <f t="shared" si="180"/>
        <v>7.554879220025998</v>
      </c>
      <c r="BH137" s="33">
        <f t="shared" si="181"/>
        <v>0.13309809368293951</v>
      </c>
      <c r="BI137" s="33">
        <f t="shared" si="182"/>
        <v>3.3812362723564547E-2</v>
      </c>
      <c r="BJ137" s="33">
        <f t="shared" si="183"/>
        <v>-0.13314988304319095</v>
      </c>
      <c r="BK137" s="33">
        <f t="shared" si="196"/>
        <v>0.25404092416312801</v>
      </c>
      <c r="BL137" s="31">
        <f t="shared" si="144"/>
        <v>1770730.4854000001</v>
      </c>
      <c r="BM137" s="26">
        <f t="shared" si="145"/>
        <v>690607.22140000004</v>
      </c>
      <c r="BN137" s="26">
        <f t="shared" si="146"/>
        <v>1065394.3104000001</v>
      </c>
      <c r="BO137" s="5">
        <f t="shared" si="184"/>
        <v>39.001261179732552</v>
      </c>
      <c r="BP137" s="60">
        <f t="shared" si="147"/>
        <v>12302.75</v>
      </c>
      <c r="BQ137" s="15">
        <f t="shared" si="148"/>
        <v>5362.23</v>
      </c>
      <c r="BR137" s="15">
        <f t="shared" si="149"/>
        <v>17504021.5502</v>
      </c>
      <c r="BS137" s="15">
        <f t="shared" si="150"/>
        <v>7569003.4792999998</v>
      </c>
      <c r="BT137" s="15">
        <f t="shared" si="151"/>
        <v>9403372.3307000007</v>
      </c>
      <c r="BU137" s="15">
        <f t="shared" si="197"/>
        <v>1422.7730832700006</v>
      </c>
      <c r="BV137" s="17">
        <f t="shared" si="185"/>
        <v>15.729999999999563</v>
      </c>
      <c r="BW137" s="17">
        <f t="shared" si="186"/>
        <v>0.99706651896692244</v>
      </c>
      <c r="BX137" s="17">
        <f t="shared" si="187"/>
        <v>-246.43000000000029</v>
      </c>
      <c r="BY137" s="17">
        <f t="shared" si="188"/>
        <v>1.0459566262543756</v>
      </c>
      <c r="BZ137" s="17">
        <f t="shared" si="189"/>
        <v>1.2330427252446676</v>
      </c>
      <c r="CA137" s="2">
        <f t="shared" si="190"/>
        <v>0.95809989735826007</v>
      </c>
      <c r="CB137" s="2">
        <f t="shared" si="191"/>
        <v>0.89649345378151868</v>
      </c>
      <c r="CC137" s="14">
        <f t="shared" si="152"/>
        <v>175.86328048551056</v>
      </c>
      <c r="CD137" s="27">
        <v>174.51039570238714</v>
      </c>
      <c r="CE137" s="53">
        <f t="shared" si="153"/>
        <v>1.0024469628778376</v>
      </c>
      <c r="CF137" s="53">
        <f t="shared" si="154"/>
        <v>0.99473531756892708</v>
      </c>
      <c r="CG137" s="26">
        <v>5608.66</v>
      </c>
      <c r="CH137" s="26">
        <v>175.434</v>
      </c>
      <c r="CI137" s="26">
        <v>13723.19</v>
      </c>
      <c r="CJ137" s="26">
        <v>5346.5</v>
      </c>
      <c r="CK137" s="26">
        <v>12840.78</v>
      </c>
    </row>
    <row r="138" spans="1:89" x14ac:dyDescent="0.3">
      <c r="A138" s="1">
        <v>40574</v>
      </c>
      <c r="B138" s="26" t="s">
        <v>5</v>
      </c>
      <c r="C138" s="30">
        <v>240.31</v>
      </c>
      <c r="D138" s="31">
        <v>2139.0500000000002</v>
      </c>
      <c r="E138" s="31">
        <v>489.23</v>
      </c>
      <c r="F138" s="32">
        <f t="shared" si="155"/>
        <v>3.9922053950221277</v>
      </c>
      <c r="G138" s="32">
        <f t="shared" si="156"/>
        <v>4.498755077971432</v>
      </c>
      <c r="H138" s="33">
        <f t="shared" si="157"/>
        <v>0.15597439903240448</v>
      </c>
      <c r="I138" s="33">
        <f t="shared" si="158"/>
        <v>-1.4969437398643819E-3</v>
      </c>
      <c r="J138" s="33">
        <f t="shared" si="159"/>
        <v>2.6307932194178769E-2</v>
      </c>
      <c r="K138" s="33">
        <f t="shared" si="192"/>
        <v>9.5973682165198422E-3</v>
      </c>
      <c r="L138" s="31">
        <f t="shared" si="132"/>
        <v>1046487.4315000002</v>
      </c>
      <c r="M138" s="26">
        <f t="shared" si="133"/>
        <v>514035.10550000006</v>
      </c>
      <c r="N138" s="26">
        <f t="shared" si="134"/>
        <v>566612.95449999999</v>
      </c>
      <c r="O138" s="5">
        <f t="shared" si="160"/>
        <v>49.120045786235508</v>
      </c>
      <c r="P138" s="30">
        <v>3128.25</v>
      </c>
      <c r="Q138" s="31">
        <v>1303.57</v>
      </c>
      <c r="R138" s="31">
        <v>4135.54</v>
      </c>
      <c r="S138" s="32">
        <f t="shared" si="161"/>
        <v>33.746755307993801</v>
      </c>
      <c r="T138" s="32">
        <f t="shared" si="162"/>
        <v>58.56281708070464</v>
      </c>
      <c r="U138" s="33">
        <f t="shared" si="163"/>
        <v>5.4313866858928014E-2</v>
      </c>
      <c r="V138" s="33">
        <f t="shared" si="164"/>
        <v>5.6355907753264751E-3</v>
      </c>
      <c r="W138" s="33">
        <f t="shared" si="165"/>
        <v>-1.8417223128637274E-2</v>
      </c>
      <c r="X138" s="33">
        <f t="shared" si="193"/>
        <v>0.10375970449616601</v>
      </c>
      <c r="Y138" s="31">
        <f t="shared" si="135"/>
        <v>5390965.8777999999</v>
      </c>
      <c r="Z138" s="26">
        <f t="shared" si="136"/>
        <v>4077892.8524999996</v>
      </c>
      <c r="AA138" s="26">
        <f t="shared" si="137"/>
        <v>5072608.0124000004</v>
      </c>
      <c r="AB138" s="5">
        <f t="shared" si="166"/>
        <v>75.643084095426474</v>
      </c>
      <c r="AC138" s="30">
        <v>289.88</v>
      </c>
      <c r="AD138" s="31">
        <v>1440.75</v>
      </c>
      <c r="AE138" s="31">
        <v>1960.35</v>
      </c>
      <c r="AF138" s="32">
        <f t="shared" si="167"/>
        <v>15.996811001229741</v>
      </c>
      <c r="AG138" s="32">
        <f t="shared" si="168"/>
        <v>5.426736806634592</v>
      </c>
      <c r="AH138" s="33">
        <f t="shared" si="169"/>
        <v>4.0910282108126098E-2</v>
      </c>
      <c r="AI138" s="33">
        <f t="shared" si="170"/>
        <v>1.3195360788943716E-2</v>
      </c>
      <c r="AJ138" s="33">
        <f t="shared" si="171"/>
        <v>-1.420041835728783</v>
      </c>
      <c r="AK138" s="33">
        <f t="shared" si="194"/>
        <v>0.32254387183320576</v>
      </c>
      <c r="AL138" s="31">
        <f t="shared" si="138"/>
        <v>2824374.2624999997</v>
      </c>
      <c r="AM138" s="26">
        <f t="shared" si="139"/>
        <v>417644.61</v>
      </c>
      <c r="AN138" s="26">
        <f t="shared" si="140"/>
        <v>483429.255</v>
      </c>
      <c r="AO138" s="5">
        <f t="shared" si="172"/>
        <v>14.787155354911114</v>
      </c>
      <c r="AP138" s="30">
        <v>1291.6199999999999</v>
      </c>
      <c r="AQ138" s="31">
        <v>1365.73</v>
      </c>
      <c r="AR138" s="31">
        <v>4646.6099999999997</v>
      </c>
      <c r="AS138" s="32">
        <f t="shared" si="173"/>
        <v>37.917179058037661</v>
      </c>
      <c r="AT138" s="32">
        <f t="shared" si="174"/>
        <v>24.179942714866055</v>
      </c>
      <c r="AU138" s="33">
        <f t="shared" si="175"/>
        <v>3.0485606497054393E-2</v>
      </c>
      <c r="AV138" s="33">
        <f t="shared" si="176"/>
        <v>-1.0750038503003262E-2</v>
      </c>
      <c r="AW138" s="33">
        <f t="shared" si="177"/>
        <v>-0.87121020976090113</v>
      </c>
      <c r="AX138" s="33">
        <f t="shared" si="195"/>
        <v>0.35262668971476629</v>
      </c>
      <c r="AY138" s="31">
        <f t="shared" si="141"/>
        <v>6346014.6752999993</v>
      </c>
      <c r="AZ138" s="26">
        <f t="shared" si="142"/>
        <v>1764004.1825999999</v>
      </c>
      <c r="BA138" s="26">
        <f t="shared" si="143"/>
        <v>2100328.8524000002</v>
      </c>
      <c r="BB138" s="5">
        <f t="shared" si="178"/>
        <v>27.797039131754119</v>
      </c>
      <c r="BC138" s="30">
        <v>391.64</v>
      </c>
      <c r="BD138" s="31">
        <v>1492</v>
      </c>
      <c r="BE138" s="31">
        <v>1022.9</v>
      </c>
      <c r="BF138" s="32">
        <f t="shared" si="179"/>
        <v>8.3470492377166838</v>
      </c>
      <c r="BG138" s="32">
        <f t="shared" si="180"/>
        <v>7.3317483198232765</v>
      </c>
      <c r="BH138" s="33">
        <f t="shared" si="181"/>
        <v>2.5797691785471828E-2</v>
      </c>
      <c r="BI138" s="33">
        <f t="shared" si="182"/>
        <v>3.4995648276847459E-2</v>
      </c>
      <c r="BJ138" s="33">
        <f t="shared" si="183"/>
        <v>-0.71100114245546919</v>
      </c>
      <c r="BK138" s="33">
        <f t="shared" si="196"/>
        <v>1.3565418397841134</v>
      </c>
      <c r="BL138" s="31">
        <f t="shared" si="144"/>
        <v>1526166.8</v>
      </c>
      <c r="BM138" s="26">
        <f t="shared" si="145"/>
        <v>584326.88</v>
      </c>
      <c r="BN138" s="26">
        <f t="shared" si="146"/>
        <v>932440.32000000007</v>
      </c>
      <c r="BO138" s="5">
        <f t="shared" si="184"/>
        <v>38.287222602404924</v>
      </c>
      <c r="BP138" s="60">
        <f t="shared" si="147"/>
        <v>12254.629999999997</v>
      </c>
      <c r="BQ138" s="15">
        <f t="shared" si="148"/>
        <v>5341.7</v>
      </c>
      <c r="BR138" s="15">
        <f t="shared" si="149"/>
        <v>17134009.047099996</v>
      </c>
      <c r="BS138" s="15">
        <f t="shared" si="150"/>
        <v>7357903.6305999998</v>
      </c>
      <c r="BT138" s="15">
        <f t="shared" si="151"/>
        <v>9155419.3943000026</v>
      </c>
      <c r="BU138" s="15">
        <f t="shared" si="197"/>
        <v>1398.1661663469235</v>
      </c>
      <c r="BV138" s="17">
        <f t="shared" si="185"/>
        <v>18.5</v>
      </c>
      <c r="BW138" s="17">
        <f t="shared" si="186"/>
        <v>0.99653668307842069</v>
      </c>
      <c r="BX138" s="17">
        <f t="shared" si="187"/>
        <v>-245.09000000000015</v>
      </c>
      <c r="BY138" s="17">
        <f t="shared" si="188"/>
        <v>1.0458823969897224</v>
      </c>
      <c r="BZ138" s="17">
        <f t="shared" si="189"/>
        <v>1.2479775594620184</v>
      </c>
      <c r="CA138" s="2">
        <f t="shared" si="190"/>
        <v>0.9578501925528512</v>
      </c>
      <c r="CB138" s="2">
        <f t="shared" si="191"/>
        <v>0.89627473423609538</v>
      </c>
      <c r="CC138" s="14">
        <f t="shared" si="152"/>
        <v>171.22602745885382</v>
      </c>
      <c r="CD138" s="27">
        <v>171.51073722557618</v>
      </c>
      <c r="CE138" s="53">
        <f t="shared" si="153"/>
        <v>0.98130546203093516</v>
      </c>
      <c r="CF138" s="53">
        <f t="shared" si="154"/>
        <v>0.98293714883302108</v>
      </c>
      <c r="CG138" s="26">
        <v>5586.79</v>
      </c>
      <c r="CH138" s="26">
        <v>174.488</v>
      </c>
      <c r="CI138" s="26">
        <v>13672.85</v>
      </c>
      <c r="CJ138" s="26">
        <v>5323.2</v>
      </c>
      <c r="CK138" s="26">
        <v>12793.89</v>
      </c>
    </row>
    <row r="139" spans="1:89" x14ac:dyDescent="0.3">
      <c r="A139" s="1">
        <v>40543</v>
      </c>
      <c r="B139" s="26" t="s">
        <v>5</v>
      </c>
      <c r="C139" s="30">
        <v>240.67</v>
      </c>
      <c r="D139" s="31">
        <v>1829.55</v>
      </c>
      <c r="E139" s="31">
        <v>486.5</v>
      </c>
      <c r="F139" s="32">
        <f t="shared" si="155"/>
        <v>3.9855814525048134</v>
      </c>
      <c r="G139" s="32">
        <f t="shared" si="156"/>
        <v>4.5228774874698603</v>
      </c>
      <c r="H139" s="33">
        <f t="shared" si="157"/>
        <v>0.11466499455310926</v>
      </c>
      <c r="I139" s="33">
        <f t="shared" si="158"/>
        <v>-2.2412218809663006E-3</v>
      </c>
      <c r="J139" s="33">
        <f t="shared" si="159"/>
        <v>1.615074266519085E-2</v>
      </c>
      <c r="K139" s="33">
        <f t="shared" si="192"/>
        <v>1.9545824684343717E-2</v>
      </c>
      <c r="L139" s="31">
        <f t="shared" si="132"/>
        <v>890076.07499999995</v>
      </c>
      <c r="M139" s="26">
        <f t="shared" si="133"/>
        <v>440317.79849999998</v>
      </c>
      <c r="N139" s="26">
        <f t="shared" si="134"/>
        <v>484629.49949999998</v>
      </c>
      <c r="O139" s="5">
        <f t="shared" si="160"/>
        <v>49.469681397738952</v>
      </c>
      <c r="P139" s="30">
        <v>3110.67</v>
      </c>
      <c r="Q139" s="31">
        <v>1234.6400000000001</v>
      </c>
      <c r="R139" s="31">
        <v>4114</v>
      </c>
      <c r="S139" s="32">
        <f t="shared" si="161"/>
        <v>33.703354769999585</v>
      </c>
      <c r="T139" s="32">
        <f t="shared" si="162"/>
        <v>58.458384152357468</v>
      </c>
      <c r="U139" s="33">
        <f t="shared" si="163"/>
        <v>8.730346576500439E-2</v>
      </c>
      <c r="V139" s="33">
        <f t="shared" si="164"/>
        <v>2.2464099279732802E-3</v>
      </c>
      <c r="W139" s="33">
        <f t="shared" si="165"/>
        <v>-7.3068421243881743E-3</v>
      </c>
      <c r="X139" s="33">
        <f t="shared" si="193"/>
        <v>2.5731050975913879E-2</v>
      </c>
      <c r="Y139" s="31">
        <f t="shared" si="135"/>
        <v>5079308.96</v>
      </c>
      <c r="Z139" s="26">
        <f t="shared" si="136"/>
        <v>3840557.6088000005</v>
      </c>
      <c r="AA139" s="26">
        <f t="shared" si="137"/>
        <v>4804379.3248000005</v>
      </c>
      <c r="AB139" s="5">
        <f t="shared" si="166"/>
        <v>75.611813320369464</v>
      </c>
      <c r="AC139" s="30">
        <v>286.08</v>
      </c>
      <c r="AD139" s="31">
        <v>1382.99</v>
      </c>
      <c r="AE139" s="31">
        <v>1951.25</v>
      </c>
      <c r="AF139" s="32">
        <f t="shared" si="167"/>
        <v>15.985335681808872</v>
      </c>
      <c r="AG139" s="32">
        <f t="shared" si="168"/>
        <v>5.3762612357808521</v>
      </c>
      <c r="AH139" s="33">
        <f t="shared" si="169"/>
        <v>0.10716448724150678</v>
      </c>
      <c r="AI139" s="33">
        <f t="shared" si="170"/>
        <v>1.6671659940433042E-2</v>
      </c>
      <c r="AJ139" s="33">
        <f t="shared" si="171"/>
        <v>-0.13583661914525907</v>
      </c>
      <c r="AK139" s="33">
        <f t="shared" si="194"/>
        <v>0.15557075267725259</v>
      </c>
      <c r="AL139" s="31">
        <f t="shared" si="138"/>
        <v>2698559.2374999998</v>
      </c>
      <c r="AM139" s="26">
        <f t="shared" si="139"/>
        <v>395645.77919999999</v>
      </c>
      <c r="AN139" s="26">
        <f t="shared" si="140"/>
        <v>464048.46460000001</v>
      </c>
      <c r="AO139" s="5">
        <f t="shared" si="172"/>
        <v>14.661370916079436</v>
      </c>
      <c r="AP139" s="30">
        <v>1305.58</v>
      </c>
      <c r="AQ139" s="31">
        <v>1324.72</v>
      </c>
      <c r="AR139" s="31">
        <v>4647.67</v>
      </c>
      <c r="AS139" s="32">
        <f t="shared" si="173"/>
        <v>38.075369680088478</v>
      </c>
      <c r="AT139" s="32">
        <f t="shared" si="174"/>
        <v>24.535581460468279</v>
      </c>
      <c r="AU139" s="33">
        <f t="shared" si="175"/>
        <v>7.278175253578259E-2</v>
      </c>
      <c r="AV139" s="33">
        <f t="shared" si="176"/>
        <v>-1.966538242282228E-3</v>
      </c>
      <c r="AW139" s="33">
        <f t="shared" si="177"/>
        <v>-0.12016915145044423</v>
      </c>
      <c r="AX139" s="33">
        <f t="shared" si="195"/>
        <v>2.7019660474861394E-2</v>
      </c>
      <c r="AY139" s="31">
        <f t="shared" si="141"/>
        <v>6156861.4024</v>
      </c>
      <c r="AZ139" s="26">
        <f t="shared" si="142"/>
        <v>1729527.9375999998</v>
      </c>
      <c r="BA139" s="26">
        <f t="shared" si="143"/>
        <v>2037260.3936000003</v>
      </c>
      <c r="BB139" s="5">
        <f t="shared" si="178"/>
        <v>28.091064985250675</v>
      </c>
      <c r="BC139" s="30">
        <v>378.17</v>
      </c>
      <c r="BD139" s="31">
        <v>1454</v>
      </c>
      <c r="BE139" s="31">
        <v>1007.08</v>
      </c>
      <c r="BF139" s="32">
        <f t="shared" si="179"/>
        <v>8.2503584155982459</v>
      </c>
      <c r="BG139" s="32">
        <f t="shared" si="180"/>
        <v>7.1068956639235363</v>
      </c>
      <c r="BH139" s="33">
        <f t="shared" si="181"/>
        <v>8.9810017271157172E-3</v>
      </c>
      <c r="BI139" s="33">
        <f t="shared" si="182"/>
        <v>6.8775790921593192E-4</v>
      </c>
      <c r="BJ139" s="33">
        <f t="shared" si="183"/>
        <v>-2.5330042404953503</v>
      </c>
      <c r="BK139" s="33">
        <f t="shared" si="196"/>
        <v>7.6579197968466267E-2</v>
      </c>
      <c r="BL139" s="31">
        <f t="shared" si="144"/>
        <v>1464294.32</v>
      </c>
      <c r="BM139" s="26">
        <f t="shared" si="145"/>
        <v>549859.18000000005</v>
      </c>
      <c r="BN139" s="26">
        <f t="shared" si="146"/>
        <v>908691.84000000008</v>
      </c>
      <c r="BO139" s="5">
        <f t="shared" si="184"/>
        <v>37.551137943360999</v>
      </c>
      <c r="BP139" s="60">
        <f t="shared" si="147"/>
        <v>12206.5</v>
      </c>
      <c r="BQ139" s="15">
        <f t="shared" si="148"/>
        <v>5321.17</v>
      </c>
      <c r="BR139" s="15">
        <f t="shared" si="149"/>
        <v>16289099.994899999</v>
      </c>
      <c r="BS139" s="15">
        <f t="shared" si="150"/>
        <v>6955908.3041000003</v>
      </c>
      <c r="BT139" s="15">
        <f t="shared" si="151"/>
        <v>8699009.5225000009</v>
      </c>
      <c r="BU139" s="15">
        <f t="shared" si="197"/>
        <v>1334.4611473313398</v>
      </c>
      <c r="BV139" s="17">
        <f t="shared" si="185"/>
        <v>21.279999999999745</v>
      </c>
      <c r="BW139" s="17">
        <f t="shared" si="186"/>
        <v>0.99600087950582306</v>
      </c>
      <c r="BX139" s="17">
        <f t="shared" si="187"/>
        <v>-243.75</v>
      </c>
      <c r="BY139" s="17">
        <f t="shared" si="188"/>
        <v>1.0458075949462242</v>
      </c>
      <c r="BZ139" s="17">
        <f t="shared" si="189"/>
        <v>1.2459261203107739</v>
      </c>
      <c r="CA139" s="2">
        <f t="shared" si="190"/>
        <v>0.95759861739908791</v>
      </c>
      <c r="CB139" s="2">
        <f t="shared" si="191"/>
        <v>0.89605432189392553</v>
      </c>
      <c r="CC139" s="14">
        <f t="shared" si="152"/>
        <v>162.69018154337633</v>
      </c>
      <c r="CD139" s="27">
        <v>161.82389913478437</v>
      </c>
      <c r="CE139" s="53">
        <f t="shared" si="153"/>
        <v>0.97850515772131264</v>
      </c>
      <c r="CF139" s="53">
        <f t="shared" si="154"/>
        <v>0.97329487522725522</v>
      </c>
      <c r="CG139" s="26">
        <v>5564.92</v>
      </c>
      <c r="CH139" s="26">
        <v>166.26400000000001</v>
      </c>
      <c r="CI139" s="26">
        <v>13622.5</v>
      </c>
      <c r="CJ139" s="26">
        <v>5299.89</v>
      </c>
      <c r="CK139" s="26">
        <v>12746.99</v>
      </c>
    </row>
    <row r="140" spans="1:89" x14ac:dyDescent="0.3">
      <c r="A140" s="1">
        <v>40512</v>
      </c>
      <c r="B140" s="26" t="s">
        <v>5</v>
      </c>
      <c r="C140" s="30">
        <v>241.21</v>
      </c>
      <c r="D140" s="31">
        <v>1631.14</v>
      </c>
      <c r="E140" s="31">
        <v>485.4</v>
      </c>
      <c r="F140" s="32">
        <f t="shared" si="155"/>
        <v>3.9896371353517681</v>
      </c>
      <c r="G140" s="32">
        <f t="shared" si="156"/>
        <v>4.540585922131803</v>
      </c>
      <c r="H140" s="33">
        <f t="shared" si="157"/>
        <v>0.13773512576627822</v>
      </c>
      <c r="I140" s="33">
        <f t="shared" si="158"/>
        <v>-2.2362100380983602E-3</v>
      </c>
      <c r="J140" s="33">
        <f t="shared" si="159"/>
        <v>1.347049852491557E-2</v>
      </c>
      <c r="K140" s="33">
        <f t="shared" si="192"/>
        <v>1.6235582794565922E-2</v>
      </c>
      <c r="L140" s="31">
        <f t="shared" si="132"/>
        <v>791755.35600000003</v>
      </c>
      <c r="M140" s="26">
        <f t="shared" si="133"/>
        <v>393447.27940000006</v>
      </c>
      <c r="N140" s="26">
        <f t="shared" si="134"/>
        <v>432072.67460000003</v>
      </c>
      <c r="O140" s="5">
        <f t="shared" si="160"/>
        <v>49.693036670786981</v>
      </c>
      <c r="P140" s="30">
        <v>3103.69</v>
      </c>
      <c r="Q140" s="31">
        <v>1131.3599999999999</v>
      </c>
      <c r="R140" s="31">
        <v>4093.35</v>
      </c>
      <c r="S140" s="32">
        <f t="shared" si="161"/>
        <v>33.644378178805439</v>
      </c>
      <c r="T140" s="32">
        <f t="shared" si="162"/>
        <v>58.424489534684533</v>
      </c>
      <c r="U140" s="33">
        <f t="shared" si="163"/>
        <v>9.7840245875421256E-2</v>
      </c>
      <c r="V140" s="33">
        <f t="shared" si="164"/>
        <v>2.2482384229430812E-3</v>
      </c>
      <c r="W140" s="33">
        <f t="shared" si="165"/>
        <v>-6.5400463532197016E-3</v>
      </c>
      <c r="X140" s="33">
        <f t="shared" si="193"/>
        <v>2.2978666936362104E-2</v>
      </c>
      <c r="Y140" s="31">
        <f t="shared" si="135"/>
        <v>4631052.4559999993</v>
      </c>
      <c r="Z140" s="26">
        <f t="shared" si="136"/>
        <v>3511390.7183999997</v>
      </c>
      <c r="AA140" s="26">
        <f t="shared" si="137"/>
        <v>4402483.7951999996</v>
      </c>
      <c r="AB140" s="5">
        <f t="shared" si="166"/>
        <v>75.822736878107179</v>
      </c>
      <c r="AC140" s="30">
        <v>281.35000000000002</v>
      </c>
      <c r="AD140" s="31">
        <v>1242.32</v>
      </c>
      <c r="AE140" s="31">
        <v>1950.06</v>
      </c>
      <c r="AF140" s="32">
        <f t="shared" si="167"/>
        <v>16.028083626213572</v>
      </c>
      <c r="AG140" s="32">
        <f t="shared" si="168"/>
        <v>5.2961894166567838</v>
      </c>
      <c r="AH140" s="33">
        <f t="shared" si="169"/>
        <v>7.7605849914082481E-2</v>
      </c>
      <c r="AI140" s="33">
        <f t="shared" si="170"/>
        <v>1.6990465266327366E-2</v>
      </c>
      <c r="AJ140" s="33">
        <f t="shared" si="171"/>
        <v>-0.19029601183351955</v>
      </c>
      <c r="AK140" s="33">
        <f t="shared" si="194"/>
        <v>0.21893279031332727</v>
      </c>
      <c r="AL140" s="31">
        <f t="shared" si="138"/>
        <v>2422598.5392</v>
      </c>
      <c r="AM140" s="26">
        <f t="shared" si="139"/>
        <v>349526.73200000002</v>
      </c>
      <c r="AN140" s="26">
        <f t="shared" si="140"/>
        <v>416848.0528</v>
      </c>
      <c r="AO140" s="5">
        <f t="shared" si="172"/>
        <v>14.427761197091375</v>
      </c>
      <c r="AP140" s="30">
        <v>1308.1500000000001</v>
      </c>
      <c r="AQ140" s="31">
        <v>1231.69</v>
      </c>
      <c r="AR140" s="31">
        <v>4630.37</v>
      </c>
      <c r="AS140" s="32">
        <f t="shared" si="173"/>
        <v>38.058294401357159</v>
      </c>
      <c r="AT140" s="32">
        <f t="shared" si="174"/>
        <v>24.62488070161568</v>
      </c>
      <c r="AU140" s="33">
        <f t="shared" si="175"/>
        <v>7.1424967625838831E-2</v>
      </c>
      <c r="AV140" s="33">
        <f t="shared" si="176"/>
        <v>-1.9626785598368278E-3</v>
      </c>
      <c r="AW140" s="33">
        <f t="shared" si="177"/>
        <v>-0.12221154462386631</v>
      </c>
      <c r="AX140" s="33">
        <f t="shared" si="195"/>
        <v>2.7478886236509899E-2</v>
      </c>
      <c r="AY140" s="31">
        <f t="shared" si="141"/>
        <v>5703180.4253000002</v>
      </c>
      <c r="AZ140" s="26">
        <f t="shared" si="142"/>
        <v>1611235.2735000001</v>
      </c>
      <c r="BA140" s="26">
        <f t="shared" si="143"/>
        <v>1894191.4172000003</v>
      </c>
      <c r="BB140" s="5">
        <f t="shared" si="178"/>
        <v>28.251522016599107</v>
      </c>
      <c r="BC140" s="30">
        <v>377.91</v>
      </c>
      <c r="BD140" s="31">
        <v>1441</v>
      </c>
      <c r="BE140" s="31">
        <v>1007.34</v>
      </c>
      <c r="BF140" s="32">
        <f t="shared" si="179"/>
        <v>8.2796066582720442</v>
      </c>
      <c r="BG140" s="32">
        <f t="shared" si="180"/>
        <v>7.1138544249111968</v>
      </c>
      <c r="BH140" s="33">
        <f t="shared" si="181"/>
        <v>0.11522935779816514</v>
      </c>
      <c r="BI140" s="33">
        <f t="shared" si="182"/>
        <v>6.882312456986811E-4</v>
      </c>
      <c r="BJ140" s="33">
        <f t="shared" si="183"/>
        <v>-0.19755878543540314</v>
      </c>
      <c r="BK140" s="33">
        <f t="shared" si="196"/>
        <v>5.9727074666525671E-3</v>
      </c>
      <c r="BL140" s="31">
        <f t="shared" si="144"/>
        <v>1451576.94</v>
      </c>
      <c r="BM140" s="26">
        <f t="shared" si="145"/>
        <v>544568.31000000006</v>
      </c>
      <c r="BN140" s="26">
        <f t="shared" si="146"/>
        <v>900567.3600000001</v>
      </c>
      <c r="BO140" s="5">
        <f t="shared" si="184"/>
        <v>37.515635237357799</v>
      </c>
      <c r="BP140" s="60">
        <f t="shared" si="147"/>
        <v>12166.52</v>
      </c>
      <c r="BQ140" s="15">
        <f t="shared" si="148"/>
        <v>5312.31</v>
      </c>
      <c r="BR140" s="15">
        <f t="shared" si="149"/>
        <v>15000163.716500001</v>
      </c>
      <c r="BS140" s="15">
        <f t="shared" si="150"/>
        <v>6410168.3133000005</v>
      </c>
      <c r="BT140" s="15">
        <f t="shared" si="151"/>
        <v>8046163.2997999992</v>
      </c>
      <c r="BU140" s="15">
        <f t="shared" si="197"/>
        <v>1232.9050308962628</v>
      </c>
      <c r="BV140" s="17">
        <f t="shared" si="185"/>
        <v>42.570000000000618</v>
      </c>
      <c r="BW140" s="17">
        <f t="shared" si="186"/>
        <v>0.99198653693026184</v>
      </c>
      <c r="BX140" s="17">
        <f t="shared" si="187"/>
        <v>-244.83999999999924</v>
      </c>
      <c r="BY140" s="17">
        <f t="shared" si="188"/>
        <v>1.0460891777776522</v>
      </c>
      <c r="BZ140" s="17">
        <f t="shared" si="189"/>
        <v>1.2480442219312096</v>
      </c>
      <c r="CA140" s="2">
        <f t="shared" si="190"/>
        <v>0.95923088203525486</v>
      </c>
      <c r="CB140" s="2">
        <f t="shared" si="191"/>
        <v>0.89620891691969529</v>
      </c>
      <c r="CC140" s="14">
        <f t="shared" si="152"/>
        <v>150.48055351431694</v>
      </c>
      <c r="CD140" s="27">
        <v>148.24932786790126</v>
      </c>
      <c r="CE140" s="53">
        <f t="shared" si="153"/>
        <v>0.97795930068054571</v>
      </c>
      <c r="CF140" s="53">
        <f t="shared" si="154"/>
        <v>0.96345877006798664</v>
      </c>
      <c r="CG140" s="26">
        <v>5557.15</v>
      </c>
      <c r="CH140" s="26">
        <v>153.87200000000001</v>
      </c>
      <c r="CI140" s="26">
        <v>13575.54</v>
      </c>
      <c r="CJ140" s="26">
        <v>5269.74</v>
      </c>
      <c r="CK140" s="26">
        <v>12683.62</v>
      </c>
    </row>
    <row r="141" spans="1:89" x14ac:dyDescent="0.3">
      <c r="A141" s="1">
        <v>40482</v>
      </c>
      <c r="B141" s="26" t="s">
        <v>5</v>
      </c>
      <c r="C141" s="30">
        <v>241.75</v>
      </c>
      <c r="D141" s="31">
        <v>1420.95</v>
      </c>
      <c r="E141" s="31">
        <v>484.31</v>
      </c>
      <c r="F141" s="32">
        <f t="shared" si="155"/>
        <v>3.9937987308838871</v>
      </c>
      <c r="G141" s="32">
        <f t="shared" si="156"/>
        <v>4.5583535245924827</v>
      </c>
      <c r="H141" s="33">
        <f t="shared" si="157"/>
        <v>0.12033828121211214</v>
      </c>
      <c r="I141" s="33">
        <f t="shared" si="158"/>
        <v>-2.2312205602842412E-3</v>
      </c>
      <c r="J141" s="33">
        <f t="shared" si="159"/>
        <v>1.5413640367305557E-2</v>
      </c>
      <c r="K141" s="33">
        <f t="shared" si="192"/>
        <v>1.8541236735394449E-2</v>
      </c>
      <c r="L141" s="31">
        <f t="shared" si="132"/>
        <v>688180.29450000008</v>
      </c>
      <c r="M141" s="26">
        <f t="shared" si="133"/>
        <v>343514.66250000003</v>
      </c>
      <c r="N141" s="26">
        <f t="shared" si="134"/>
        <v>376395.44549999997</v>
      </c>
      <c r="O141" s="5">
        <f t="shared" si="160"/>
        <v>49.916375874956117</v>
      </c>
      <c r="P141" s="30">
        <v>3096.72</v>
      </c>
      <c r="Q141" s="31">
        <v>1025.83</v>
      </c>
      <c r="R141" s="31">
        <v>4072.69</v>
      </c>
      <c r="S141" s="32">
        <f t="shared" si="161"/>
        <v>33.584902548540192</v>
      </c>
      <c r="T141" s="32">
        <f t="shared" si="162"/>
        <v>58.390670224099409</v>
      </c>
      <c r="U141" s="33">
        <f t="shared" si="163"/>
        <v>7.7935494325749033E-2</v>
      </c>
      <c r="V141" s="33">
        <f t="shared" si="164"/>
        <v>2.2533043884476285E-3</v>
      </c>
      <c r="W141" s="33">
        <f t="shared" si="165"/>
        <v>-8.1028110477040644E-3</v>
      </c>
      <c r="X141" s="33">
        <f t="shared" si="193"/>
        <v>2.8912428258033918E-2</v>
      </c>
      <c r="Y141" s="31">
        <f t="shared" si="135"/>
        <v>4177887.5826999997</v>
      </c>
      <c r="Z141" s="26">
        <f t="shared" si="136"/>
        <v>3176708.2775999997</v>
      </c>
      <c r="AA141" s="26">
        <f t="shared" si="137"/>
        <v>3991832.7955999998</v>
      </c>
      <c r="AB141" s="5">
        <f t="shared" si="166"/>
        <v>76.036231581583664</v>
      </c>
      <c r="AC141" s="30">
        <v>276.61</v>
      </c>
      <c r="AD141" s="31">
        <v>1149.51</v>
      </c>
      <c r="AE141" s="31">
        <v>1948.88</v>
      </c>
      <c r="AF141" s="32">
        <f t="shared" si="167"/>
        <v>16.071182652939214</v>
      </c>
      <c r="AG141" s="32">
        <f t="shared" si="168"/>
        <v>5.2156615033610203</v>
      </c>
      <c r="AH141" s="33">
        <f t="shared" si="169"/>
        <v>0.10718213814342284</v>
      </c>
      <c r="AI141" s="33">
        <f t="shared" si="170"/>
        <v>1.7247351820452582E-2</v>
      </c>
      <c r="AJ141" s="33">
        <f t="shared" si="171"/>
        <v>-0.13982366682517927</v>
      </c>
      <c r="AK141" s="33">
        <f t="shared" si="194"/>
        <v>0.16091628809805522</v>
      </c>
      <c r="AL141" s="31">
        <f t="shared" si="138"/>
        <v>2240257.0488</v>
      </c>
      <c r="AM141" s="26">
        <f t="shared" si="139"/>
        <v>317965.96110000001</v>
      </c>
      <c r="AN141" s="26">
        <f t="shared" si="140"/>
        <v>385706.58540000004</v>
      </c>
      <c r="AO141" s="5">
        <f t="shared" si="172"/>
        <v>14.193280243011372</v>
      </c>
      <c r="AP141" s="30">
        <v>1310.72</v>
      </c>
      <c r="AQ141" s="31">
        <v>1146.75</v>
      </c>
      <c r="AR141" s="31">
        <v>4613.07</v>
      </c>
      <c r="AS141" s="32">
        <f t="shared" si="173"/>
        <v>38.041075161525747</v>
      </c>
      <c r="AT141" s="32">
        <f t="shared" si="174"/>
        <v>24.714478311287937</v>
      </c>
      <c r="AU141" s="33">
        <f t="shared" si="175"/>
        <v>0.10219018244645992</v>
      </c>
      <c r="AV141" s="33">
        <f t="shared" si="176"/>
        <v>-1.9588339983459941E-3</v>
      </c>
      <c r="AW141" s="33">
        <f t="shared" si="177"/>
        <v>-8.5102237716807055E-2</v>
      </c>
      <c r="AX141" s="33">
        <f t="shared" si="195"/>
        <v>1.9168514542698641E-2</v>
      </c>
      <c r="AY141" s="31">
        <f t="shared" si="141"/>
        <v>5290038.0225</v>
      </c>
      <c r="AZ141" s="26">
        <f t="shared" si="142"/>
        <v>1503068.1599999999</v>
      </c>
      <c r="BA141" s="26">
        <f t="shared" si="143"/>
        <v>1763563.8900000001</v>
      </c>
      <c r="BB141" s="5">
        <f t="shared" si="178"/>
        <v>28.413182544379339</v>
      </c>
      <c r="BC141" s="30">
        <v>377.65</v>
      </c>
      <c r="BD141" s="31">
        <v>1284</v>
      </c>
      <c r="BE141" s="31">
        <v>1007.6</v>
      </c>
      <c r="BF141" s="32">
        <f t="shared" si="179"/>
        <v>8.3090409061109725</v>
      </c>
      <c r="BG141" s="32">
        <f t="shared" si="180"/>
        <v>7.1208364366591557</v>
      </c>
      <c r="BH141" s="33">
        <f t="shared" si="181"/>
        <v>0.14178482068390325</v>
      </c>
      <c r="BI141" s="33">
        <f t="shared" si="182"/>
        <v>6.6220780080789357E-4</v>
      </c>
      <c r="BJ141" s="33">
        <f t="shared" si="183"/>
        <v>-0.16047881519338689</v>
      </c>
      <c r="BK141" s="33">
        <f t="shared" si="196"/>
        <v>4.6705126656980261E-3</v>
      </c>
      <c r="BL141" s="31">
        <f t="shared" si="144"/>
        <v>1293758.4000000001</v>
      </c>
      <c r="BM141" s="26">
        <f t="shared" si="145"/>
        <v>484902.6</v>
      </c>
      <c r="BN141" s="26">
        <f t="shared" si="146"/>
        <v>802448.64</v>
      </c>
      <c r="BO141" s="5">
        <f t="shared" si="184"/>
        <v>37.480150853513294</v>
      </c>
      <c r="BP141" s="60">
        <f t="shared" si="147"/>
        <v>12126.55</v>
      </c>
      <c r="BQ141" s="15">
        <f t="shared" si="148"/>
        <v>5303.45</v>
      </c>
      <c r="BR141" s="15">
        <f t="shared" si="149"/>
        <v>13690121.3485</v>
      </c>
      <c r="BS141" s="15">
        <f t="shared" si="150"/>
        <v>5826159.661199999</v>
      </c>
      <c r="BT141" s="15">
        <f t="shared" si="151"/>
        <v>7319947.3565000007</v>
      </c>
      <c r="BU141" s="15">
        <f t="shared" si="197"/>
        <v>1128.9378552432474</v>
      </c>
      <c r="BV141" s="17">
        <f t="shared" si="185"/>
        <v>63.849999999999454</v>
      </c>
      <c r="BW141" s="17">
        <f t="shared" si="186"/>
        <v>0.98796066711291719</v>
      </c>
      <c r="BX141" s="17">
        <f t="shared" si="187"/>
        <v>-245.93000000000029</v>
      </c>
      <c r="BY141" s="17">
        <f t="shared" si="188"/>
        <v>1.046371701439629</v>
      </c>
      <c r="BZ141" s="17">
        <f t="shared" si="189"/>
        <v>1.2328225097032635</v>
      </c>
      <c r="CA141" s="2">
        <f t="shared" si="190"/>
        <v>0.96088109259411858</v>
      </c>
      <c r="CB141" s="2">
        <f t="shared" si="191"/>
        <v>0.89636532437255045</v>
      </c>
      <c r="CC141" s="14">
        <f t="shared" si="152"/>
        <v>136.89875396005954</v>
      </c>
      <c r="CD141" s="27">
        <v>135.35117404395538</v>
      </c>
      <c r="CE141" s="53">
        <f t="shared" si="153"/>
        <v>0.98362351779778079</v>
      </c>
      <c r="CF141" s="53">
        <f t="shared" si="154"/>
        <v>0.97250408860563731</v>
      </c>
      <c r="CG141" s="26">
        <v>5549.38</v>
      </c>
      <c r="CH141" s="26">
        <v>139.178</v>
      </c>
      <c r="CI141" s="26">
        <v>13528.58</v>
      </c>
      <c r="CJ141" s="26">
        <v>5239.6000000000004</v>
      </c>
      <c r="CK141" s="26">
        <v>12620.24</v>
      </c>
    </row>
    <row r="142" spans="1:89" x14ac:dyDescent="0.3">
      <c r="A142" s="1">
        <v>40451</v>
      </c>
      <c r="B142" s="26" t="s">
        <v>5</v>
      </c>
      <c r="C142" s="30">
        <v>242.29</v>
      </c>
      <c r="D142" s="31">
        <v>1259.6600000000001</v>
      </c>
      <c r="E142" s="31">
        <v>483.21</v>
      </c>
      <c r="F142" s="32">
        <f t="shared" si="155"/>
        <v>3.9979117300538776</v>
      </c>
      <c r="G142" s="32">
        <f t="shared" si="156"/>
        <v>4.576163305701459</v>
      </c>
      <c r="H142" s="33">
        <f t="shared" si="157"/>
        <v>7.2831989468487721E-2</v>
      </c>
      <c r="I142" s="33">
        <f t="shared" si="158"/>
        <v>-2.2262532981531186E-3</v>
      </c>
      <c r="J142" s="33">
        <f t="shared" si="159"/>
        <v>2.556931113873449E-2</v>
      </c>
      <c r="K142" s="33">
        <f t="shared" si="192"/>
        <v>3.0566970837949629E-2</v>
      </c>
      <c r="L142" s="31">
        <f t="shared" si="132"/>
        <v>608680.30859999999</v>
      </c>
      <c r="M142" s="26">
        <f t="shared" si="133"/>
        <v>305203.02140000003</v>
      </c>
      <c r="N142" s="26">
        <f t="shared" si="134"/>
        <v>333671.33740000002</v>
      </c>
      <c r="O142" s="5">
        <f t="shared" si="160"/>
        <v>50.141760311251836</v>
      </c>
      <c r="P142" s="30">
        <v>3089.75</v>
      </c>
      <c r="Q142" s="31">
        <v>948.88</v>
      </c>
      <c r="R142" s="31">
        <v>4052.04</v>
      </c>
      <c r="S142" s="32">
        <f t="shared" si="161"/>
        <v>33.525171761030428</v>
      </c>
      <c r="T142" s="32">
        <f t="shared" si="162"/>
        <v>58.356517288336626</v>
      </c>
      <c r="U142" s="33">
        <f t="shared" si="163"/>
        <v>5.4422200030645263E-3</v>
      </c>
      <c r="V142" s="33">
        <f t="shared" si="164"/>
        <v>2.2583932358367798E-3</v>
      </c>
      <c r="W142" s="33">
        <f t="shared" si="165"/>
        <v>-0.11720970847244157</v>
      </c>
      <c r="X142" s="33">
        <f t="shared" si="193"/>
        <v>0.41497646816282208</v>
      </c>
      <c r="Y142" s="31">
        <f t="shared" si="135"/>
        <v>3844899.7152</v>
      </c>
      <c r="Z142" s="26">
        <f t="shared" si="136"/>
        <v>2931801.98</v>
      </c>
      <c r="AA142" s="26">
        <f t="shared" si="137"/>
        <v>3692395.7216000003</v>
      </c>
      <c r="AB142" s="5">
        <f t="shared" si="166"/>
        <v>76.251715185437462</v>
      </c>
      <c r="AC142" s="30">
        <v>271.88</v>
      </c>
      <c r="AD142" s="31">
        <v>1032.57</v>
      </c>
      <c r="AE142" s="31">
        <v>1947.69</v>
      </c>
      <c r="AF142" s="32">
        <f t="shared" si="167"/>
        <v>16.114510663083621</v>
      </c>
      <c r="AG142" s="32">
        <f t="shared" si="168"/>
        <v>5.1350335529906834</v>
      </c>
      <c r="AH142" s="33">
        <f t="shared" si="169"/>
        <v>1.9193257427242968E-2</v>
      </c>
      <c r="AI142" s="33">
        <f t="shared" si="170"/>
        <v>1.7587473563133126E-2</v>
      </c>
      <c r="AJ142" s="33">
        <f t="shared" si="171"/>
        <v>-0.79647774201562982</v>
      </c>
      <c r="AK142" s="33">
        <f t="shared" si="194"/>
        <v>0.91633604299859039</v>
      </c>
      <c r="AL142" s="31">
        <f t="shared" si="138"/>
        <v>2011126.2633</v>
      </c>
      <c r="AM142" s="26">
        <f t="shared" si="139"/>
        <v>280735.13159999996</v>
      </c>
      <c r="AN142" s="26">
        <f t="shared" si="140"/>
        <v>346468.53779999999</v>
      </c>
      <c r="AO142" s="5">
        <f t="shared" si="172"/>
        <v>13.959100267496366</v>
      </c>
      <c r="AP142" s="30">
        <v>1313.29</v>
      </c>
      <c r="AQ142" s="31">
        <v>1035.26</v>
      </c>
      <c r="AR142" s="31">
        <v>4595.7700000000004</v>
      </c>
      <c r="AS142" s="32">
        <f t="shared" si="173"/>
        <v>38.023804953601356</v>
      </c>
      <c r="AT142" s="32">
        <f t="shared" si="174"/>
        <v>24.804282090654457</v>
      </c>
      <c r="AU142" s="33">
        <f t="shared" si="175"/>
        <v>3.7031206957616768E-2</v>
      </c>
      <c r="AV142" s="33">
        <f t="shared" si="176"/>
        <v>-1.9550044691249544E-3</v>
      </c>
      <c r="AW142" s="33">
        <f t="shared" si="177"/>
        <v>-0.23479724367949553</v>
      </c>
      <c r="AX142" s="33">
        <f t="shared" si="195"/>
        <v>5.2793430993553915E-2</v>
      </c>
      <c r="AY142" s="31">
        <f t="shared" si="141"/>
        <v>4757816.8502000002</v>
      </c>
      <c r="AZ142" s="26">
        <f t="shared" si="142"/>
        <v>1359596.6054</v>
      </c>
      <c r="BA142" s="26">
        <f t="shared" si="143"/>
        <v>1592105.6488000001</v>
      </c>
      <c r="BB142" s="5">
        <f t="shared" si="178"/>
        <v>28.576060159668558</v>
      </c>
      <c r="BC142" s="30">
        <v>377.4</v>
      </c>
      <c r="BD142" s="31">
        <v>1114</v>
      </c>
      <c r="BE142" s="31">
        <v>1007.85</v>
      </c>
      <c r="BF142" s="32">
        <f t="shared" si="179"/>
        <v>8.3386008922307084</v>
      </c>
      <c r="BG142" s="32">
        <f t="shared" si="180"/>
        <v>7.128003762316772</v>
      </c>
      <c r="BH142" s="33">
        <f t="shared" si="181"/>
        <v>3.6563071297989032E-2</v>
      </c>
      <c r="BI142" s="33">
        <f t="shared" si="182"/>
        <v>6.8916160839714504E-4</v>
      </c>
      <c r="BJ142" s="33">
        <f t="shared" si="183"/>
        <v>-0.62345269965809624</v>
      </c>
      <c r="BK142" s="33">
        <f t="shared" si="196"/>
        <v>1.8848569989661917E-2</v>
      </c>
      <c r="BL142" s="31">
        <f t="shared" si="144"/>
        <v>1122744.9000000001</v>
      </c>
      <c r="BM142" s="26">
        <f t="shared" si="145"/>
        <v>420423.6</v>
      </c>
      <c r="BN142" s="26">
        <f t="shared" si="146"/>
        <v>696205.44000000006</v>
      </c>
      <c r="BO142" s="5">
        <f t="shared" si="184"/>
        <v>37.446048519124872</v>
      </c>
      <c r="BP142" s="60">
        <f t="shared" si="147"/>
        <v>12086.560000000001</v>
      </c>
      <c r="BQ142" s="15">
        <f t="shared" si="148"/>
        <v>5294.61</v>
      </c>
      <c r="BR142" s="15">
        <f t="shared" si="149"/>
        <v>12345268.0373</v>
      </c>
      <c r="BS142" s="15">
        <f t="shared" si="150"/>
        <v>5297760.3383999998</v>
      </c>
      <c r="BT142" s="15">
        <f t="shared" si="151"/>
        <v>6660846.6856000004</v>
      </c>
      <c r="BU142" s="15">
        <f t="shared" si="197"/>
        <v>1021.4046045607682</v>
      </c>
      <c r="BV142" s="17">
        <f t="shared" si="185"/>
        <v>85.159999999999854</v>
      </c>
      <c r="BW142" s="17">
        <f t="shared" si="186"/>
        <v>0.98391571806044265</v>
      </c>
      <c r="BX142" s="17">
        <f t="shared" si="187"/>
        <v>-247.03000000000065</v>
      </c>
      <c r="BY142" s="17">
        <f t="shared" si="188"/>
        <v>1.046656883132091</v>
      </c>
      <c r="BZ142" s="17">
        <f t="shared" si="189"/>
        <v>1.222365744608036</v>
      </c>
      <c r="CA142" s="2">
        <f t="shared" si="190"/>
        <v>0.96254636907634561</v>
      </c>
      <c r="CB142" s="2">
        <f t="shared" si="191"/>
        <v>0.89652333293031472</v>
      </c>
      <c r="CC142" s="14">
        <f t="shared" si="152"/>
        <v>124.5721543021636</v>
      </c>
      <c r="CD142" s="27">
        <v>123.84809868249359</v>
      </c>
      <c r="CE142" s="53">
        <f t="shared" si="153"/>
        <v>0.99775058911010228</v>
      </c>
      <c r="CF142" s="53">
        <f t="shared" si="154"/>
        <v>0.9919513242172282</v>
      </c>
      <c r="CG142" s="26">
        <v>5541.64</v>
      </c>
      <c r="CH142" s="26">
        <v>124.85299999999999</v>
      </c>
      <c r="CI142" s="26">
        <v>13481.59</v>
      </c>
      <c r="CJ142" s="26">
        <v>5209.45</v>
      </c>
      <c r="CK142" s="26">
        <v>12556.86</v>
      </c>
    </row>
    <row r="143" spans="1:89" x14ac:dyDescent="0.3">
      <c r="A143" s="1">
        <v>40421</v>
      </c>
      <c r="B143" s="26" t="s">
        <v>5</v>
      </c>
      <c r="C143" s="30">
        <v>242.83</v>
      </c>
      <c r="D143" s="31">
        <v>1171.1400000000001</v>
      </c>
      <c r="E143" s="31">
        <v>482.11</v>
      </c>
      <c r="F143" s="32">
        <f t="shared" si="155"/>
        <v>4.002048714240888</v>
      </c>
      <c r="G143" s="32">
        <f t="shared" si="156"/>
        <v>4.5940500402024309</v>
      </c>
      <c r="H143" s="33">
        <f t="shared" si="157"/>
        <v>9.6000000000000182E-2</v>
      </c>
      <c r="I143" s="33">
        <f t="shared" si="158"/>
        <v>-2.2623969066863409E-3</v>
      </c>
      <c r="J143" s="33">
        <f t="shared" si="159"/>
        <v>1.9434773921476769E-2</v>
      </c>
      <c r="K143" s="33">
        <f t="shared" si="192"/>
        <v>2.3566634444649338E-2</v>
      </c>
      <c r="L143" s="31">
        <f t="shared" si="132"/>
        <v>564618.30540000007</v>
      </c>
      <c r="M143" s="26">
        <f t="shared" si="133"/>
        <v>284387.92620000005</v>
      </c>
      <c r="N143" s="26">
        <f t="shared" si="134"/>
        <v>310223.2746</v>
      </c>
      <c r="O143" s="5">
        <f t="shared" si="160"/>
        <v>50.368173238472544</v>
      </c>
      <c r="P143" s="30">
        <v>3082.78</v>
      </c>
      <c r="Q143" s="31">
        <v>943.73</v>
      </c>
      <c r="R143" s="31">
        <v>4031.39</v>
      </c>
      <c r="S143" s="32">
        <f t="shared" si="161"/>
        <v>33.465016627125706</v>
      </c>
      <c r="T143" s="32">
        <f t="shared" si="162"/>
        <v>58.322470794116256</v>
      </c>
      <c r="U143" s="33">
        <f t="shared" si="163"/>
        <v>0.11106388690050116</v>
      </c>
      <c r="V143" s="33">
        <f t="shared" si="164"/>
        <v>2.2635051204903246E-3</v>
      </c>
      <c r="W143" s="33">
        <f t="shared" si="165"/>
        <v>-5.7122310973760871E-3</v>
      </c>
      <c r="X143" s="33">
        <f t="shared" si="193"/>
        <v>2.0380208037542678E-2</v>
      </c>
      <c r="Y143" s="31">
        <f t="shared" si="135"/>
        <v>3804543.6847000001</v>
      </c>
      <c r="Z143" s="26">
        <f t="shared" si="136"/>
        <v>2909311.9694000003</v>
      </c>
      <c r="AA143" s="26">
        <f t="shared" si="137"/>
        <v>3672355.4236000003</v>
      </c>
      <c r="AB143" s="5">
        <f t="shared" si="166"/>
        <v>76.469406333795547</v>
      </c>
      <c r="AC143" s="30">
        <v>267.14</v>
      </c>
      <c r="AD143" s="31">
        <v>1012.94</v>
      </c>
      <c r="AE143" s="31">
        <v>1946.5</v>
      </c>
      <c r="AF143" s="32">
        <f t="shared" si="167"/>
        <v>16.158112924996139</v>
      </c>
      <c r="AG143" s="32">
        <f t="shared" si="168"/>
        <v>5.0539658515820838</v>
      </c>
      <c r="AH143" s="33">
        <f t="shared" si="169"/>
        <v>6.7540950145430489E-2</v>
      </c>
      <c r="AI143" s="33">
        <f t="shared" si="170"/>
        <v>1.7902330324432562E-2</v>
      </c>
      <c r="AJ143" s="33">
        <f t="shared" si="171"/>
        <v>-0.22982955733207652</v>
      </c>
      <c r="AK143" s="33">
        <f t="shared" si="194"/>
        <v>0.26505890553634376</v>
      </c>
      <c r="AL143" s="31">
        <f t="shared" si="138"/>
        <v>1971687.7100000002</v>
      </c>
      <c r="AM143" s="26">
        <f t="shared" si="139"/>
        <v>270596.7916</v>
      </c>
      <c r="AN143" s="26">
        <f t="shared" si="140"/>
        <v>339881.88760000002</v>
      </c>
      <c r="AO143" s="5">
        <f t="shared" si="172"/>
        <v>13.724120215771899</v>
      </c>
      <c r="AP143" s="30">
        <v>1315.86</v>
      </c>
      <c r="AQ143" s="31">
        <v>997.62</v>
      </c>
      <c r="AR143" s="31">
        <v>4578.47</v>
      </c>
      <c r="AS143" s="32">
        <f t="shared" si="173"/>
        <v>38.006388535169322</v>
      </c>
      <c r="AT143" s="32">
        <f t="shared" si="174"/>
        <v>24.894480442699709</v>
      </c>
      <c r="AU143" s="33">
        <f t="shared" si="175"/>
        <v>9.0964347844312579E-2</v>
      </c>
      <c r="AV143" s="33">
        <f t="shared" si="176"/>
        <v>-1.9511898841814408E-3</v>
      </c>
      <c r="AW143" s="33">
        <f t="shared" si="177"/>
        <v>-9.5315011820445356E-2</v>
      </c>
      <c r="AX143" s="33">
        <f t="shared" si="195"/>
        <v>2.1450050821239811E-2</v>
      </c>
      <c r="AY143" s="31">
        <f t="shared" si="141"/>
        <v>4567573.2414000006</v>
      </c>
      <c r="AZ143" s="26">
        <f t="shared" si="142"/>
        <v>1312728.2531999999</v>
      </c>
      <c r="BA143" s="26">
        <f t="shared" si="143"/>
        <v>1534219.8456000001</v>
      </c>
      <c r="BB143" s="5">
        <f t="shared" si="178"/>
        <v>28.740168658962489</v>
      </c>
      <c r="BC143" s="30">
        <v>377.14</v>
      </c>
      <c r="BD143" s="31">
        <v>1074</v>
      </c>
      <c r="BE143" s="31">
        <v>1008.11</v>
      </c>
      <c r="BF143" s="32">
        <f t="shared" si="179"/>
        <v>8.3684331984679474</v>
      </c>
      <c r="BG143" s="32">
        <f t="shared" si="180"/>
        <v>7.1350328713995177</v>
      </c>
      <c r="BH143" s="33">
        <f t="shared" si="181"/>
        <v>0.13625062158130283</v>
      </c>
      <c r="BI143" s="33">
        <f t="shared" si="182"/>
        <v>6.896368796583404E-4</v>
      </c>
      <c r="BJ143" s="33">
        <f t="shared" si="183"/>
        <v>-0.16722522994509492</v>
      </c>
      <c r="BK143" s="33">
        <f t="shared" si="196"/>
        <v>5.0615319890252647E-3</v>
      </c>
      <c r="BL143" s="31">
        <f t="shared" si="144"/>
        <v>1082710.1400000001</v>
      </c>
      <c r="BM143" s="26">
        <f t="shared" si="145"/>
        <v>405048.36</v>
      </c>
      <c r="BN143" s="26">
        <f t="shared" si="146"/>
        <v>671207.04</v>
      </c>
      <c r="BO143" s="5">
        <f t="shared" si="184"/>
        <v>37.410600033726475</v>
      </c>
      <c r="BP143" s="60">
        <f t="shared" si="147"/>
        <v>12046.58</v>
      </c>
      <c r="BQ143" s="15">
        <f t="shared" si="148"/>
        <v>5285.75</v>
      </c>
      <c r="BR143" s="15">
        <f t="shared" si="149"/>
        <v>11991133.081500001</v>
      </c>
      <c r="BS143" s="15">
        <f t="shared" si="150"/>
        <v>5182073.3004000001</v>
      </c>
      <c r="BT143" s="15">
        <f t="shared" si="151"/>
        <v>6527887.4714000011</v>
      </c>
      <c r="BU143" s="15">
        <f t="shared" si="197"/>
        <v>995.39728964569213</v>
      </c>
      <c r="BV143" s="17">
        <f t="shared" si="185"/>
        <v>106.44999999999982</v>
      </c>
      <c r="BW143" s="17">
        <f t="shared" si="186"/>
        <v>0.97986094688549408</v>
      </c>
      <c r="BX143" s="17">
        <f t="shared" si="187"/>
        <v>-248.10999999999967</v>
      </c>
      <c r="BY143" s="17">
        <f t="shared" si="188"/>
        <v>1.0469394125715366</v>
      </c>
      <c r="BZ143" s="17">
        <f t="shared" si="189"/>
        <v>1.2237023474652693</v>
      </c>
      <c r="CA143" s="2">
        <f t="shared" si="190"/>
        <v>0.96422934202480015</v>
      </c>
      <c r="CB143" s="2">
        <f t="shared" si="191"/>
        <v>0.89668118883809977</v>
      </c>
      <c r="CC143" s="14">
        <f t="shared" si="152"/>
        <v>122.08553112510954</v>
      </c>
      <c r="CD143" s="27">
        <v>121.33519979465707</v>
      </c>
      <c r="CE143" s="53">
        <f t="shared" si="153"/>
        <v>1.0022866594293394</v>
      </c>
      <c r="CF143" s="53">
        <f t="shared" si="154"/>
        <v>0.99612665770158582</v>
      </c>
      <c r="CG143" s="26">
        <v>5533.86</v>
      </c>
      <c r="CH143" s="26">
        <v>121.807</v>
      </c>
      <c r="CI143" s="26">
        <v>13434.63</v>
      </c>
      <c r="CJ143" s="26">
        <v>5179.3</v>
      </c>
      <c r="CK143" s="26">
        <v>12493.48</v>
      </c>
    </row>
    <row r="144" spans="1:89" x14ac:dyDescent="0.3">
      <c r="A144" s="1">
        <v>40390</v>
      </c>
      <c r="B144" s="26" t="s">
        <v>5</v>
      </c>
      <c r="C144" s="30">
        <v>243.38</v>
      </c>
      <c r="D144" s="31">
        <v>1063.8599999999999</v>
      </c>
      <c r="E144" s="31">
        <v>481.01</v>
      </c>
      <c r="F144" s="32">
        <f t="shared" si="155"/>
        <v>4.0062132493795071</v>
      </c>
      <c r="G144" s="32">
        <f t="shared" si="156"/>
        <v>4.6121776042752369</v>
      </c>
      <c r="H144" s="33">
        <f t="shared" si="157"/>
        <v>1.3113451221935135E-2</v>
      </c>
      <c r="I144" s="33">
        <f t="shared" si="158"/>
        <v>-2.2162938641493621E-3</v>
      </c>
      <c r="J144" s="33">
        <f t="shared" si="159"/>
        <v>0.14254262672381568</v>
      </c>
      <c r="K144" s="33">
        <f t="shared" si="192"/>
        <v>0.16900919724642149</v>
      </c>
      <c r="L144" s="31">
        <f t="shared" si="132"/>
        <v>511727.29859999992</v>
      </c>
      <c r="M144" s="26">
        <f t="shared" si="133"/>
        <v>258922.24679999996</v>
      </c>
      <c r="N144" s="26">
        <f t="shared" si="134"/>
        <v>281805.87539999996</v>
      </c>
      <c r="O144" s="5">
        <f t="shared" si="160"/>
        <v>50.597700671503709</v>
      </c>
      <c r="P144" s="30">
        <v>3075.81</v>
      </c>
      <c r="Q144" s="31">
        <v>844.43</v>
      </c>
      <c r="R144" s="31">
        <v>4010.74</v>
      </c>
      <c r="S144" s="32">
        <f t="shared" si="161"/>
        <v>33.40446087984941</v>
      </c>
      <c r="T144" s="32">
        <f t="shared" si="162"/>
        <v>58.288199511076577</v>
      </c>
      <c r="U144" s="33">
        <f t="shared" si="163"/>
        <v>2.2453610840004551E-2</v>
      </c>
      <c r="V144" s="33">
        <f t="shared" si="164"/>
        <v>2.2718987605457827E-3</v>
      </c>
      <c r="W144" s="33">
        <f t="shared" si="165"/>
        <v>-2.8246096665403311E-2</v>
      </c>
      <c r="X144" s="33">
        <f t="shared" si="193"/>
        <v>0.10118188903933645</v>
      </c>
      <c r="Y144" s="31">
        <f t="shared" si="135"/>
        <v>3386789.1781999995</v>
      </c>
      <c r="Z144" s="26">
        <f t="shared" si="136"/>
        <v>2597306.2382999999</v>
      </c>
      <c r="AA144" s="26">
        <f t="shared" si="137"/>
        <v>3285947.3476</v>
      </c>
      <c r="AB144" s="5">
        <f t="shared" si="166"/>
        <v>76.689339124450854</v>
      </c>
      <c r="AC144" s="30">
        <v>262.39999999999998</v>
      </c>
      <c r="AD144" s="31">
        <v>946.76</v>
      </c>
      <c r="AE144" s="31">
        <v>1945.31</v>
      </c>
      <c r="AF144" s="32">
        <f t="shared" si="167"/>
        <v>16.202005563606683</v>
      </c>
      <c r="AG144" s="32">
        <f t="shared" si="168"/>
        <v>4.9726164983228776</v>
      </c>
      <c r="AH144" s="33">
        <f t="shared" si="169"/>
        <v>7.7560716029470594E-2</v>
      </c>
      <c r="AI144" s="33">
        <f t="shared" si="170"/>
        <v>1.8189859057434431E-2</v>
      </c>
      <c r="AJ144" s="33">
        <f t="shared" si="171"/>
        <v>-0.20477476449271265</v>
      </c>
      <c r="AK144" s="33">
        <f t="shared" si="194"/>
        <v>0.2345241249516426</v>
      </c>
      <c r="AL144" s="31">
        <f t="shared" si="138"/>
        <v>1841741.6956</v>
      </c>
      <c r="AM144" s="26">
        <f t="shared" si="139"/>
        <v>248429.82399999996</v>
      </c>
      <c r="AN144" s="26">
        <f t="shared" si="140"/>
        <v>317675.8504</v>
      </c>
      <c r="AO144" s="5">
        <f t="shared" si="172"/>
        <v>13.488852676437174</v>
      </c>
      <c r="AP144" s="30">
        <v>1318.43</v>
      </c>
      <c r="AQ144" s="31">
        <v>910.82</v>
      </c>
      <c r="AR144" s="31">
        <v>4561.17</v>
      </c>
      <c r="AS144" s="32">
        <f t="shared" si="173"/>
        <v>37.988856129128976</v>
      </c>
      <c r="AT144" s="32">
        <f t="shared" si="174"/>
        <v>24.984934336447534</v>
      </c>
      <c r="AU144" s="33">
        <f t="shared" si="175"/>
        <v>5.7071876235108218E-2</v>
      </c>
      <c r="AV144" s="33">
        <f t="shared" si="176"/>
        <v>-1.9473901562079207E-3</v>
      </c>
      <c r="AW144" s="33">
        <f t="shared" si="177"/>
        <v>-0.15175532084496768</v>
      </c>
      <c r="AX144" s="33">
        <f t="shared" si="195"/>
        <v>3.4121712560940272E-2</v>
      </c>
      <c r="AY144" s="31">
        <f t="shared" si="141"/>
        <v>4154404.8594000004</v>
      </c>
      <c r="AZ144" s="26">
        <f t="shared" si="142"/>
        <v>1200852.4126000002</v>
      </c>
      <c r="BA144" s="26">
        <f t="shared" si="143"/>
        <v>1400731.8616000002</v>
      </c>
      <c r="BB144" s="5">
        <f t="shared" si="178"/>
        <v>28.905522048071003</v>
      </c>
      <c r="BC144" s="30">
        <v>376.88</v>
      </c>
      <c r="BD144" s="31">
        <v>937</v>
      </c>
      <c r="BE144" s="31">
        <v>1008.37</v>
      </c>
      <c r="BF144" s="32">
        <f t="shared" si="179"/>
        <v>8.3984641780354146</v>
      </c>
      <c r="BG144" s="32">
        <f t="shared" si="180"/>
        <v>7.1420720498777683</v>
      </c>
      <c r="BH144" s="33">
        <f t="shared" si="181"/>
        <v>5.257393209200438E-2</v>
      </c>
      <c r="BI144" s="33">
        <f t="shared" si="182"/>
        <v>6.9011280690110398E-4</v>
      </c>
      <c r="BJ144" s="33">
        <f t="shared" si="183"/>
        <v>-0.4341849148418675</v>
      </c>
      <c r="BK144" s="33">
        <f t="shared" si="196"/>
        <v>1.3126520681264749E-2</v>
      </c>
      <c r="BL144" s="31">
        <f t="shared" si="144"/>
        <v>944842.69000000006</v>
      </c>
      <c r="BM144" s="26">
        <f t="shared" si="145"/>
        <v>353136.56</v>
      </c>
      <c r="BN144" s="26">
        <f t="shared" si="146"/>
        <v>585587.52</v>
      </c>
      <c r="BO144" s="5">
        <f t="shared" si="184"/>
        <v>37.375169828535157</v>
      </c>
      <c r="BP144" s="60">
        <f t="shared" si="147"/>
        <v>12006.6</v>
      </c>
      <c r="BQ144" s="15">
        <f t="shared" si="148"/>
        <v>5276.9000000000005</v>
      </c>
      <c r="BR144" s="15">
        <f t="shared" si="149"/>
        <v>10839505.721799999</v>
      </c>
      <c r="BS144" s="15">
        <f t="shared" si="150"/>
        <v>4658647.2817000002</v>
      </c>
      <c r="BT144" s="15">
        <f t="shared" si="151"/>
        <v>5871748.455000001</v>
      </c>
      <c r="BU144" s="15">
        <f t="shared" si="197"/>
        <v>902.79560590008816</v>
      </c>
      <c r="BV144" s="17">
        <f t="shared" si="185"/>
        <v>127.75000000000091</v>
      </c>
      <c r="BW144" s="17">
        <f t="shared" si="186"/>
        <v>0.97579071045500188</v>
      </c>
      <c r="BX144" s="17">
        <f t="shared" si="187"/>
        <v>-249.19999999999982</v>
      </c>
      <c r="BY144" s="17">
        <f t="shared" si="188"/>
        <v>1.0472246963179139</v>
      </c>
      <c r="BZ144" s="17">
        <f t="shared" si="189"/>
        <v>1.2199217550488217</v>
      </c>
      <c r="CA144" s="2">
        <f t="shared" si="190"/>
        <v>0.96592870055051805</v>
      </c>
      <c r="CB144" s="2">
        <f t="shared" si="191"/>
        <v>0.89684015216986979</v>
      </c>
      <c r="CC144" s="14">
        <f t="shared" si="152"/>
        <v>109.81432077412576</v>
      </c>
      <c r="CD144" s="27">
        <v>109.48453474883915</v>
      </c>
      <c r="CE144" s="53">
        <f t="shared" si="153"/>
        <v>0.9970973611611833</v>
      </c>
      <c r="CF144" s="53">
        <f t="shared" si="154"/>
        <v>0.9941029541180666</v>
      </c>
      <c r="CG144" s="26">
        <v>5526.1</v>
      </c>
      <c r="CH144" s="26">
        <v>110.134</v>
      </c>
      <c r="CI144" s="26">
        <v>13387.67</v>
      </c>
      <c r="CJ144" s="26">
        <v>5149.1499999999996</v>
      </c>
      <c r="CK144" s="26">
        <v>12430.11</v>
      </c>
    </row>
    <row r="145" spans="1:89" x14ac:dyDescent="0.3">
      <c r="A145" s="1">
        <v>40359</v>
      </c>
      <c r="B145" s="26" t="s">
        <v>5</v>
      </c>
      <c r="C145" s="30">
        <v>243.92</v>
      </c>
      <c r="D145" s="31">
        <v>1050</v>
      </c>
      <c r="E145" s="31">
        <v>479.92</v>
      </c>
      <c r="F145" s="32">
        <f t="shared" si="155"/>
        <v>4.0104891773951206</v>
      </c>
      <c r="G145" s="32">
        <f t="shared" si="156"/>
        <v>4.6301850403565652</v>
      </c>
      <c r="H145" s="33">
        <f t="shared" si="157"/>
        <v>1.8211960308498157E-2</v>
      </c>
      <c r="I145" s="33">
        <f t="shared" si="158"/>
        <v>-2.2113927679266983E-3</v>
      </c>
      <c r="J145" s="33">
        <f t="shared" si="159"/>
        <v>0.10271998036966093</v>
      </c>
      <c r="K145" s="33">
        <f t="shared" si="192"/>
        <v>0.12142530131118323</v>
      </c>
      <c r="L145" s="31">
        <f t="shared" si="132"/>
        <v>503916</v>
      </c>
      <c r="M145" s="26">
        <f t="shared" si="133"/>
        <v>256116</v>
      </c>
      <c r="N145" s="26">
        <f t="shared" si="134"/>
        <v>278134.5</v>
      </c>
      <c r="O145" s="5">
        <f t="shared" si="160"/>
        <v>50.825137522920485</v>
      </c>
      <c r="P145" s="30">
        <v>3068.83</v>
      </c>
      <c r="Q145" s="31">
        <v>825.68</v>
      </c>
      <c r="R145" s="31">
        <v>3990.08</v>
      </c>
      <c r="S145" s="32">
        <f t="shared" si="161"/>
        <v>33.343416938116185</v>
      </c>
      <c r="T145" s="32">
        <f t="shared" si="162"/>
        <v>58.253733836493268</v>
      </c>
      <c r="U145" s="33">
        <f t="shared" si="163"/>
        <v>-3.525303541365505E-2</v>
      </c>
      <c r="V145" s="33">
        <f t="shared" si="164"/>
        <v>2.2738060479325492E-3</v>
      </c>
      <c r="W145" s="33">
        <f t="shared" si="165"/>
        <v>1.8024093350556589E-2</v>
      </c>
      <c r="X145" s="33">
        <f t="shared" si="193"/>
        <v>6.4499581986401211E-2</v>
      </c>
      <c r="Y145" s="31">
        <f t="shared" si="135"/>
        <v>3294529.2543999995</v>
      </c>
      <c r="Z145" s="26">
        <f t="shared" si="136"/>
        <v>2533871.5543999998</v>
      </c>
      <c r="AA145" s="26">
        <f t="shared" si="137"/>
        <v>3212985.0976</v>
      </c>
      <c r="AB145" s="5">
        <f t="shared" si="166"/>
        <v>76.911490496431142</v>
      </c>
      <c r="AC145" s="30">
        <v>257.67</v>
      </c>
      <c r="AD145" s="31">
        <v>876.07</v>
      </c>
      <c r="AE145" s="31">
        <v>1944.12</v>
      </c>
      <c r="AF145" s="32">
        <f t="shared" si="167"/>
        <v>16.24619148932614</v>
      </c>
      <c r="AG145" s="32">
        <f t="shared" si="168"/>
        <v>4.8911929294386525</v>
      </c>
      <c r="AH145" s="33">
        <f t="shared" si="169"/>
        <v>1.5622124056690643E-2</v>
      </c>
      <c r="AI145" s="33">
        <f t="shared" si="170"/>
        <v>1.8566392479435992E-2</v>
      </c>
      <c r="AJ145" s="33">
        <f t="shared" si="171"/>
        <v>-1.0305069492876797</v>
      </c>
      <c r="AK145" s="33">
        <f t="shared" si="194"/>
        <v>1.1884678685216545</v>
      </c>
      <c r="AL145" s="31">
        <f t="shared" si="138"/>
        <v>1703185.2083999999</v>
      </c>
      <c r="AM145" s="26">
        <f t="shared" si="139"/>
        <v>225736.95690000002</v>
      </c>
      <c r="AN145" s="26">
        <f t="shared" si="140"/>
        <v>293956.52780000004</v>
      </c>
      <c r="AO145" s="5">
        <f t="shared" si="172"/>
        <v>13.253811493117709</v>
      </c>
      <c r="AP145" s="30">
        <v>1321</v>
      </c>
      <c r="AQ145" s="31">
        <v>860.28</v>
      </c>
      <c r="AR145" s="31">
        <v>4543.88</v>
      </c>
      <c r="AS145" s="32">
        <f t="shared" si="173"/>
        <v>37.971290138735917</v>
      </c>
      <c r="AT145" s="32">
        <f t="shared" si="174"/>
        <v>25.075739743813642</v>
      </c>
      <c r="AU145" s="33">
        <f t="shared" si="175"/>
        <v>9.1872750425924822E-4</v>
      </c>
      <c r="AV145" s="33">
        <f t="shared" si="176"/>
        <v>-1.9436051985766583E-3</v>
      </c>
      <c r="AW145" s="33">
        <f t="shared" si="177"/>
        <v>-9.4005727427245915</v>
      </c>
      <c r="AX145" s="33">
        <f t="shared" si="195"/>
        <v>2.1155404508584388</v>
      </c>
      <c r="AY145" s="31">
        <f t="shared" si="141"/>
        <v>3909009.0863999999</v>
      </c>
      <c r="AZ145" s="26">
        <f t="shared" si="142"/>
        <v>1136429.8799999999</v>
      </c>
      <c r="BA145" s="26">
        <f t="shared" si="143"/>
        <v>1323007.4064</v>
      </c>
      <c r="BB145" s="5">
        <f t="shared" si="178"/>
        <v>29.072070565243802</v>
      </c>
      <c r="BC145" s="30">
        <v>376.62</v>
      </c>
      <c r="BD145" s="31">
        <v>889</v>
      </c>
      <c r="BE145" s="31">
        <v>1008.62</v>
      </c>
      <c r="BF145" s="32">
        <f t="shared" si="179"/>
        <v>8.4286122564266268</v>
      </c>
      <c r="BG145" s="32">
        <f t="shared" si="180"/>
        <v>7.1491484498978757</v>
      </c>
      <c r="BH145" s="33">
        <f t="shared" si="181"/>
        <v>-2.3346303501945526E-2</v>
      </c>
      <c r="BI145" s="33">
        <f t="shared" si="182"/>
        <v>6.6401944248927608E-4</v>
      </c>
      <c r="BJ145" s="33">
        <f t="shared" si="183"/>
        <v>0.97841051452646999</v>
      </c>
      <c r="BK145" s="33">
        <f t="shared" si="196"/>
        <v>2.8442166119957327E-2</v>
      </c>
      <c r="BL145" s="31">
        <f t="shared" si="144"/>
        <v>896663.18</v>
      </c>
      <c r="BM145" s="26">
        <f t="shared" si="145"/>
        <v>334815.18</v>
      </c>
      <c r="BN145" s="26">
        <f t="shared" si="146"/>
        <v>555589.44000000006</v>
      </c>
      <c r="BO145" s="5">
        <f t="shared" si="184"/>
        <v>37.340128095814087</v>
      </c>
      <c r="BP145" s="60">
        <f t="shared" si="147"/>
        <v>11966.62</v>
      </c>
      <c r="BQ145" s="15">
        <f t="shared" si="148"/>
        <v>5268.04</v>
      </c>
      <c r="BR145" s="15">
        <f t="shared" si="149"/>
        <v>10307302.7292</v>
      </c>
      <c r="BS145" s="15">
        <f t="shared" si="150"/>
        <v>4486969.5713</v>
      </c>
      <c r="BT145" s="15">
        <f t="shared" si="151"/>
        <v>5663672.9718000004</v>
      </c>
      <c r="BU145" s="15">
        <f t="shared" si="197"/>
        <v>861.33784888297612</v>
      </c>
      <c r="BV145" s="17">
        <f t="shared" si="185"/>
        <v>149.03999999999996</v>
      </c>
      <c r="BW145" s="17">
        <f t="shared" si="186"/>
        <v>0.971708643062695</v>
      </c>
      <c r="BX145" s="17">
        <f t="shared" si="187"/>
        <v>-250.28999999999996</v>
      </c>
      <c r="BY145" s="17">
        <f t="shared" si="188"/>
        <v>1.0475110287697131</v>
      </c>
      <c r="BZ145" s="17">
        <f t="shared" si="189"/>
        <v>1.2309687788305383</v>
      </c>
      <c r="CA145" s="2">
        <f t="shared" si="190"/>
        <v>0.96764625733722665</v>
      </c>
      <c r="CB145" s="2">
        <f t="shared" si="191"/>
        <v>0.89700090699888313</v>
      </c>
      <c r="CC145" s="14">
        <f t="shared" si="152"/>
        <v>105.9228618615937</v>
      </c>
      <c r="CD145" s="27">
        <v>105.80516728944683</v>
      </c>
      <c r="CE145" s="53">
        <f t="shared" si="153"/>
        <v>0.99900839270375463</v>
      </c>
      <c r="CF145" s="53">
        <f t="shared" si="154"/>
        <v>0.99789835976767294</v>
      </c>
      <c r="CG145" s="26">
        <v>5518.33</v>
      </c>
      <c r="CH145" s="26">
        <v>106.02800000000001</v>
      </c>
      <c r="CI145" s="26">
        <v>13340.7</v>
      </c>
      <c r="CJ145" s="26">
        <v>5119</v>
      </c>
      <c r="CK145" s="26">
        <v>12366.73</v>
      </c>
    </row>
    <row r="146" spans="1:89" x14ac:dyDescent="0.3">
      <c r="A146" s="1">
        <v>40329</v>
      </c>
      <c r="B146" s="26" t="s">
        <v>5</v>
      </c>
      <c r="C146" s="30">
        <v>244.46</v>
      </c>
      <c r="D146" s="31">
        <v>1031.05</v>
      </c>
      <c r="E146" s="31">
        <v>478.82</v>
      </c>
      <c r="F146" s="32">
        <f t="shared" si="155"/>
        <v>4.0147065605178316</v>
      </c>
      <c r="G146" s="32">
        <f t="shared" si="156"/>
        <v>4.6482443113863541</v>
      </c>
      <c r="H146" s="33">
        <f t="shared" si="157"/>
        <v>9.7461137371473126E-3</v>
      </c>
      <c r="I146" s="33">
        <f t="shared" si="158"/>
        <v>-2.2065133003718058E-3</v>
      </c>
      <c r="J146" s="33">
        <f t="shared" si="159"/>
        <v>0.19251122248770086</v>
      </c>
      <c r="K146" s="33">
        <f t="shared" si="192"/>
        <v>0.22639929718464913</v>
      </c>
      <c r="L146" s="31">
        <f t="shared" si="132"/>
        <v>493687.36099999998</v>
      </c>
      <c r="M146" s="26">
        <f t="shared" si="133"/>
        <v>252050.48300000001</v>
      </c>
      <c r="N146" s="26">
        <f t="shared" si="134"/>
        <v>273114.8345</v>
      </c>
      <c r="O146" s="5">
        <f t="shared" si="160"/>
        <v>51.054676078693461</v>
      </c>
      <c r="P146" s="30">
        <v>3061.86</v>
      </c>
      <c r="Q146" s="31">
        <v>855.31</v>
      </c>
      <c r="R146" s="31">
        <v>3969.43</v>
      </c>
      <c r="S146" s="32">
        <f t="shared" si="161"/>
        <v>33.282019678618887</v>
      </c>
      <c r="T146" s="32">
        <f t="shared" si="162"/>
        <v>58.219231478611718</v>
      </c>
      <c r="U146" s="33">
        <f t="shared" si="163"/>
        <v>-8.6145679328530414E-3</v>
      </c>
      <c r="V146" s="33">
        <f t="shared" si="164"/>
        <v>2.2789880246863953E-3</v>
      </c>
      <c r="W146" s="33">
        <f t="shared" si="165"/>
        <v>7.4368696245794466E-2</v>
      </c>
      <c r="X146" s="33">
        <f t="shared" si="193"/>
        <v>0.26455047338997789</v>
      </c>
      <c r="Y146" s="31">
        <f t="shared" si="135"/>
        <v>3395093.1732999994</v>
      </c>
      <c r="Z146" s="26">
        <f t="shared" si="136"/>
        <v>2618839.4766000002</v>
      </c>
      <c r="AA146" s="26">
        <f t="shared" si="137"/>
        <v>3328284.9092000001</v>
      </c>
      <c r="AB146" s="5">
        <f t="shared" si="166"/>
        <v>77.136011971492138</v>
      </c>
      <c r="AC146" s="30">
        <v>252.93</v>
      </c>
      <c r="AD146" s="31">
        <v>862.49</v>
      </c>
      <c r="AE146" s="31">
        <v>1942.94</v>
      </c>
      <c r="AF146" s="32">
        <f t="shared" si="167"/>
        <v>16.290743838378756</v>
      </c>
      <c r="AG146" s="32">
        <f t="shared" si="168"/>
        <v>4.809295728049376</v>
      </c>
      <c r="AH146" s="33">
        <f t="shared" si="169"/>
        <v>-5.2652374662738047E-2</v>
      </c>
      <c r="AI146" s="33">
        <f t="shared" si="170"/>
        <v>1.8917624521072832E-2</v>
      </c>
      <c r="AJ146" s="33">
        <f t="shared" si="171"/>
        <v>0.31229678453368265</v>
      </c>
      <c r="AK146" s="33">
        <f t="shared" si="194"/>
        <v>0.35929290259458679</v>
      </c>
      <c r="AL146" s="31">
        <f t="shared" si="138"/>
        <v>1675766.3206</v>
      </c>
      <c r="AM146" s="26">
        <f t="shared" si="139"/>
        <v>218149.59570000001</v>
      </c>
      <c r="AN146" s="26">
        <f t="shared" si="140"/>
        <v>289399.8946</v>
      </c>
      <c r="AO146" s="5">
        <f t="shared" si="172"/>
        <v>13.017900707175723</v>
      </c>
      <c r="AP146" s="30">
        <v>1323.57</v>
      </c>
      <c r="AQ146" s="31">
        <v>859.49</v>
      </c>
      <c r="AR146" s="31">
        <v>4526.58</v>
      </c>
      <c r="AS146" s="32">
        <f t="shared" si="173"/>
        <v>37.953490711976961</v>
      </c>
      <c r="AT146" s="32">
        <f t="shared" si="174"/>
        <v>25.166803252972414</v>
      </c>
      <c r="AU146" s="33">
        <f t="shared" si="175"/>
        <v>-4.918516500975989E-2</v>
      </c>
      <c r="AV146" s="33">
        <f t="shared" si="176"/>
        <v>-1.9398349253315749E-3</v>
      </c>
      <c r="AW146" s="33">
        <f t="shared" si="177"/>
        <v>0.17540571875141536</v>
      </c>
      <c r="AX146" s="33">
        <f t="shared" si="195"/>
        <v>3.9439431075338476E-2</v>
      </c>
      <c r="AY146" s="31">
        <f t="shared" si="141"/>
        <v>3890550.2442000001</v>
      </c>
      <c r="AZ146" s="26">
        <f t="shared" si="142"/>
        <v>1137595.1793</v>
      </c>
      <c r="BA146" s="26">
        <f t="shared" si="143"/>
        <v>1321792.4812</v>
      </c>
      <c r="BB146" s="5">
        <f t="shared" si="178"/>
        <v>29.239955993266438</v>
      </c>
      <c r="BC146" s="30">
        <v>376.37</v>
      </c>
      <c r="BD146" s="31">
        <v>910</v>
      </c>
      <c r="BE146" s="31">
        <v>1008.88</v>
      </c>
      <c r="BF146" s="32">
        <f t="shared" si="179"/>
        <v>8.4590392105075622</v>
      </c>
      <c r="BG146" s="32">
        <f t="shared" si="180"/>
        <v>7.1564252289801278</v>
      </c>
      <c r="BH146" s="33">
        <f t="shared" si="181"/>
        <v>-1.5267175572519083E-2</v>
      </c>
      <c r="BI146" s="33">
        <f t="shared" si="182"/>
        <v>6.9104826706355225E-4</v>
      </c>
      <c r="BJ146" s="33">
        <f t="shared" si="183"/>
        <v>1.4971826493728042</v>
      </c>
      <c r="BK146" s="33">
        <f t="shared" si="196"/>
        <v>4.5263661492662671E-2</v>
      </c>
      <c r="BL146" s="31">
        <f t="shared" si="144"/>
        <v>918080.8</v>
      </c>
      <c r="BM146" s="26">
        <f t="shared" si="145"/>
        <v>342496.7</v>
      </c>
      <c r="BN146" s="26">
        <f t="shared" si="146"/>
        <v>568713.6</v>
      </c>
      <c r="BO146" s="5">
        <f t="shared" si="184"/>
        <v>37.305725160574106</v>
      </c>
      <c r="BP146" s="60">
        <f t="shared" si="147"/>
        <v>11926.65</v>
      </c>
      <c r="BQ146" s="15">
        <f t="shared" si="148"/>
        <v>5259.1900000000005</v>
      </c>
      <c r="BR146" s="15">
        <f t="shared" si="149"/>
        <v>10373177.8991</v>
      </c>
      <c r="BS146" s="15">
        <f t="shared" si="150"/>
        <v>4569131.4346000003</v>
      </c>
      <c r="BT146" s="15">
        <f t="shared" si="151"/>
        <v>5781305.7194999997</v>
      </c>
      <c r="BU146" s="15">
        <f t="shared" si="197"/>
        <v>869.74782517303686</v>
      </c>
      <c r="BV146" s="17">
        <f t="shared" si="185"/>
        <v>170.34000000000015</v>
      </c>
      <c r="BW146" s="17">
        <f t="shared" si="186"/>
        <v>0.96761098191926886</v>
      </c>
      <c r="BX146" s="17">
        <f t="shared" si="187"/>
        <v>-251.3799999999992</v>
      </c>
      <c r="BY146" s="17">
        <f t="shared" si="188"/>
        <v>1.0477982350894337</v>
      </c>
      <c r="BZ146" s="17">
        <f t="shared" si="189"/>
        <v>1.2321617473280726</v>
      </c>
      <c r="CA146" s="2">
        <f t="shared" si="190"/>
        <v>0.96938232270072777</v>
      </c>
      <c r="CB146" s="2">
        <f t="shared" si="191"/>
        <v>0.89716220028208737</v>
      </c>
      <c r="CC146" s="14">
        <f t="shared" si="152"/>
        <v>108.12284716213389</v>
      </c>
      <c r="CD146" s="27">
        <v>107.69597363944119</v>
      </c>
      <c r="CE146" s="53">
        <f t="shared" si="153"/>
        <v>1.0089192303800041</v>
      </c>
      <c r="CF146" s="53">
        <f t="shared" si="154"/>
        <v>1.0049359750617373</v>
      </c>
      <c r="CG146" s="26">
        <v>5510.57</v>
      </c>
      <c r="CH146" s="26">
        <v>107.167</v>
      </c>
      <c r="CI146" s="26">
        <v>13293.75</v>
      </c>
      <c r="CJ146" s="26">
        <v>5088.8500000000004</v>
      </c>
      <c r="CK146" s="26">
        <v>12303.35</v>
      </c>
    </row>
    <row r="147" spans="1:89" x14ac:dyDescent="0.3">
      <c r="A147" s="1">
        <v>40298</v>
      </c>
      <c r="B147" s="26" t="s">
        <v>5</v>
      </c>
      <c r="C147" s="30">
        <v>245</v>
      </c>
      <c r="D147" s="31">
        <v>1021.05</v>
      </c>
      <c r="E147" s="31">
        <v>477.72</v>
      </c>
      <c r="F147" s="32">
        <f t="shared" si="155"/>
        <v>4.0189556873371606</v>
      </c>
      <c r="G147" s="32">
        <f t="shared" si="156"/>
        <v>4.6663733517702699</v>
      </c>
      <c r="H147" s="33">
        <f t="shared" si="157"/>
        <v>2.3875005574798856E-2</v>
      </c>
      <c r="I147" s="33">
        <f t="shared" si="158"/>
        <v>-2.2016553186284182E-3</v>
      </c>
      <c r="J147" s="33">
        <f t="shared" si="159"/>
        <v>7.8649678987650629E-2</v>
      </c>
      <c r="K147" s="33">
        <f t="shared" si="192"/>
        <v>9.2215908043697573E-2</v>
      </c>
      <c r="L147" s="31">
        <f t="shared" si="132"/>
        <v>487776.00599999999</v>
      </c>
      <c r="M147" s="26">
        <f t="shared" si="133"/>
        <v>250157.25</v>
      </c>
      <c r="N147" s="26">
        <f t="shared" si="134"/>
        <v>270465.93449999997</v>
      </c>
      <c r="O147" s="5">
        <f t="shared" si="160"/>
        <v>51.285271707276223</v>
      </c>
      <c r="P147" s="30">
        <v>3054.89</v>
      </c>
      <c r="Q147" s="31">
        <v>862.71</v>
      </c>
      <c r="R147" s="31">
        <v>3948.78</v>
      </c>
      <c r="S147" s="32">
        <f t="shared" si="161"/>
        <v>33.220237459271608</v>
      </c>
      <c r="T147" s="32">
        <f t="shared" si="162"/>
        <v>58.184723626895831</v>
      </c>
      <c r="U147" s="33">
        <f t="shared" si="163"/>
        <v>-1.3908689453736748E-4</v>
      </c>
      <c r="V147" s="33">
        <f t="shared" si="164"/>
        <v>2.2841936747169914E-3</v>
      </c>
      <c r="W147" s="33">
        <f t="shared" si="165"/>
        <v>4.595088219330183</v>
      </c>
      <c r="X147" s="33">
        <f t="shared" si="193"/>
        <v>16.422781472795869</v>
      </c>
      <c r="Y147" s="31">
        <f t="shared" si="135"/>
        <v>3406651.9938000003</v>
      </c>
      <c r="Z147" s="26">
        <f t="shared" si="136"/>
        <v>2635484.1518999999</v>
      </c>
      <c r="AA147" s="26">
        <f t="shared" si="137"/>
        <v>3357080.6772000003</v>
      </c>
      <c r="AB147" s="5">
        <f t="shared" si="166"/>
        <v>77.362881700170689</v>
      </c>
      <c r="AC147" s="30">
        <v>248.19</v>
      </c>
      <c r="AD147" s="31">
        <v>909.13</v>
      </c>
      <c r="AE147" s="31">
        <v>1941.75</v>
      </c>
      <c r="AF147" s="32">
        <f t="shared" si="167"/>
        <v>16.335525424698421</v>
      </c>
      <c r="AG147" s="32">
        <f t="shared" si="168"/>
        <v>4.7271314374525026</v>
      </c>
      <c r="AH147" s="33">
        <f t="shared" si="169"/>
        <v>-1.0444093864919889E-3</v>
      </c>
      <c r="AI147" s="33">
        <f t="shared" si="170"/>
        <v>1.9241330214583505E-2</v>
      </c>
      <c r="AJ147" s="33">
        <f t="shared" si="171"/>
        <v>16.047241993929021</v>
      </c>
      <c r="AK147" s="33">
        <f t="shared" si="194"/>
        <v>18.423168599826727</v>
      </c>
      <c r="AL147" s="31">
        <f t="shared" si="138"/>
        <v>1765303.1775</v>
      </c>
      <c r="AM147" s="26">
        <f t="shared" si="139"/>
        <v>225636.97469999999</v>
      </c>
      <c r="AN147" s="26">
        <f t="shared" si="140"/>
        <v>305049.48019999999</v>
      </c>
      <c r="AO147" s="5">
        <f t="shared" si="172"/>
        <v>12.781769022788723</v>
      </c>
      <c r="AP147" s="30">
        <v>1326.14</v>
      </c>
      <c r="AQ147" s="31">
        <v>902.83</v>
      </c>
      <c r="AR147" s="31">
        <v>4509.28</v>
      </c>
      <c r="AS147" s="32">
        <f t="shared" si="173"/>
        <v>37.93560349534394</v>
      </c>
      <c r="AT147" s="32">
        <f t="shared" si="174"/>
        <v>25.258221864149494</v>
      </c>
      <c r="AU147" s="33">
        <f t="shared" si="175"/>
        <v>-9.0853961078339578E-3</v>
      </c>
      <c r="AV147" s="33">
        <f t="shared" si="176"/>
        <v>-1.936079251181751E-3</v>
      </c>
      <c r="AW147" s="33">
        <f t="shared" si="177"/>
        <v>0.94691772211722691</v>
      </c>
      <c r="AX147" s="33">
        <f t="shared" si="195"/>
        <v>0.21309794622078732</v>
      </c>
      <c r="AY147" s="31">
        <f t="shared" si="141"/>
        <v>4071113.2623999999</v>
      </c>
      <c r="AZ147" s="26">
        <f t="shared" si="142"/>
        <v>1197278.9762000002</v>
      </c>
      <c r="BA147" s="26">
        <f t="shared" si="143"/>
        <v>1388444.2004000002</v>
      </c>
      <c r="BB147" s="5">
        <f t="shared" si="178"/>
        <v>29.409129617145091</v>
      </c>
      <c r="BC147" s="30">
        <v>376.11</v>
      </c>
      <c r="BD147" s="31">
        <v>924</v>
      </c>
      <c r="BE147" s="31">
        <v>1009.14</v>
      </c>
      <c r="BF147" s="32">
        <f t="shared" si="179"/>
        <v>8.4896779333488688</v>
      </c>
      <c r="BG147" s="32">
        <f t="shared" si="180"/>
        <v>7.1635497197319031</v>
      </c>
      <c r="BH147" s="33">
        <f t="shared" si="181"/>
        <v>-2.6695141484249868E-2</v>
      </c>
      <c r="BI147" s="33">
        <f t="shared" si="182"/>
        <v>6.9152614500768894E-4</v>
      </c>
      <c r="BJ147" s="33">
        <f t="shared" si="183"/>
        <v>0.8558471195276488</v>
      </c>
      <c r="BK147" s="33">
        <f t="shared" si="196"/>
        <v>2.5904569391988028E-2</v>
      </c>
      <c r="BL147" s="31">
        <f t="shared" si="144"/>
        <v>932445.36</v>
      </c>
      <c r="BM147" s="26">
        <f t="shared" si="145"/>
        <v>347525.64</v>
      </c>
      <c r="BN147" s="26">
        <f t="shared" si="146"/>
        <v>577463.04000000004</v>
      </c>
      <c r="BO147" s="5">
        <f t="shared" si="184"/>
        <v>37.270349010048157</v>
      </c>
      <c r="BP147" s="60">
        <f t="shared" si="147"/>
        <v>11886.67</v>
      </c>
      <c r="BQ147" s="15">
        <f t="shared" si="148"/>
        <v>5250.33</v>
      </c>
      <c r="BR147" s="15">
        <f t="shared" si="149"/>
        <v>10663289.799699999</v>
      </c>
      <c r="BS147" s="15">
        <f t="shared" si="150"/>
        <v>4656082.9928000001</v>
      </c>
      <c r="BT147" s="15">
        <f t="shared" si="151"/>
        <v>5898503.3322999999</v>
      </c>
      <c r="BU147" s="15">
        <f t="shared" si="197"/>
        <v>897.07965306515609</v>
      </c>
      <c r="BV147" s="17">
        <f t="shared" si="185"/>
        <v>191.61999999999989</v>
      </c>
      <c r="BW147" s="17">
        <f t="shared" si="186"/>
        <v>0.96350324646260332</v>
      </c>
      <c r="BX147" s="17">
        <f t="shared" si="187"/>
        <v>-252.48000000000047</v>
      </c>
      <c r="BY147" s="17">
        <f t="shared" si="188"/>
        <v>1.0480884058716311</v>
      </c>
      <c r="BZ147" s="17">
        <f t="shared" si="189"/>
        <v>1.2191113645964808</v>
      </c>
      <c r="CA147" s="2">
        <f t="shared" si="190"/>
        <v>0.97113475675613858</v>
      </c>
      <c r="CB147" s="2">
        <f t="shared" si="191"/>
        <v>0.89732523677452181</v>
      </c>
      <c r="CC147" s="14">
        <f t="shared" si="152"/>
        <v>110.31469450447393</v>
      </c>
      <c r="CD147" s="27">
        <v>109.88566618423002</v>
      </c>
      <c r="CE147" s="53">
        <f t="shared" si="153"/>
        <v>1.0086929383021279</v>
      </c>
      <c r="CF147" s="53">
        <f t="shared" si="154"/>
        <v>1.0047699991243007</v>
      </c>
      <c r="CG147" s="26">
        <v>5502.81</v>
      </c>
      <c r="CH147" s="26">
        <v>109.364</v>
      </c>
      <c r="CI147" s="26">
        <v>13246.78</v>
      </c>
      <c r="CJ147" s="26">
        <v>5058.71</v>
      </c>
      <c r="CK147" s="26">
        <v>12239.98</v>
      </c>
    </row>
    <row r="148" spans="1:89" x14ac:dyDescent="0.3">
      <c r="A148" s="1">
        <v>40268</v>
      </c>
      <c r="B148" s="26" t="s">
        <v>5</v>
      </c>
      <c r="C148" s="30">
        <v>245.54</v>
      </c>
      <c r="D148" s="31">
        <v>996.96</v>
      </c>
      <c r="E148" s="31">
        <v>476.62</v>
      </c>
      <c r="F148" s="32">
        <f t="shared" si="155"/>
        <v>4.0232368899978734</v>
      </c>
      <c r="G148" s="32">
        <f t="shared" si="156"/>
        <v>4.6845547440799153</v>
      </c>
      <c r="H148" s="33">
        <f t="shared" si="157"/>
        <v>0.10889706815585738</v>
      </c>
      <c r="I148" s="33">
        <f t="shared" si="158"/>
        <v>-2.1968186810952381E-3</v>
      </c>
      <c r="J148" s="33">
        <f t="shared" si="159"/>
        <v>1.7294308953296499E-2</v>
      </c>
      <c r="K148" s="33">
        <f t="shared" si="192"/>
        <v>2.0173350102971298E-2</v>
      </c>
      <c r="L148" s="31">
        <f t="shared" si="132"/>
        <v>475171.07520000002</v>
      </c>
      <c r="M148" s="26">
        <f t="shared" si="133"/>
        <v>244793.55840000001</v>
      </c>
      <c r="N148" s="26">
        <f t="shared" si="134"/>
        <v>264084.73440000002</v>
      </c>
      <c r="O148" s="5">
        <f t="shared" si="160"/>
        <v>51.516931727581714</v>
      </c>
      <c r="P148" s="30">
        <v>3047.92</v>
      </c>
      <c r="Q148" s="31">
        <v>862.83</v>
      </c>
      <c r="R148" s="31">
        <v>3928.12</v>
      </c>
      <c r="S148" s="32">
        <f t="shared" si="161"/>
        <v>33.157981814314226</v>
      </c>
      <c r="T148" s="32">
        <f t="shared" si="162"/>
        <v>58.149988171279865</v>
      </c>
      <c r="U148" s="33">
        <f t="shared" si="163"/>
        <v>3.8787119793481969E-2</v>
      </c>
      <c r="V148" s="33">
        <f t="shared" si="164"/>
        <v>2.292711607755809E-3</v>
      </c>
      <c r="W148" s="33">
        <f t="shared" si="165"/>
        <v>-1.6510929215314576E-2</v>
      </c>
      <c r="X148" s="33">
        <f t="shared" si="193"/>
        <v>5.9110127794049061E-2</v>
      </c>
      <c r="Y148" s="31">
        <f t="shared" si="135"/>
        <v>3389299.7796</v>
      </c>
      <c r="Z148" s="26">
        <f t="shared" si="136"/>
        <v>2629836.8136</v>
      </c>
      <c r="AA148" s="26">
        <f t="shared" si="137"/>
        <v>3357547.6356000002</v>
      </c>
      <c r="AB148" s="5">
        <f t="shared" si="166"/>
        <v>77.592334246407958</v>
      </c>
      <c r="AC148" s="30">
        <v>243.46</v>
      </c>
      <c r="AD148" s="31">
        <v>910.08</v>
      </c>
      <c r="AE148" s="31">
        <v>1940.56</v>
      </c>
      <c r="AF148" s="32">
        <f t="shared" si="167"/>
        <v>16.380623094402821</v>
      </c>
      <c r="AG148" s="32">
        <f t="shared" si="168"/>
        <v>4.6448712958935259</v>
      </c>
      <c r="AH148" s="33">
        <f t="shared" si="169"/>
        <v>1.0104858614806204E-2</v>
      </c>
      <c r="AI148" s="33">
        <f t="shared" si="170"/>
        <v>1.9660707619561197E-2</v>
      </c>
      <c r="AJ148" s="33">
        <f t="shared" si="171"/>
        <v>-1.69117199277357</v>
      </c>
      <c r="AK148" s="33">
        <f t="shared" si="194"/>
        <v>1.9456687489672768</v>
      </c>
      <c r="AL148" s="31">
        <f t="shared" si="138"/>
        <v>1766064.8448000001</v>
      </c>
      <c r="AM148" s="26">
        <f t="shared" si="139"/>
        <v>221568.07680000001</v>
      </c>
      <c r="AN148" s="26">
        <f t="shared" si="140"/>
        <v>305368.24320000003</v>
      </c>
      <c r="AO148" s="5">
        <f t="shared" si="172"/>
        <v>12.545863049841282</v>
      </c>
      <c r="AP148" s="30">
        <v>1328.71</v>
      </c>
      <c r="AQ148" s="31">
        <v>911.07</v>
      </c>
      <c r="AR148" s="31">
        <v>4491.9799999999996</v>
      </c>
      <c r="AS148" s="32">
        <f t="shared" si="173"/>
        <v>37.917627554724191</v>
      </c>
      <c r="AT148" s="32">
        <f t="shared" si="174"/>
        <v>25.349901172951149</v>
      </c>
      <c r="AU148" s="33">
        <f t="shared" si="175"/>
        <v>2.0656389746519675E-3</v>
      </c>
      <c r="AV148" s="33">
        <f t="shared" si="176"/>
        <v>-1.9323380914965369E-3</v>
      </c>
      <c r="AW148" s="33">
        <f t="shared" si="177"/>
        <v>-4.1604643290533456</v>
      </c>
      <c r="AX148" s="33">
        <f t="shared" si="195"/>
        <v>0.93546748256050405</v>
      </c>
      <c r="AY148" s="31">
        <f t="shared" si="141"/>
        <v>4092508.2185999998</v>
      </c>
      <c r="AZ148" s="26">
        <f t="shared" si="142"/>
        <v>1210547.8197000001</v>
      </c>
      <c r="BA148" s="26">
        <f t="shared" si="143"/>
        <v>1401116.3316000002</v>
      </c>
      <c r="BB148" s="5">
        <f t="shared" si="178"/>
        <v>29.579606320598046</v>
      </c>
      <c r="BC148" s="30">
        <v>375.85</v>
      </c>
      <c r="BD148" s="31">
        <v>949</v>
      </c>
      <c r="BE148" s="31">
        <v>1009.4</v>
      </c>
      <c r="BF148" s="32">
        <f t="shared" si="179"/>
        <v>8.5205306465608928</v>
      </c>
      <c r="BG148" s="32">
        <f t="shared" si="180"/>
        <v>7.1706846157955386</v>
      </c>
      <c r="BH148" s="33">
        <f t="shared" si="181"/>
        <v>1.0542962572482868E-3</v>
      </c>
      <c r="BI148" s="33">
        <f t="shared" si="182"/>
        <v>6.6538026482134533E-4</v>
      </c>
      <c r="BJ148" s="33">
        <f t="shared" si="183"/>
        <v>-21.735537959945574</v>
      </c>
      <c r="BK148" s="33">
        <f t="shared" si="196"/>
        <v>0.63111318118304605</v>
      </c>
      <c r="BL148" s="31">
        <f t="shared" si="144"/>
        <v>957920.6</v>
      </c>
      <c r="BM148" s="26">
        <f t="shared" si="145"/>
        <v>356681.65</v>
      </c>
      <c r="BN148" s="26">
        <f t="shared" si="146"/>
        <v>593087.04</v>
      </c>
      <c r="BO148" s="5">
        <f t="shared" si="184"/>
        <v>37.234991083812169</v>
      </c>
      <c r="BP148" s="60">
        <f t="shared" si="147"/>
        <v>11846.679999999998</v>
      </c>
      <c r="BQ148" s="15">
        <f t="shared" si="148"/>
        <v>5241.4800000000005</v>
      </c>
      <c r="BR148" s="15">
        <f t="shared" si="149"/>
        <v>10680964.518200001</v>
      </c>
      <c r="BS148" s="15">
        <f t="shared" si="150"/>
        <v>4663427.9185000006</v>
      </c>
      <c r="BT148" s="15">
        <f t="shared" si="151"/>
        <v>5921203.9848000007</v>
      </c>
      <c r="BU148" s="15">
        <f t="shared" si="197"/>
        <v>901.59981684320019</v>
      </c>
      <c r="BV148" s="17">
        <f t="shared" si="185"/>
        <v>212.92000000000007</v>
      </c>
      <c r="BW148" s="17">
        <f t="shared" si="186"/>
        <v>0.95937788563535487</v>
      </c>
      <c r="BX148" s="17">
        <f t="shared" si="187"/>
        <v>-253.56999999999971</v>
      </c>
      <c r="BY148" s="17">
        <f t="shared" si="188"/>
        <v>1.0483775574837642</v>
      </c>
      <c r="BZ148" s="17">
        <f t="shared" si="189"/>
        <v>1.2236581900192083</v>
      </c>
      <c r="CA148" s="2">
        <f t="shared" si="190"/>
        <v>0.97290540873478626</v>
      </c>
      <c r="CB148" s="2">
        <f t="shared" si="191"/>
        <v>0.89748935589933176</v>
      </c>
      <c r="CC148" s="14">
        <f t="shared" si="152"/>
        <v>110.73924551419819</v>
      </c>
      <c r="CD148" s="27">
        <v>109.94695534829066</v>
      </c>
      <c r="CE148" s="53">
        <f t="shared" si="153"/>
        <v>1.0037547746584925</v>
      </c>
      <c r="CF148" s="53">
        <f t="shared" si="154"/>
        <v>0.99657335461854213</v>
      </c>
      <c r="CG148" s="26">
        <v>5495.05</v>
      </c>
      <c r="CH148" s="26">
        <v>110.325</v>
      </c>
      <c r="CI148" s="26">
        <v>13199.8</v>
      </c>
      <c r="CJ148" s="26">
        <v>5028.5600000000004</v>
      </c>
      <c r="CK148" s="26">
        <v>12176.6</v>
      </c>
    </row>
    <row r="149" spans="1:89" x14ac:dyDescent="0.3">
      <c r="A149" s="1">
        <v>40237</v>
      </c>
      <c r="B149" s="26" t="s">
        <v>5</v>
      </c>
      <c r="C149" s="30">
        <v>246.08</v>
      </c>
      <c r="D149" s="31">
        <v>894</v>
      </c>
      <c r="E149" s="31">
        <v>475.53</v>
      </c>
      <c r="F149" s="32">
        <f t="shared" si="155"/>
        <v>4.0276249691912476</v>
      </c>
      <c r="G149" s="32">
        <f t="shared" si="156"/>
        <v>4.7028066245972378</v>
      </c>
      <c r="H149" s="33">
        <f t="shared" si="157"/>
        <v>1.6351846630955739E-2</v>
      </c>
      <c r="I149" s="33">
        <f t="shared" si="158"/>
        <v>-2.1920032474121859E-3</v>
      </c>
      <c r="J149" s="33">
        <f t="shared" si="159"/>
        <v>0.11526795172582392</v>
      </c>
      <c r="K149" s="33">
        <f t="shared" si="192"/>
        <v>0.13405233652708659</v>
      </c>
      <c r="L149" s="31">
        <f t="shared" si="132"/>
        <v>425123.81999999995</v>
      </c>
      <c r="M149" s="26">
        <f t="shared" si="133"/>
        <v>219995.52000000002</v>
      </c>
      <c r="N149" s="26">
        <f t="shared" si="134"/>
        <v>236811.65999999997</v>
      </c>
      <c r="O149" s="5">
        <f t="shared" si="160"/>
        <v>51.748575273904905</v>
      </c>
      <c r="P149" s="30">
        <v>3040.94</v>
      </c>
      <c r="Q149" s="31">
        <v>830</v>
      </c>
      <c r="R149" s="31">
        <v>3907.47</v>
      </c>
      <c r="S149" s="32">
        <f t="shared" si="161"/>
        <v>33.095333077546577</v>
      </c>
      <c r="T149" s="32">
        <f t="shared" si="162"/>
        <v>58.115055173125505</v>
      </c>
      <c r="U149" s="33">
        <f t="shared" si="163"/>
        <v>-1.0596792062039346E-3</v>
      </c>
      <c r="V149" s="33">
        <f t="shared" si="164"/>
        <v>2.2946842010828981E-3</v>
      </c>
      <c r="W149" s="33">
        <f t="shared" si="165"/>
        <v>0.6054507707217186</v>
      </c>
      <c r="X149" s="33">
        <f t="shared" si="193"/>
        <v>2.1654517590310136</v>
      </c>
      <c r="Y149" s="31">
        <f t="shared" si="135"/>
        <v>3243200.0999999996</v>
      </c>
      <c r="Z149" s="26">
        <f t="shared" si="136"/>
        <v>2523980.2000000002</v>
      </c>
      <c r="AA149" s="26">
        <f t="shared" si="137"/>
        <v>3229795.6</v>
      </c>
      <c r="AB149" s="5">
        <f t="shared" si="166"/>
        <v>77.823758083875248</v>
      </c>
      <c r="AC149" s="30">
        <v>238.72</v>
      </c>
      <c r="AD149" s="31">
        <v>900.93</v>
      </c>
      <c r="AE149" s="31">
        <v>1939.38</v>
      </c>
      <c r="AF149" s="32">
        <f t="shared" si="167"/>
        <v>16.42608313408223</v>
      </c>
      <c r="AG149" s="32">
        <f t="shared" si="168"/>
        <v>4.5621505096873083</v>
      </c>
      <c r="AH149" s="33">
        <f t="shared" si="169"/>
        <v>-1.4501217617436812E-2</v>
      </c>
      <c r="AI149" s="33">
        <f t="shared" si="170"/>
        <v>2.0012269679084382E-2</v>
      </c>
      <c r="AJ149" s="33">
        <f t="shared" si="171"/>
        <v>1.2020649994640222</v>
      </c>
      <c r="AK149" s="33">
        <f t="shared" si="194"/>
        <v>1.3800406425885832</v>
      </c>
      <c r="AL149" s="31">
        <f t="shared" si="138"/>
        <v>1747245.6233999999</v>
      </c>
      <c r="AM149" s="26">
        <f t="shared" si="139"/>
        <v>215070.00959999999</v>
      </c>
      <c r="AN149" s="26">
        <f t="shared" si="140"/>
        <v>302298.05219999998</v>
      </c>
      <c r="AO149" s="5">
        <f t="shared" si="172"/>
        <v>12.309088471573389</v>
      </c>
      <c r="AP149" s="30">
        <v>1331.28</v>
      </c>
      <c r="AQ149" s="31">
        <v>909.19</v>
      </c>
      <c r="AR149" s="31">
        <v>4474.68</v>
      </c>
      <c r="AS149" s="32">
        <f t="shared" si="173"/>
        <v>37.899465642842081</v>
      </c>
      <c r="AT149" s="32">
        <f t="shared" si="174"/>
        <v>25.441939219740778</v>
      </c>
      <c r="AU149" s="33">
        <f t="shared" si="175"/>
        <v>-1.2417064719577535E-2</v>
      </c>
      <c r="AV149" s="33">
        <f t="shared" si="176"/>
        <v>-1.9286113622974761E-3</v>
      </c>
      <c r="AW149" s="33">
        <f t="shared" si="177"/>
        <v>0.69017425781046737</v>
      </c>
      <c r="AX149" s="33">
        <f t="shared" si="195"/>
        <v>0.1553194257944637</v>
      </c>
      <c r="AY149" s="31">
        <f t="shared" si="141"/>
        <v>4068334.3092000005</v>
      </c>
      <c r="AZ149" s="26">
        <f t="shared" si="142"/>
        <v>1210386.4632000001</v>
      </c>
      <c r="BA149" s="26">
        <f t="shared" si="143"/>
        <v>1398225.1172000002</v>
      </c>
      <c r="BB149" s="5">
        <f t="shared" si="178"/>
        <v>29.751401217517227</v>
      </c>
      <c r="BC149" s="30">
        <v>375.6</v>
      </c>
      <c r="BD149" s="31">
        <v>948</v>
      </c>
      <c r="BE149" s="31">
        <v>1009.65</v>
      </c>
      <c r="BF149" s="32">
        <f t="shared" si="179"/>
        <v>8.5514931763378605</v>
      </c>
      <c r="BG149" s="32">
        <f t="shared" si="180"/>
        <v>7.1780484728491665</v>
      </c>
      <c r="BH149" s="33">
        <f t="shared" si="181"/>
        <v>-2.0876826722338204E-2</v>
      </c>
      <c r="BI149" s="33">
        <f t="shared" si="182"/>
        <v>6.9246544331117723E-4</v>
      </c>
      <c r="BJ149" s="33">
        <f t="shared" si="183"/>
        <v>1.0958558606546647</v>
      </c>
      <c r="BK149" s="33">
        <f t="shared" si="196"/>
        <v>3.3169094734605387E-2</v>
      </c>
      <c r="BL149" s="31">
        <f t="shared" si="144"/>
        <v>957148.2</v>
      </c>
      <c r="BM149" s="26">
        <f t="shared" si="145"/>
        <v>356068.80000000005</v>
      </c>
      <c r="BN149" s="26">
        <f t="shared" si="146"/>
        <v>592462.08000000007</v>
      </c>
      <c r="BO149" s="5">
        <f t="shared" si="184"/>
        <v>37.201010251077108</v>
      </c>
      <c r="BP149" s="60">
        <f t="shared" si="147"/>
        <v>11806.710000000001</v>
      </c>
      <c r="BQ149" s="15">
        <f t="shared" si="148"/>
        <v>5232.62</v>
      </c>
      <c r="BR149" s="15">
        <f t="shared" si="149"/>
        <v>10441052.0526</v>
      </c>
      <c r="BS149" s="15">
        <f t="shared" si="150"/>
        <v>4525500.9928000011</v>
      </c>
      <c r="BT149" s="15">
        <f t="shared" si="151"/>
        <v>5759592.5094000008</v>
      </c>
      <c r="BU149" s="15">
        <f t="shared" si="197"/>
        <v>884.33204953793222</v>
      </c>
      <c r="BV149" s="17">
        <f t="shared" si="185"/>
        <v>234.21000000000004</v>
      </c>
      <c r="BW149" s="17">
        <f t="shared" si="186"/>
        <v>0.95524039582465381</v>
      </c>
      <c r="BX149" s="17">
        <f t="shared" si="187"/>
        <v>-254.65999999999985</v>
      </c>
      <c r="BY149" s="17">
        <f t="shared" si="188"/>
        <v>1.048667780194243</v>
      </c>
      <c r="BZ149" s="17">
        <f t="shared" si="189"/>
        <v>1.2134469179995169</v>
      </c>
      <c r="CA149" s="2">
        <f t="shared" si="190"/>
        <v>0.97469624096648133</v>
      </c>
      <c r="CB149" s="2">
        <f t="shared" si="191"/>
        <v>0.89765412058983418</v>
      </c>
      <c r="CC149" s="14">
        <f t="shared" si="152"/>
        <v>107.71676344835919</v>
      </c>
      <c r="CD149" s="27">
        <v>106.32251829723177</v>
      </c>
      <c r="CE149" s="53">
        <f t="shared" si="153"/>
        <v>1.0037998998067188</v>
      </c>
      <c r="CF149" s="53">
        <f t="shared" si="154"/>
        <v>0.99080709257594213</v>
      </c>
      <c r="CG149" s="26">
        <v>5487.28</v>
      </c>
      <c r="CH149" s="26">
        <v>107.309</v>
      </c>
      <c r="CI149" s="26">
        <v>13152.85</v>
      </c>
      <c r="CJ149" s="26">
        <v>4998.41</v>
      </c>
      <c r="CK149" s="26">
        <v>12113.22</v>
      </c>
    </row>
    <row r="150" spans="1:89" x14ac:dyDescent="0.3">
      <c r="A150" s="1">
        <v>40209</v>
      </c>
      <c r="B150" s="26" t="s">
        <v>5</v>
      </c>
      <c r="C150" s="30">
        <v>246.62</v>
      </c>
      <c r="D150" s="31">
        <v>879.5</v>
      </c>
      <c r="E150" s="31">
        <v>474.43</v>
      </c>
      <c r="F150" s="32">
        <f t="shared" si="155"/>
        <v>4.0319613010581534</v>
      </c>
      <c r="G150" s="32">
        <f t="shared" si="156"/>
        <v>4.7211113812438148</v>
      </c>
      <c r="H150" s="33">
        <f t="shared" si="157"/>
        <v>5.1371760109624132E-2</v>
      </c>
      <c r="I150" s="33">
        <f t="shared" si="158"/>
        <v>-2.2276676319892383E-3</v>
      </c>
      <c r="J150" s="33">
        <f t="shared" si="159"/>
        <v>3.6798742912264724E-2</v>
      </c>
      <c r="K150" s="33">
        <f t="shared" si="192"/>
        <v>4.336366181021508E-2</v>
      </c>
      <c r="L150" s="31">
        <f t="shared" si="132"/>
        <v>417261.185</v>
      </c>
      <c r="M150" s="26">
        <f t="shared" si="133"/>
        <v>216902.29</v>
      </c>
      <c r="N150" s="26">
        <f t="shared" si="134"/>
        <v>232970.75499999998</v>
      </c>
      <c r="O150" s="5">
        <f t="shared" si="160"/>
        <v>51.982378854625551</v>
      </c>
      <c r="P150" s="30">
        <v>3033.97</v>
      </c>
      <c r="Q150" s="31">
        <v>830.88</v>
      </c>
      <c r="R150" s="31">
        <v>3886.82</v>
      </c>
      <c r="S150" s="32">
        <f t="shared" si="161"/>
        <v>33.032286795056912</v>
      </c>
      <c r="T150" s="32">
        <f t="shared" si="162"/>
        <v>58.080083924062507</v>
      </c>
      <c r="U150" s="33">
        <f t="shared" si="163"/>
        <v>1.0976045114328821E-2</v>
      </c>
      <c r="V150" s="33">
        <f t="shared" si="164"/>
        <v>2.2999618872886025E-3</v>
      </c>
      <c r="W150" s="33">
        <f t="shared" si="165"/>
        <v>-5.8595011178192158E-2</v>
      </c>
      <c r="X150" s="33">
        <f t="shared" si="193"/>
        <v>0.20954377130666924</v>
      </c>
      <c r="Y150" s="31">
        <f t="shared" si="135"/>
        <v>3229481.0016000001</v>
      </c>
      <c r="Z150" s="26">
        <f t="shared" si="136"/>
        <v>2520864.9935999997</v>
      </c>
      <c r="AA150" s="26">
        <f t="shared" si="137"/>
        <v>3233219.9616</v>
      </c>
      <c r="AB150" s="5">
        <f t="shared" si="166"/>
        <v>78.057898230430013</v>
      </c>
      <c r="AC150" s="30">
        <v>233.99</v>
      </c>
      <c r="AD150" s="31">
        <v>914.09</v>
      </c>
      <c r="AE150" s="31">
        <v>1938.19</v>
      </c>
      <c r="AF150" s="32">
        <f t="shared" si="167"/>
        <v>16.471781030073775</v>
      </c>
      <c r="AG150" s="32">
        <f t="shared" si="168"/>
        <v>4.4793319767141364</v>
      </c>
      <c r="AH150" s="33">
        <f t="shared" si="169"/>
        <v>-2.6128548138070948E-2</v>
      </c>
      <c r="AI150" s="33">
        <f t="shared" si="170"/>
        <v>2.0464554010879928E-2</v>
      </c>
      <c r="AJ150" s="33">
        <f t="shared" si="171"/>
        <v>0.67912620129431633</v>
      </c>
      <c r="AK150" s="33">
        <f t="shared" si="194"/>
        <v>0.78322583798912948</v>
      </c>
      <c r="AL150" s="31">
        <f t="shared" si="138"/>
        <v>1771680.0971000001</v>
      </c>
      <c r="AM150" s="26">
        <f t="shared" si="139"/>
        <v>213887.91910000003</v>
      </c>
      <c r="AN150" s="26">
        <f t="shared" si="140"/>
        <v>306713.7586</v>
      </c>
      <c r="AO150" s="5">
        <f t="shared" si="172"/>
        <v>12.072603821090812</v>
      </c>
      <c r="AP150" s="30">
        <v>1333.85</v>
      </c>
      <c r="AQ150" s="31">
        <v>920.55</v>
      </c>
      <c r="AR150" s="31">
        <v>4457.38</v>
      </c>
      <c r="AS150" s="32">
        <f t="shared" si="173"/>
        <v>37.88121253738295</v>
      </c>
      <c r="AT150" s="32">
        <f t="shared" si="174"/>
        <v>25.534240596350909</v>
      </c>
      <c r="AU150" s="33">
        <f t="shared" si="175"/>
        <v>-2.0812057233157405E-2</v>
      </c>
      <c r="AV150" s="33">
        <f t="shared" si="176"/>
        <v>-1.9248989802530558E-3</v>
      </c>
      <c r="AW150" s="33">
        <f t="shared" si="177"/>
        <v>0.41098494326894752</v>
      </c>
      <c r="AX150" s="33">
        <f t="shared" si="195"/>
        <v>9.2489606322355311E-2</v>
      </c>
      <c r="AY150" s="31">
        <f t="shared" si="141"/>
        <v>4103241.159</v>
      </c>
      <c r="AZ150" s="26">
        <f t="shared" si="142"/>
        <v>1227875.6174999999</v>
      </c>
      <c r="BA150" s="26">
        <f t="shared" si="143"/>
        <v>1415695.4340000001</v>
      </c>
      <c r="BB150" s="5">
        <f t="shared" si="178"/>
        <v>29.924529656434945</v>
      </c>
      <c r="BC150" s="30">
        <v>375.34</v>
      </c>
      <c r="BD150" s="31">
        <v>968</v>
      </c>
      <c r="BE150" s="31">
        <v>1009.91</v>
      </c>
      <c r="BF150" s="32">
        <f t="shared" si="179"/>
        <v>8.5827583364282169</v>
      </c>
      <c r="BG150" s="32">
        <f t="shared" si="180"/>
        <v>7.1852321216286317</v>
      </c>
      <c r="BH150" s="33">
        <f t="shared" si="181"/>
        <v>-1.8423746161719549E-2</v>
      </c>
      <c r="BI150" s="33">
        <f t="shared" si="182"/>
        <v>6.9294528397428347E-4</v>
      </c>
      <c r="BJ150" s="33">
        <f t="shared" si="183"/>
        <v>1.2426270917914493</v>
      </c>
      <c r="BK150" s="33">
        <f t="shared" si="196"/>
        <v>3.7611530135715276E-2</v>
      </c>
      <c r="BL150" s="31">
        <f t="shared" si="144"/>
        <v>977592.88</v>
      </c>
      <c r="BM150" s="26">
        <f t="shared" si="145"/>
        <v>363329.12</v>
      </c>
      <c r="BN150" s="26">
        <f t="shared" si="146"/>
        <v>604961.28000000003</v>
      </c>
      <c r="BO150" s="5">
        <f t="shared" si="184"/>
        <v>37.165688031606777</v>
      </c>
      <c r="BP150" s="60">
        <f t="shared" si="147"/>
        <v>11766.73</v>
      </c>
      <c r="BQ150" s="15">
        <f t="shared" si="148"/>
        <v>5223.7699999999995</v>
      </c>
      <c r="BR150" s="15">
        <f t="shared" si="149"/>
        <v>10499256.322699999</v>
      </c>
      <c r="BS150" s="15">
        <f t="shared" si="150"/>
        <v>4542859.9402000001</v>
      </c>
      <c r="BT150" s="15">
        <f t="shared" si="151"/>
        <v>5793561.1891999999</v>
      </c>
      <c r="BU150" s="15">
        <f t="shared" si="197"/>
        <v>892.28327009288046</v>
      </c>
      <c r="BV150" s="17">
        <f t="shared" si="185"/>
        <v>255.50999999999931</v>
      </c>
      <c r="BW150" s="17">
        <f t="shared" si="186"/>
        <v>0.95108705015726203</v>
      </c>
      <c r="BX150" s="17">
        <f t="shared" si="187"/>
        <v>-255.74000000000069</v>
      </c>
      <c r="BY150" s="17">
        <f t="shared" si="188"/>
        <v>1.0489569793463343</v>
      </c>
      <c r="BZ150" s="17">
        <f t="shared" si="189"/>
        <v>1.2003138867419472</v>
      </c>
      <c r="CA150" s="2">
        <f t="shared" si="190"/>
        <v>0.97650508222515808</v>
      </c>
      <c r="CB150" s="2">
        <f t="shared" si="191"/>
        <v>0.89781998780700889</v>
      </c>
      <c r="CC150" s="14">
        <f t="shared" si="152"/>
        <v>108.35205079563208</v>
      </c>
      <c r="CD150" s="27">
        <v>106.70116836285517</v>
      </c>
      <c r="CE150" s="53">
        <f t="shared" si="153"/>
        <v>1.0116715915261347</v>
      </c>
      <c r="CF150" s="53">
        <f t="shared" si="154"/>
        <v>0.9962574775714288</v>
      </c>
      <c r="CG150" s="26">
        <v>5479.51</v>
      </c>
      <c r="CH150" s="26">
        <v>107.102</v>
      </c>
      <c r="CI150" s="26">
        <v>13105.89</v>
      </c>
      <c r="CJ150" s="26">
        <v>4968.26</v>
      </c>
      <c r="CK150" s="26">
        <v>12049.84</v>
      </c>
    </row>
    <row r="151" spans="1:89" x14ac:dyDescent="0.3">
      <c r="A151" s="1">
        <v>40178</v>
      </c>
      <c r="B151" s="26" t="s">
        <v>5</v>
      </c>
      <c r="C151" s="30">
        <v>247.17</v>
      </c>
      <c r="D151" s="31">
        <v>835.45</v>
      </c>
      <c r="E151" s="31">
        <v>473.33</v>
      </c>
      <c r="F151" s="32">
        <f t="shared" si="155"/>
        <v>4.0363272006310362</v>
      </c>
      <c r="G151" s="32">
        <f t="shared" si="156"/>
        <v>4.7396700237012261</v>
      </c>
      <c r="H151" s="33">
        <f t="shared" si="157"/>
        <v>0.10180066290558949</v>
      </c>
      <c r="I151" s="33">
        <f t="shared" si="158"/>
        <v>1.7412079123726122E-3</v>
      </c>
      <c r="J151" s="33">
        <f t="shared" si="159"/>
        <v>4.3618714210337223E-2</v>
      </c>
      <c r="K151" s="33">
        <f t="shared" si="192"/>
        <v>1.7104092082262944E-2</v>
      </c>
      <c r="L151" s="31">
        <f t="shared" si="132"/>
        <v>395443.54850000003</v>
      </c>
      <c r="M151" s="26">
        <f t="shared" si="133"/>
        <v>206498.1765</v>
      </c>
      <c r="N151" s="26">
        <f t="shared" si="134"/>
        <v>221302.3505</v>
      </c>
      <c r="O151" s="5">
        <f t="shared" si="160"/>
        <v>52.219381826632585</v>
      </c>
      <c r="P151" s="30">
        <v>3027</v>
      </c>
      <c r="Q151" s="31">
        <v>821.81</v>
      </c>
      <c r="R151" s="31">
        <v>3866.17</v>
      </c>
      <c r="S151" s="32">
        <f t="shared" si="161"/>
        <v>32.968810625279808</v>
      </c>
      <c r="T151" s="32">
        <f t="shared" si="162"/>
        <v>58.044993978814631</v>
      </c>
      <c r="U151" s="33">
        <f t="shared" si="163"/>
        <v>7.3785280795387043E-2</v>
      </c>
      <c r="V151" s="33">
        <f t="shared" si="164"/>
        <v>3.033997647576548E-3</v>
      </c>
      <c r="W151" s="33">
        <f t="shared" si="165"/>
        <v>-6.1638543304925471E-2</v>
      </c>
      <c r="X151" s="33">
        <f t="shared" si="193"/>
        <v>4.1119280361486807E-2</v>
      </c>
      <c r="Y151" s="31">
        <f t="shared" si="135"/>
        <v>3177257.1676999996</v>
      </c>
      <c r="Z151" s="26">
        <f t="shared" si="136"/>
        <v>2487618.8699999996</v>
      </c>
      <c r="AA151" s="26">
        <f t="shared" si="137"/>
        <v>3197925.6891999999</v>
      </c>
      <c r="AB151" s="5">
        <f t="shared" si="166"/>
        <v>78.294539557236234</v>
      </c>
      <c r="AC151" s="30">
        <v>229.25</v>
      </c>
      <c r="AD151" s="31">
        <v>938.29</v>
      </c>
      <c r="AE151" s="31">
        <v>1937</v>
      </c>
      <c r="AF151" s="32">
        <f t="shared" si="167"/>
        <v>16.517790521670538</v>
      </c>
      <c r="AG151" s="32">
        <f t="shared" si="168"/>
        <v>4.3960405912267113</v>
      </c>
      <c r="AH151" s="33">
        <f t="shared" si="169"/>
        <v>4.8289050564618461E-3</v>
      </c>
      <c r="AI151" s="33">
        <f t="shared" si="170"/>
        <v>8.586323213738152E-3</v>
      </c>
      <c r="AJ151" s="33">
        <f t="shared" si="171"/>
        <v>-18.579432600193336</v>
      </c>
      <c r="AK151" s="33">
        <f t="shared" si="194"/>
        <v>1.778109760565344</v>
      </c>
      <c r="AL151" s="31">
        <f t="shared" si="138"/>
        <v>1817467.73</v>
      </c>
      <c r="AM151" s="26">
        <f t="shared" si="139"/>
        <v>215102.98249999998</v>
      </c>
      <c r="AN151" s="26">
        <f t="shared" si="140"/>
        <v>314833.82660000003</v>
      </c>
      <c r="AO151" s="5">
        <f t="shared" si="172"/>
        <v>11.835312338668043</v>
      </c>
      <c r="AP151" s="30">
        <v>1336.42</v>
      </c>
      <c r="AQ151" s="31">
        <v>939.91</v>
      </c>
      <c r="AR151" s="31">
        <v>4440.08</v>
      </c>
      <c r="AS151" s="32">
        <f t="shared" si="173"/>
        <v>37.862834971326244</v>
      </c>
      <c r="AT151" s="32">
        <f t="shared" si="174"/>
        <v>25.626855253771868</v>
      </c>
      <c r="AU151" s="33">
        <f t="shared" si="175"/>
        <v>8.0436257203744862E-3</v>
      </c>
      <c r="AV151" s="33">
        <f t="shared" si="176"/>
        <v>8.4309555834416842E-3</v>
      </c>
      <c r="AW151" s="33">
        <f t="shared" si="177"/>
        <v>-1.0481536407252594</v>
      </c>
      <c r="AX151" s="33">
        <f t="shared" si="195"/>
        <v>1.0481536407252381</v>
      </c>
      <c r="AY151" s="31">
        <f t="shared" si="141"/>
        <v>4173275.5927999998</v>
      </c>
      <c r="AZ151" s="26">
        <f t="shared" si="142"/>
        <v>1256114.5222</v>
      </c>
      <c r="BA151" s="26">
        <f t="shared" si="143"/>
        <v>1445468.7908000001</v>
      </c>
      <c r="BB151" s="5">
        <f t="shared" si="178"/>
        <v>30.099007225095047</v>
      </c>
      <c r="BC151" s="30">
        <v>375.08</v>
      </c>
      <c r="BD151" s="31">
        <v>986</v>
      </c>
      <c r="BE151" s="31">
        <v>1010.17</v>
      </c>
      <c r="BF151" s="32">
        <f t="shared" si="179"/>
        <v>8.6142366810923736</v>
      </c>
      <c r="BG151" s="32">
        <f t="shared" si="180"/>
        <v>7.1924401524855606</v>
      </c>
      <c r="BH151" s="33">
        <f t="shared" si="181"/>
        <v>6.81699003670687E-2</v>
      </c>
      <c r="BI151" s="33">
        <f t="shared" si="182"/>
        <v>-9.0606262491680701E-4</v>
      </c>
      <c r="BJ151" s="33">
        <f t="shared" si="183"/>
        <v>-0.89051319633067683</v>
      </c>
      <c r="BK151" s="33">
        <f t="shared" si="196"/>
        <v>1.3291241736279621E-2</v>
      </c>
      <c r="BL151" s="31">
        <f t="shared" si="144"/>
        <v>996027.62</v>
      </c>
      <c r="BM151" s="26">
        <f t="shared" si="145"/>
        <v>369828.88</v>
      </c>
      <c r="BN151" s="26">
        <f t="shared" si="146"/>
        <v>616210.56000000006</v>
      </c>
      <c r="BO151" s="5">
        <f t="shared" si="184"/>
        <v>37.130383994773162</v>
      </c>
      <c r="BP151" s="60">
        <f t="shared" si="147"/>
        <v>11726.75</v>
      </c>
      <c r="BQ151" s="15">
        <f t="shared" si="148"/>
        <v>5214.92</v>
      </c>
      <c r="BR151" s="15">
        <f t="shared" si="149"/>
        <v>10559471.659</v>
      </c>
      <c r="BS151" s="15">
        <f t="shared" si="150"/>
        <v>4535163.4311999995</v>
      </c>
      <c r="BT151" s="15">
        <f t="shared" si="151"/>
        <v>5795741.2171</v>
      </c>
      <c r="BU151" s="15">
        <f t="shared" si="197"/>
        <v>900.46020073762975</v>
      </c>
      <c r="BV151" s="17">
        <f t="shared" si="185"/>
        <v>276.8100000000004</v>
      </c>
      <c r="BW151" s="17">
        <f t="shared" si="186"/>
        <v>0.94691960758746052</v>
      </c>
      <c r="BX151" s="17">
        <f t="shared" si="187"/>
        <v>-256.82999999999993</v>
      </c>
      <c r="BY151" s="17">
        <f t="shared" si="188"/>
        <v>1.0492490776464451</v>
      </c>
      <c r="BZ151" s="17">
        <f t="shared" si="189"/>
        <v>1.1945558494632635</v>
      </c>
      <c r="CA151" s="2">
        <f t="shared" si="190"/>
        <v>0.97833223626305332</v>
      </c>
      <c r="CB151" s="2">
        <f t="shared" si="191"/>
        <v>0.89798773558609746</v>
      </c>
      <c r="CC151" s="14">
        <f t="shared" si="152"/>
        <v>108.39282200457296</v>
      </c>
      <c r="CD151" s="27">
        <v>106.42893705781684</v>
      </c>
      <c r="CE151" s="53">
        <f t="shared" si="153"/>
        <v>1.0076960164047131</v>
      </c>
      <c r="CF151" s="53">
        <f t="shared" si="154"/>
        <v>0.98943835873952346</v>
      </c>
      <c r="CG151" s="26">
        <v>5471.75</v>
      </c>
      <c r="CH151" s="26">
        <v>107.565</v>
      </c>
      <c r="CI151" s="26">
        <v>13058.92</v>
      </c>
      <c r="CJ151" s="26">
        <v>4938.1099999999997</v>
      </c>
      <c r="CK151" s="26">
        <v>11986.47</v>
      </c>
    </row>
    <row r="152" spans="1:89" x14ac:dyDescent="0.3">
      <c r="A152" s="1">
        <v>40147</v>
      </c>
      <c r="B152" s="26" t="s">
        <v>5</v>
      </c>
      <c r="C152" s="30">
        <v>246.74</v>
      </c>
      <c r="D152" s="31">
        <v>754.52</v>
      </c>
      <c r="E152" s="31">
        <v>470.96</v>
      </c>
      <c r="F152" s="32">
        <f t="shared" si="155"/>
        <v>4.040345114241668</v>
      </c>
      <c r="G152" s="32">
        <f t="shared" si="156"/>
        <v>4.7518719378793959</v>
      </c>
      <c r="H152" s="33">
        <f t="shared" si="157"/>
        <v>3.7082284333511108E-2</v>
      </c>
      <c r="I152" s="33">
        <f t="shared" si="158"/>
        <v>1.7036466150164927E-3</v>
      </c>
      <c r="J152" s="33">
        <f t="shared" si="159"/>
        <v>0.1203337468146434</v>
      </c>
      <c r="K152" s="33">
        <f t="shared" si="192"/>
        <v>4.5942331914997865E-2</v>
      </c>
      <c r="L152" s="31">
        <f t="shared" si="132"/>
        <v>355348.73919999995</v>
      </c>
      <c r="M152" s="26">
        <f t="shared" si="133"/>
        <v>186170.2648</v>
      </c>
      <c r="N152" s="26">
        <f t="shared" si="134"/>
        <v>199864.80279999998</v>
      </c>
      <c r="O152" s="5">
        <f t="shared" si="160"/>
        <v>52.390861219636484</v>
      </c>
      <c r="P152" s="30">
        <v>3017.83</v>
      </c>
      <c r="Q152" s="31">
        <v>763.33</v>
      </c>
      <c r="R152" s="31">
        <v>3853.06</v>
      </c>
      <c r="S152" s="32">
        <f t="shared" si="161"/>
        <v>33.055232176575508</v>
      </c>
      <c r="T152" s="32">
        <f t="shared" si="162"/>
        <v>58.119241672572656</v>
      </c>
      <c r="U152" s="33">
        <f t="shared" si="163"/>
        <v>5.1976155753735001E-2</v>
      </c>
      <c r="V152" s="33">
        <f t="shared" si="164"/>
        <v>3.0465545392998356E-3</v>
      </c>
      <c r="W152" s="33">
        <f t="shared" si="165"/>
        <v>-8.7525386043839914E-2</v>
      </c>
      <c r="X152" s="33">
        <f t="shared" si="193"/>
        <v>5.8614464558220246E-2</v>
      </c>
      <c r="Y152" s="31">
        <f t="shared" si="135"/>
        <v>2941156.2897999999</v>
      </c>
      <c r="Z152" s="26">
        <f t="shared" si="136"/>
        <v>2303600.1739000003</v>
      </c>
      <c r="AA152" s="26">
        <f t="shared" si="137"/>
        <v>2970361.2956000003</v>
      </c>
      <c r="AB152" s="5">
        <f t="shared" si="166"/>
        <v>78.32294332296928</v>
      </c>
      <c r="AC152" s="30">
        <v>227.29</v>
      </c>
      <c r="AD152" s="31">
        <v>933.77</v>
      </c>
      <c r="AE152" s="31">
        <v>1923.82</v>
      </c>
      <c r="AF152" s="32">
        <f t="shared" si="167"/>
        <v>16.504367117548</v>
      </c>
      <c r="AG152" s="32">
        <f t="shared" si="168"/>
        <v>4.3772917757988479</v>
      </c>
      <c r="AH152" s="33">
        <f t="shared" si="169"/>
        <v>4.3394533558001581E-2</v>
      </c>
      <c r="AI152" s="33">
        <f t="shared" si="170"/>
        <v>8.6606866687286444E-3</v>
      </c>
      <c r="AJ152" s="33">
        <f t="shared" si="171"/>
        <v>-2.0854087101058498</v>
      </c>
      <c r="AK152" s="33">
        <f t="shared" si="194"/>
        <v>0.19958013045935108</v>
      </c>
      <c r="AL152" s="31">
        <f t="shared" si="138"/>
        <v>1796405.4013999999</v>
      </c>
      <c r="AM152" s="26">
        <f t="shared" si="139"/>
        <v>212236.5833</v>
      </c>
      <c r="AN152" s="26">
        <f t="shared" si="140"/>
        <v>313317.18580000004</v>
      </c>
      <c r="AO152" s="5">
        <f t="shared" si="172"/>
        <v>11.814514871453669</v>
      </c>
      <c r="AP152" s="30">
        <v>1325.2</v>
      </c>
      <c r="AQ152" s="31">
        <v>932.38</v>
      </c>
      <c r="AR152" s="31">
        <v>4400.03</v>
      </c>
      <c r="AS152" s="32">
        <f t="shared" si="173"/>
        <v>37.74766373580934</v>
      </c>
      <c r="AT152" s="32">
        <f t="shared" si="174"/>
        <v>25.521523433889008</v>
      </c>
      <c r="AU152" s="33">
        <f t="shared" si="175"/>
        <v>3.8679771288633299E-2</v>
      </c>
      <c r="AV152" s="33">
        <f t="shared" si="176"/>
        <v>8.4950306722896309E-3</v>
      </c>
      <c r="AW152" s="33">
        <f t="shared" si="177"/>
        <v>-0.22001647254126197</v>
      </c>
      <c r="AX152" s="33">
        <f t="shared" si="195"/>
        <v>0.21962463554654052</v>
      </c>
      <c r="AY152" s="31">
        <f t="shared" si="141"/>
        <v>4102499.9713999997</v>
      </c>
      <c r="AZ152" s="26">
        <f t="shared" si="142"/>
        <v>1235589.976</v>
      </c>
      <c r="BA152" s="26">
        <f t="shared" si="143"/>
        <v>1433888.5544</v>
      </c>
      <c r="BB152" s="5">
        <f t="shared" si="178"/>
        <v>30.117976468342267</v>
      </c>
      <c r="BC152" s="30">
        <v>375.42</v>
      </c>
      <c r="BD152" s="31">
        <v>921</v>
      </c>
      <c r="BE152" s="31">
        <v>1008.56</v>
      </c>
      <c r="BF152" s="32">
        <f t="shared" si="179"/>
        <v>8.6523918558254973</v>
      </c>
      <c r="BG152" s="32">
        <f t="shared" si="180"/>
        <v>7.2300711798601061</v>
      </c>
      <c r="BH152" s="33">
        <f t="shared" si="181"/>
        <v>8.4889643463497449E-2</v>
      </c>
      <c r="BI152" s="33">
        <f t="shared" si="182"/>
        <v>-8.7862933823231511E-4</v>
      </c>
      <c r="BJ152" s="33">
        <f t="shared" si="183"/>
        <v>-0.71416749870201002</v>
      </c>
      <c r="BK152" s="33">
        <f t="shared" si="196"/>
        <v>1.0350253604376672E-2</v>
      </c>
      <c r="BL152" s="31">
        <f t="shared" si="144"/>
        <v>928883.75999999989</v>
      </c>
      <c r="BM152" s="26">
        <f t="shared" si="145"/>
        <v>345761.82</v>
      </c>
      <c r="BN152" s="26">
        <f t="shared" si="146"/>
        <v>575588.16</v>
      </c>
      <c r="BO152" s="5">
        <f t="shared" si="184"/>
        <v>37.223367970175303</v>
      </c>
      <c r="BP152" s="60">
        <f t="shared" si="147"/>
        <v>11656.429999999998</v>
      </c>
      <c r="BQ152" s="15">
        <f t="shared" si="148"/>
        <v>5192.4799999999996</v>
      </c>
      <c r="BR152" s="15">
        <f t="shared" si="149"/>
        <v>10124294.161799999</v>
      </c>
      <c r="BS152" s="15">
        <f t="shared" si="150"/>
        <v>4283358.818</v>
      </c>
      <c r="BT152" s="15">
        <f t="shared" si="151"/>
        <v>5493019.9986000005</v>
      </c>
      <c r="BU152" s="15">
        <f t="shared" si="197"/>
        <v>868.55874069504989</v>
      </c>
      <c r="BV152" s="17">
        <f t="shared" si="185"/>
        <v>256.78999999999996</v>
      </c>
      <c r="BW152" s="17">
        <f t="shared" si="186"/>
        <v>0.95054578929528855</v>
      </c>
      <c r="BX152" s="17">
        <f t="shared" si="187"/>
        <v>-252.80000000000018</v>
      </c>
      <c r="BY152" s="17">
        <f t="shared" si="188"/>
        <v>1.048685791760392</v>
      </c>
      <c r="BZ152" s="17">
        <f t="shared" si="189"/>
        <v>1.1715384951232224</v>
      </c>
      <c r="CA152" s="2">
        <f t="shared" si="190"/>
        <v>0.9754710223155032</v>
      </c>
      <c r="CB152" s="2">
        <f t="shared" si="191"/>
        <v>0.89749141308875469</v>
      </c>
      <c r="CC152" s="14">
        <f t="shared" si="152"/>
        <v>102.73128434704859</v>
      </c>
      <c r="CD152" s="27">
        <v>101.05537250623171</v>
      </c>
      <c r="CE152" s="53">
        <f t="shared" si="153"/>
        <v>1.0095944606854561</v>
      </c>
      <c r="CF152" s="53">
        <f t="shared" si="154"/>
        <v>0.99312439198301516</v>
      </c>
      <c r="CG152" s="26">
        <v>5445.28</v>
      </c>
      <c r="CH152" s="26">
        <v>101.755</v>
      </c>
      <c r="CI152" s="26">
        <v>12987.79</v>
      </c>
      <c r="CJ152" s="26">
        <v>4935.6899999999996</v>
      </c>
      <c r="CK152" s="26">
        <v>11949.54</v>
      </c>
    </row>
    <row r="153" spans="1:89" x14ac:dyDescent="0.3">
      <c r="A153" s="1">
        <v>40117</v>
      </c>
      <c r="B153" s="26" t="s">
        <v>5</v>
      </c>
      <c r="C153" s="30">
        <v>246.32</v>
      </c>
      <c r="D153" s="31">
        <v>727.05</v>
      </c>
      <c r="E153" s="31">
        <v>468.58</v>
      </c>
      <c r="F153" s="32">
        <f t="shared" si="155"/>
        <v>4.0443324710924911</v>
      </c>
      <c r="G153" s="32">
        <f t="shared" si="156"/>
        <v>4.7643731963389069</v>
      </c>
      <c r="H153" s="33">
        <f t="shared" si="157"/>
        <v>3.6939757517177624E-2</v>
      </c>
      <c r="I153" s="33">
        <f t="shared" si="158"/>
        <v>1.7065539799276236E-3</v>
      </c>
      <c r="J153" s="33">
        <f t="shared" si="159"/>
        <v>0.12128425699912199</v>
      </c>
      <c r="K153" s="33">
        <f t="shared" si="192"/>
        <v>4.6198299464582211E-2</v>
      </c>
      <c r="L153" s="31">
        <f t="shared" si="132"/>
        <v>340681.08899999998</v>
      </c>
      <c r="M153" s="26">
        <f t="shared" si="133"/>
        <v>179086.95599999998</v>
      </c>
      <c r="N153" s="26">
        <f t="shared" si="134"/>
        <v>192588.27449999997</v>
      </c>
      <c r="O153" s="5">
        <f t="shared" si="160"/>
        <v>52.567331085406977</v>
      </c>
      <c r="P153" s="30">
        <v>3008.65</v>
      </c>
      <c r="Q153" s="31">
        <v>724.66</v>
      </c>
      <c r="R153" s="31">
        <v>3839.94</v>
      </c>
      <c r="S153" s="32">
        <f t="shared" si="161"/>
        <v>33.142673671618297</v>
      </c>
      <c r="T153" s="32">
        <f t="shared" si="162"/>
        <v>58.193940472414141</v>
      </c>
      <c r="U153" s="33">
        <f t="shared" si="163"/>
        <v>2.9135252815871007E-2</v>
      </c>
      <c r="V153" s="33">
        <f t="shared" si="164"/>
        <v>3.0525304878556464E-3</v>
      </c>
      <c r="W153" s="33">
        <f t="shared" si="165"/>
        <v>-0.15640593740929568</v>
      </c>
      <c r="X153" s="33">
        <f t="shared" si="193"/>
        <v>0.10477103140813745</v>
      </c>
      <c r="Y153" s="31">
        <f t="shared" si="135"/>
        <v>2782650.9203999997</v>
      </c>
      <c r="Z153" s="26">
        <f t="shared" si="136"/>
        <v>2180248.3089999999</v>
      </c>
      <c r="AA153" s="26">
        <f t="shared" si="137"/>
        <v>2819883.9512</v>
      </c>
      <c r="AB153" s="5">
        <f t="shared" si="166"/>
        <v>78.351484658614453</v>
      </c>
      <c r="AC153" s="30">
        <v>225.33</v>
      </c>
      <c r="AD153" s="31">
        <v>894.11</v>
      </c>
      <c r="AE153" s="31">
        <v>1910.64</v>
      </c>
      <c r="AF153" s="32">
        <f t="shared" si="167"/>
        <v>16.490809237628916</v>
      </c>
      <c r="AG153" s="32">
        <f t="shared" si="168"/>
        <v>4.3583802059558536</v>
      </c>
      <c r="AH153" s="33">
        <f t="shared" si="169"/>
        <v>4.4299130593836993E-2</v>
      </c>
      <c r="AI153" s="33">
        <f t="shared" si="170"/>
        <v>8.6915825366050102E-3</v>
      </c>
      <c r="AJ153" s="33">
        <f t="shared" si="171"/>
        <v>-2.0606251526778672</v>
      </c>
      <c r="AK153" s="33">
        <f t="shared" si="194"/>
        <v>0.19620210193954021</v>
      </c>
      <c r="AL153" s="31">
        <f t="shared" si="138"/>
        <v>1708322.3304000001</v>
      </c>
      <c r="AM153" s="26">
        <f t="shared" si="139"/>
        <v>201469.80630000003</v>
      </c>
      <c r="AN153" s="26">
        <f t="shared" si="140"/>
        <v>300009.66940000001</v>
      </c>
      <c r="AO153" s="5">
        <f t="shared" si="172"/>
        <v>11.793430473558599</v>
      </c>
      <c r="AP153" s="30">
        <v>1313.99</v>
      </c>
      <c r="AQ153" s="31">
        <v>897</v>
      </c>
      <c r="AR153" s="31">
        <v>4359.97</v>
      </c>
      <c r="AS153" s="32">
        <f t="shared" si="173"/>
        <v>37.631073123029431</v>
      </c>
      <c r="AT153" s="32">
        <f t="shared" si="174"/>
        <v>25.415470673341016</v>
      </c>
      <c r="AU153" s="33">
        <f t="shared" si="175"/>
        <v>4.4234779338871287E-2</v>
      </c>
      <c r="AV153" s="33">
        <f t="shared" si="176"/>
        <v>8.5754903009829155E-3</v>
      </c>
      <c r="AW153" s="33">
        <f t="shared" si="177"/>
        <v>-0.19369029052599651</v>
      </c>
      <c r="AX153" s="33">
        <f t="shared" si="195"/>
        <v>0.19386307401441491</v>
      </c>
      <c r="AY153" s="31">
        <f t="shared" si="141"/>
        <v>3910893.0900000003</v>
      </c>
      <c r="AZ153" s="26">
        <f t="shared" si="142"/>
        <v>1178649.03</v>
      </c>
      <c r="BA153" s="26">
        <f t="shared" si="143"/>
        <v>1379478.36</v>
      </c>
      <c r="BB153" s="5">
        <f t="shared" si="178"/>
        <v>30.137592689857957</v>
      </c>
      <c r="BC153" s="30">
        <v>375.75</v>
      </c>
      <c r="BD153" s="31">
        <v>846</v>
      </c>
      <c r="BE153" s="31">
        <v>1006.96</v>
      </c>
      <c r="BF153" s="32">
        <f t="shared" si="179"/>
        <v>8.6911114966308745</v>
      </c>
      <c r="BG153" s="32">
        <f t="shared" si="180"/>
        <v>7.2678354519500816</v>
      </c>
      <c r="BH153" s="33">
        <f t="shared" si="181"/>
        <v>4.4712990936555889E-2</v>
      </c>
      <c r="BI153" s="33">
        <f t="shared" si="182"/>
        <v>-8.7785802641550381E-4</v>
      </c>
      <c r="BJ153" s="33">
        <f t="shared" si="183"/>
        <v>-1.3540942083298866</v>
      </c>
      <c r="BK153" s="33">
        <f t="shared" si="196"/>
        <v>1.9633176131319714E-2</v>
      </c>
      <c r="BL153" s="31">
        <f t="shared" si="144"/>
        <v>851888.16</v>
      </c>
      <c r="BM153" s="26">
        <f t="shared" si="145"/>
        <v>317884.5</v>
      </c>
      <c r="BN153" s="26">
        <f t="shared" si="146"/>
        <v>528716.16</v>
      </c>
      <c r="BO153" s="5">
        <f t="shared" si="184"/>
        <v>37.315285612139512</v>
      </c>
      <c r="BP153" s="60">
        <f t="shared" si="147"/>
        <v>11586.09</v>
      </c>
      <c r="BQ153" s="15">
        <f t="shared" si="148"/>
        <v>5170.04</v>
      </c>
      <c r="BR153" s="15">
        <f t="shared" si="149"/>
        <v>9594435.5898000002</v>
      </c>
      <c r="BS153" s="15">
        <f t="shared" si="150"/>
        <v>4057338.6012999997</v>
      </c>
      <c r="BT153" s="15">
        <f t="shared" si="151"/>
        <v>5220676.4150999999</v>
      </c>
      <c r="BU153" s="15">
        <f t="shared" si="197"/>
        <v>828.09952190946217</v>
      </c>
      <c r="BV153" s="17">
        <f t="shared" si="185"/>
        <v>236.77999999999975</v>
      </c>
      <c r="BW153" s="17">
        <f t="shared" si="186"/>
        <v>0.95420151488189653</v>
      </c>
      <c r="BX153" s="17">
        <f t="shared" si="187"/>
        <v>-248.77999999999975</v>
      </c>
      <c r="BY153" s="17">
        <f t="shared" si="188"/>
        <v>1.0481195503322991</v>
      </c>
      <c r="BZ153" s="17">
        <f t="shared" si="189"/>
        <v>1.1492700754198146</v>
      </c>
      <c r="CA153" s="2">
        <f t="shared" si="190"/>
        <v>0.97258957307460481</v>
      </c>
      <c r="CB153" s="2">
        <f t="shared" si="191"/>
        <v>0.89698946475244345</v>
      </c>
      <c r="CC153" s="14">
        <f t="shared" si="152"/>
        <v>97.637873778042177</v>
      </c>
      <c r="CD153" s="27">
        <v>96.479304865055383</v>
      </c>
      <c r="CE153" s="53">
        <f t="shared" si="153"/>
        <v>1.0259204356163345</v>
      </c>
      <c r="CF153" s="53">
        <f t="shared" si="154"/>
        <v>1.0137468857641023</v>
      </c>
      <c r="CG153" s="26">
        <v>5418.82</v>
      </c>
      <c r="CH153" s="26">
        <v>95.171000000000006</v>
      </c>
      <c r="CI153" s="26">
        <v>12916.64</v>
      </c>
      <c r="CJ153" s="26">
        <v>4933.26</v>
      </c>
      <c r="CK153" s="26">
        <v>11912.62</v>
      </c>
    </row>
    <row r="154" spans="1:89" x14ac:dyDescent="0.3">
      <c r="A154" s="1">
        <v>40086</v>
      </c>
      <c r="B154" s="26" t="s">
        <v>5</v>
      </c>
      <c r="C154" s="30">
        <v>245.9</v>
      </c>
      <c r="D154" s="31">
        <v>700.68</v>
      </c>
      <c r="E154" s="31">
        <v>466.21</v>
      </c>
      <c r="F154" s="32">
        <f t="shared" si="155"/>
        <v>4.0484483451823019</v>
      </c>
      <c r="G154" s="32">
        <f t="shared" si="156"/>
        <v>4.7769741685947462</v>
      </c>
      <c r="H154" s="33">
        <f t="shared" si="157"/>
        <v>-3.5756586094038145E-2</v>
      </c>
      <c r="I154" s="33">
        <f t="shared" si="158"/>
        <v>1.7502086004436853E-3</v>
      </c>
      <c r="J154" s="33">
        <f t="shared" si="159"/>
        <v>-0.12580407878817734</v>
      </c>
      <c r="K154" s="33">
        <f t="shared" si="192"/>
        <v>4.8947866438946906E-2</v>
      </c>
      <c r="L154" s="31">
        <f t="shared" si="132"/>
        <v>326664.02279999998</v>
      </c>
      <c r="M154" s="26">
        <f t="shared" si="133"/>
        <v>172297.212</v>
      </c>
      <c r="N154" s="26">
        <f t="shared" si="134"/>
        <v>185603.12519999998</v>
      </c>
      <c r="O154" s="5">
        <f t="shared" si="160"/>
        <v>52.744471375560373</v>
      </c>
      <c r="P154" s="30">
        <v>2999.48</v>
      </c>
      <c r="Q154" s="31">
        <v>703.85</v>
      </c>
      <c r="R154" s="31">
        <v>3826.83</v>
      </c>
      <c r="S154" s="32">
        <f t="shared" si="161"/>
        <v>33.231212502507432</v>
      </c>
      <c r="T154" s="32">
        <f t="shared" si="162"/>
        <v>58.269371611291454</v>
      </c>
      <c r="U154" s="33">
        <f t="shared" si="163"/>
        <v>-5.8210911097316957E-2</v>
      </c>
      <c r="V154" s="33">
        <f t="shared" si="164"/>
        <v>3.0618769606280262E-3</v>
      </c>
      <c r="W154" s="33">
        <f t="shared" si="165"/>
        <v>7.856684363363943E-2</v>
      </c>
      <c r="X154" s="33">
        <f t="shared" si="193"/>
        <v>5.259970859258984E-2</v>
      </c>
      <c r="Y154" s="31">
        <f t="shared" si="135"/>
        <v>2693514.2955</v>
      </c>
      <c r="Z154" s="26">
        <f t="shared" si="136"/>
        <v>2111183.9980000001</v>
      </c>
      <c r="AA154" s="26">
        <f t="shared" si="137"/>
        <v>2738905.5820000004</v>
      </c>
      <c r="AB154" s="5">
        <f t="shared" si="166"/>
        <v>78.380278193700789</v>
      </c>
      <c r="AC154" s="30">
        <v>223.38</v>
      </c>
      <c r="AD154" s="31">
        <v>855.36</v>
      </c>
      <c r="AE154" s="31">
        <v>1897.46</v>
      </c>
      <c r="AF154" s="32">
        <f t="shared" si="167"/>
        <v>16.477057113853437</v>
      </c>
      <c r="AG154" s="32">
        <f t="shared" si="168"/>
        <v>4.3394895883720794</v>
      </c>
      <c r="AH154" s="33">
        <f t="shared" si="169"/>
        <v>-3.3203035180501259E-2</v>
      </c>
      <c r="AI154" s="33">
        <f t="shared" si="170"/>
        <v>8.8129496402878059E-3</v>
      </c>
      <c r="AJ154" s="33">
        <f t="shared" si="171"/>
        <v>2.7720769021900713</v>
      </c>
      <c r="AK154" s="33">
        <f t="shared" si="194"/>
        <v>0.26542602483110578</v>
      </c>
      <c r="AL154" s="31">
        <f t="shared" si="138"/>
        <v>1623011.3856000002</v>
      </c>
      <c r="AM154" s="26">
        <f t="shared" si="139"/>
        <v>191070.3168</v>
      </c>
      <c r="AN154" s="26">
        <f t="shared" si="140"/>
        <v>287007.49440000003</v>
      </c>
      <c r="AO154" s="5">
        <f t="shared" si="172"/>
        <v>11.77258018614358</v>
      </c>
      <c r="AP154" s="30">
        <v>1302.77</v>
      </c>
      <c r="AQ154" s="31">
        <v>858.18</v>
      </c>
      <c r="AR154" s="31">
        <v>4319.92</v>
      </c>
      <c r="AS154" s="32">
        <f t="shared" si="173"/>
        <v>37.513079889577511</v>
      </c>
      <c r="AT154" s="32">
        <f t="shared" si="174"/>
        <v>25.308249847987707</v>
      </c>
      <c r="AU154" s="33">
        <f t="shared" si="175"/>
        <v>-5.1063684829078061E-2</v>
      </c>
      <c r="AV154" s="33">
        <f t="shared" si="176"/>
        <v>8.6419229627688349E-3</v>
      </c>
      <c r="AW154" s="33">
        <f t="shared" si="177"/>
        <v>0.16938910913349739</v>
      </c>
      <c r="AX154" s="33">
        <f t="shared" si="195"/>
        <v>0.16923813844800559</v>
      </c>
      <c r="AY154" s="31">
        <f t="shared" si="141"/>
        <v>3707268.9455999997</v>
      </c>
      <c r="AZ154" s="26">
        <f t="shared" si="142"/>
        <v>1118011.1586</v>
      </c>
      <c r="BA154" s="26">
        <f t="shared" si="143"/>
        <v>1319777.8584</v>
      </c>
      <c r="BB154" s="5">
        <f t="shared" si="178"/>
        <v>30.157271430952427</v>
      </c>
      <c r="BC154" s="30">
        <v>376.08</v>
      </c>
      <c r="BD154" s="31">
        <v>809</v>
      </c>
      <c r="BE154" s="31">
        <v>1005.35</v>
      </c>
      <c r="BF154" s="32">
        <f t="shared" si="179"/>
        <v>8.7302021488793198</v>
      </c>
      <c r="BG154" s="32">
        <f t="shared" si="180"/>
        <v>7.3059147837540142</v>
      </c>
      <c r="BH154" s="33">
        <f t="shared" si="181"/>
        <v>-1.3505217925107428E-2</v>
      </c>
      <c r="BI154" s="33">
        <f t="shared" si="182"/>
        <v>-9.0365448504991846E-4</v>
      </c>
      <c r="BJ154" s="33">
        <f t="shared" si="183"/>
        <v>4.4811029900331292</v>
      </c>
      <c r="BK154" s="33">
        <f t="shared" si="196"/>
        <v>6.6911507097559872E-2</v>
      </c>
      <c r="BL154" s="31">
        <f t="shared" si="144"/>
        <v>813328.15</v>
      </c>
      <c r="BM154" s="26">
        <f t="shared" si="145"/>
        <v>304248.71999999997</v>
      </c>
      <c r="BN154" s="26">
        <f t="shared" si="146"/>
        <v>505592.64</v>
      </c>
      <c r="BO154" s="5">
        <f t="shared" si="184"/>
        <v>37.407867906699153</v>
      </c>
      <c r="BP154" s="60">
        <f t="shared" si="147"/>
        <v>11515.77</v>
      </c>
      <c r="BQ154" s="15">
        <f t="shared" si="148"/>
        <v>5147.6099999999997</v>
      </c>
      <c r="BR154" s="15">
        <f t="shared" si="149"/>
        <v>9163786.7995000016</v>
      </c>
      <c r="BS154" s="15">
        <f t="shared" si="150"/>
        <v>3896811.4054</v>
      </c>
      <c r="BT154" s="15">
        <f t="shared" si="151"/>
        <v>5036886.7</v>
      </c>
      <c r="BU154" s="15">
        <f t="shared" si="197"/>
        <v>795.7597971737888</v>
      </c>
      <c r="BV154" s="17">
        <f t="shared" si="185"/>
        <v>216.76999999999953</v>
      </c>
      <c r="BW154" s="17">
        <f t="shared" si="186"/>
        <v>0.95788919517989912</v>
      </c>
      <c r="BX154" s="17">
        <f t="shared" si="187"/>
        <v>-244.75</v>
      </c>
      <c r="BY154" s="17">
        <f t="shared" si="188"/>
        <v>1.0475463370379652</v>
      </c>
      <c r="BZ154" s="17">
        <f t="shared" si="189"/>
        <v>1.1717983282288822</v>
      </c>
      <c r="CA154" s="2">
        <f t="shared" si="190"/>
        <v>0.96969189184637539</v>
      </c>
      <c r="CB154" s="2">
        <f t="shared" si="191"/>
        <v>0.89648281499357751</v>
      </c>
      <c r="CC154" s="14">
        <f t="shared" si="152"/>
        <v>94.20061094506265</v>
      </c>
      <c r="CD154" s="27">
        <v>93.286625941898805</v>
      </c>
      <c r="CE154" s="53">
        <f t="shared" si="153"/>
        <v>1.0102267198415247</v>
      </c>
      <c r="CF154" s="53">
        <f t="shared" si="154"/>
        <v>1.0004249567481935</v>
      </c>
      <c r="CG154" s="26">
        <v>5392.36</v>
      </c>
      <c r="CH154" s="26">
        <v>93.247</v>
      </c>
      <c r="CI154" s="26">
        <v>12845.5</v>
      </c>
      <c r="CJ154" s="26">
        <v>4930.84</v>
      </c>
      <c r="CK154" s="26">
        <v>11875.7</v>
      </c>
    </row>
    <row r="155" spans="1:89" x14ac:dyDescent="0.3">
      <c r="A155" s="1">
        <v>40056</v>
      </c>
      <c r="B155" s="26" t="s">
        <v>5</v>
      </c>
      <c r="C155" s="30">
        <v>245.47</v>
      </c>
      <c r="D155" s="31">
        <v>726.19</v>
      </c>
      <c r="E155" s="31">
        <v>463.83</v>
      </c>
      <c r="F155" s="32">
        <f t="shared" si="155"/>
        <v>4.0525309642966985</v>
      </c>
      <c r="G155" s="32">
        <f t="shared" si="156"/>
        <v>4.7894903203399686</v>
      </c>
      <c r="H155" s="33">
        <f t="shared" si="157"/>
        <v>8.9605064383857402E-2</v>
      </c>
      <c r="I155" s="33">
        <f t="shared" si="158"/>
        <v>1.712468400880647E-3</v>
      </c>
      <c r="J155" s="33">
        <f t="shared" si="159"/>
        <v>5.0497441176861828E-2</v>
      </c>
      <c r="K155" s="33">
        <f t="shared" si="192"/>
        <v>1.9111290334490879E-2</v>
      </c>
      <c r="L155" s="31">
        <f t="shared" si="132"/>
        <v>336828.70770000003</v>
      </c>
      <c r="M155" s="26">
        <f t="shared" si="133"/>
        <v>178257.85930000001</v>
      </c>
      <c r="N155" s="26">
        <f t="shared" si="134"/>
        <v>192360.46910000002</v>
      </c>
      <c r="O155" s="5">
        <f t="shared" si="160"/>
        <v>52.922406916327105</v>
      </c>
      <c r="P155" s="30">
        <v>2990.31</v>
      </c>
      <c r="Q155" s="31">
        <v>746.05</v>
      </c>
      <c r="R155" s="31">
        <v>3813.72</v>
      </c>
      <c r="S155" s="32">
        <f t="shared" si="161"/>
        <v>33.320868398244194</v>
      </c>
      <c r="T155" s="32">
        <f t="shared" si="162"/>
        <v>58.34546298861698</v>
      </c>
      <c r="U155" s="33">
        <f t="shared" si="163"/>
        <v>6.5862252774258667E-2</v>
      </c>
      <c r="V155" s="33">
        <f t="shared" si="164"/>
        <v>3.0746352638558994E-3</v>
      </c>
      <c r="W155" s="33">
        <f t="shared" si="165"/>
        <v>-6.9672253163421766E-2</v>
      </c>
      <c r="X155" s="33">
        <f t="shared" si="193"/>
        <v>4.6682813513745723E-2</v>
      </c>
      <c r="Y155" s="31">
        <f t="shared" si="135"/>
        <v>2845225.8059999999</v>
      </c>
      <c r="Z155" s="26">
        <f t="shared" si="136"/>
        <v>2230920.7755</v>
      </c>
      <c r="AA155" s="26">
        <f t="shared" si="137"/>
        <v>2903119.2859999998</v>
      </c>
      <c r="AB155" s="5">
        <f t="shared" si="166"/>
        <v>78.409269689437082</v>
      </c>
      <c r="AC155" s="30">
        <v>221.42</v>
      </c>
      <c r="AD155" s="31">
        <v>884.24</v>
      </c>
      <c r="AE155" s="31">
        <v>1884.28</v>
      </c>
      <c r="AF155" s="32">
        <f t="shared" si="167"/>
        <v>16.463150390024325</v>
      </c>
      <c r="AG155" s="32">
        <f t="shared" si="168"/>
        <v>4.3202385086962796</v>
      </c>
      <c r="AH155" s="33">
        <f t="shared" si="169"/>
        <v>3.7654107616084877E-2</v>
      </c>
      <c r="AI155" s="33">
        <f t="shared" si="170"/>
        <v>8.8913082925058048E-3</v>
      </c>
      <c r="AJ155" s="33">
        <f t="shared" si="171"/>
        <v>-2.468534473281069</v>
      </c>
      <c r="AK155" s="33">
        <f t="shared" si="194"/>
        <v>0.2361311648428939</v>
      </c>
      <c r="AL155" s="31">
        <f t="shared" si="138"/>
        <v>1666155.7472000001</v>
      </c>
      <c r="AM155" s="26">
        <f t="shared" si="139"/>
        <v>195788.42079999999</v>
      </c>
      <c r="AN155" s="26">
        <f t="shared" si="140"/>
        <v>296697.88959999999</v>
      </c>
      <c r="AO155" s="5">
        <f t="shared" si="172"/>
        <v>11.750907508438235</v>
      </c>
      <c r="AP155" s="30">
        <v>1291.56</v>
      </c>
      <c r="AQ155" s="31">
        <v>903.15</v>
      </c>
      <c r="AR155" s="31">
        <v>4279.8599999999997</v>
      </c>
      <c r="AS155" s="32">
        <f t="shared" si="173"/>
        <v>37.393582072860461</v>
      </c>
      <c r="AT155" s="32">
        <f t="shared" si="174"/>
        <v>25.20028564850405</v>
      </c>
      <c r="AU155" s="33">
        <f t="shared" si="175"/>
        <v>6.4991854582868935E-2</v>
      </c>
      <c r="AV155" s="33">
        <f t="shared" si="176"/>
        <v>8.7250670710369987E-3</v>
      </c>
      <c r="AW155" s="33">
        <f t="shared" si="177"/>
        <v>-0.13436827552005395</v>
      </c>
      <c r="AX155" s="33">
        <f t="shared" si="195"/>
        <v>0.13424862433971566</v>
      </c>
      <c r="AY155" s="31">
        <f t="shared" si="141"/>
        <v>3865355.5589999994</v>
      </c>
      <c r="AZ155" s="26">
        <f t="shared" si="142"/>
        <v>1166472.4139999999</v>
      </c>
      <c r="BA155" s="26">
        <f t="shared" si="143"/>
        <v>1388936.3220000002</v>
      </c>
      <c r="BB155" s="5">
        <f t="shared" si="178"/>
        <v>30.177622632516016</v>
      </c>
      <c r="BC155" s="30">
        <v>376.42</v>
      </c>
      <c r="BD155" s="31">
        <v>820</v>
      </c>
      <c r="BE155" s="31">
        <v>1003.75</v>
      </c>
      <c r="BF155" s="32">
        <f t="shared" si="179"/>
        <v>8.769868174574329</v>
      </c>
      <c r="BG155" s="32">
        <f t="shared" si="180"/>
        <v>7.3445225338427136</v>
      </c>
      <c r="BH155" s="33">
        <f t="shared" si="181"/>
        <v>1.9704433497536946E-2</v>
      </c>
      <c r="BI155" s="33">
        <f t="shared" si="182"/>
        <v>-8.7629618811153941E-4</v>
      </c>
      <c r="BJ155" s="33">
        <f t="shared" si="183"/>
        <v>-3.0699178140392926</v>
      </c>
      <c r="BK155" s="33">
        <f t="shared" si="196"/>
        <v>4.4472031546660622E-2</v>
      </c>
      <c r="BL155" s="31">
        <f t="shared" si="144"/>
        <v>823075</v>
      </c>
      <c r="BM155" s="26">
        <f t="shared" si="145"/>
        <v>308664.40000000002</v>
      </c>
      <c r="BN155" s="26">
        <f t="shared" si="146"/>
        <v>512467.20000000001</v>
      </c>
      <c r="BO155" s="5">
        <f t="shared" si="184"/>
        <v>37.5013698630137</v>
      </c>
      <c r="BP155" s="60">
        <f t="shared" si="147"/>
        <v>11445.439999999999</v>
      </c>
      <c r="BQ155" s="15">
        <f t="shared" si="148"/>
        <v>5125.18</v>
      </c>
      <c r="BR155" s="15">
        <f t="shared" si="149"/>
        <v>9536640.8198999986</v>
      </c>
      <c r="BS155" s="15">
        <f t="shared" si="150"/>
        <v>4080103.8695999999</v>
      </c>
      <c r="BT155" s="15">
        <f t="shared" si="151"/>
        <v>5293581.1666999999</v>
      </c>
      <c r="BU155" s="15">
        <f t="shared" si="197"/>
        <v>833.22622982602672</v>
      </c>
      <c r="BV155" s="17">
        <f t="shared" si="185"/>
        <v>196.77000000000044</v>
      </c>
      <c r="BW155" s="17">
        <f t="shared" si="186"/>
        <v>0.96160720208851191</v>
      </c>
      <c r="BX155" s="17">
        <f t="shared" si="187"/>
        <v>-240.71999999999935</v>
      </c>
      <c r="BY155" s="17">
        <f t="shared" si="188"/>
        <v>1.0469681064860159</v>
      </c>
      <c r="BZ155" s="17">
        <f t="shared" si="189"/>
        <v>1.1743989386943736</v>
      </c>
      <c r="CA155" s="2">
        <f t="shared" si="190"/>
        <v>0.96677529272441909</v>
      </c>
      <c r="CB155" s="2">
        <f t="shared" si="191"/>
        <v>0.89596973938420388</v>
      </c>
      <c r="CC155" s="14">
        <f t="shared" si="152"/>
        <v>99.001349383224664</v>
      </c>
      <c r="CD155" s="27">
        <v>98.457484833599224</v>
      </c>
      <c r="CE155" s="53">
        <f t="shared" si="153"/>
        <v>1.0117251147957638</v>
      </c>
      <c r="CF155" s="53">
        <f t="shared" si="154"/>
        <v>1.0061671963700944</v>
      </c>
      <c r="CG155" s="26">
        <v>5365.9</v>
      </c>
      <c r="CH155" s="26">
        <v>97.853999999999999</v>
      </c>
      <c r="CI155" s="26">
        <v>12774.36</v>
      </c>
      <c r="CJ155" s="26">
        <v>4928.41</v>
      </c>
      <c r="CK155" s="26">
        <v>11838.78</v>
      </c>
    </row>
    <row r="156" spans="1:89" x14ac:dyDescent="0.3">
      <c r="A156" s="1">
        <v>40025</v>
      </c>
      <c r="B156" s="26" t="s">
        <v>5</v>
      </c>
      <c r="C156" s="30">
        <v>245.05</v>
      </c>
      <c r="D156" s="31">
        <v>663.91</v>
      </c>
      <c r="E156" s="31">
        <v>461.46</v>
      </c>
      <c r="F156" s="32">
        <f t="shared" si="155"/>
        <v>4.0567448459929691</v>
      </c>
      <c r="G156" s="32">
        <f t="shared" si="156"/>
        <v>4.8023313010878494</v>
      </c>
      <c r="H156" s="33">
        <f t="shared" si="157"/>
        <v>-9.8401036855635088E-2</v>
      </c>
      <c r="I156" s="33">
        <f t="shared" si="158"/>
        <v>1.7562848448955696E-3</v>
      </c>
      <c r="J156" s="33">
        <f t="shared" si="159"/>
        <v>-4.6171521853353138E-2</v>
      </c>
      <c r="K156" s="33">
        <f t="shared" si="192"/>
        <v>1.784823515093879E-2</v>
      </c>
      <c r="L156" s="31">
        <f t="shared" si="132"/>
        <v>306367.90859999997</v>
      </c>
      <c r="M156" s="26">
        <f t="shared" si="133"/>
        <v>162691.14550000001</v>
      </c>
      <c r="N156" s="26">
        <f t="shared" si="134"/>
        <v>175863.11989999999</v>
      </c>
      <c r="O156" s="5">
        <f t="shared" si="160"/>
        <v>53.103194209682314</v>
      </c>
      <c r="P156" s="30">
        <v>2981.13</v>
      </c>
      <c r="Q156" s="31">
        <v>698.48</v>
      </c>
      <c r="R156" s="31">
        <v>3800.61</v>
      </c>
      <c r="S156" s="32">
        <f t="shared" si="161"/>
        <v>33.41157419739379</v>
      </c>
      <c r="T156" s="32">
        <f t="shared" si="162"/>
        <v>58.422256321616075</v>
      </c>
      <c r="U156" s="33">
        <f t="shared" si="163"/>
        <v>-0.12116606704549278</v>
      </c>
      <c r="V156" s="33">
        <f t="shared" si="164"/>
        <v>3.0807530207001984E-3</v>
      </c>
      <c r="W156" s="33">
        <f t="shared" si="165"/>
        <v>3.8039833564911758E-2</v>
      </c>
      <c r="X156" s="33">
        <f t="shared" si="193"/>
        <v>2.5425872901721772E-2</v>
      </c>
      <c r="Y156" s="31">
        <f t="shared" si="135"/>
        <v>2654650.0728000002</v>
      </c>
      <c r="Z156" s="26">
        <f t="shared" si="136"/>
        <v>2082259.6824</v>
      </c>
      <c r="AA156" s="26">
        <f t="shared" si="137"/>
        <v>2718009.1936000003</v>
      </c>
      <c r="AB156" s="5">
        <f t="shared" si="166"/>
        <v>78.438198078729471</v>
      </c>
      <c r="AC156" s="30">
        <v>219.46</v>
      </c>
      <c r="AD156" s="31">
        <v>851.56</v>
      </c>
      <c r="AE156" s="31">
        <v>1871.1</v>
      </c>
      <c r="AF156" s="32">
        <f t="shared" si="167"/>
        <v>16.449042780170426</v>
      </c>
      <c r="AG156" s="32">
        <f t="shared" si="168"/>
        <v>4.3008350432023637</v>
      </c>
      <c r="AH156" s="33">
        <f t="shared" si="169"/>
        <v>-7.419971278989565E-2</v>
      </c>
      <c r="AI156" s="33">
        <f t="shared" si="170"/>
        <v>8.9710728670816912E-3</v>
      </c>
      <c r="AJ156" s="33">
        <f t="shared" si="171"/>
        <v>1.2639446240245429</v>
      </c>
      <c r="AK156" s="33">
        <f t="shared" si="194"/>
        <v>0.12090441498721477</v>
      </c>
      <c r="AL156" s="31">
        <f t="shared" si="138"/>
        <v>1593353.9159999997</v>
      </c>
      <c r="AM156" s="26">
        <f t="shared" si="139"/>
        <v>186883.35759999999</v>
      </c>
      <c r="AN156" s="26">
        <f t="shared" si="140"/>
        <v>285732.4424</v>
      </c>
      <c r="AO156" s="5">
        <f t="shared" si="172"/>
        <v>11.728929506707285</v>
      </c>
      <c r="AP156" s="30">
        <v>1280.3399999999999</v>
      </c>
      <c r="AQ156" s="31">
        <v>846.3</v>
      </c>
      <c r="AR156" s="31">
        <v>4239.8100000000004</v>
      </c>
      <c r="AS156" s="32">
        <f t="shared" si="173"/>
        <v>37.272628972152411</v>
      </c>
      <c r="AT156" s="32">
        <f t="shared" si="174"/>
        <v>25.091274670617491</v>
      </c>
      <c r="AU156" s="33">
        <f t="shared" si="175"/>
        <v>-5.361023907268777E-2</v>
      </c>
      <c r="AV156" s="33">
        <f t="shared" si="176"/>
        <v>8.8018639241251306E-3</v>
      </c>
      <c r="AW156" s="33">
        <f t="shared" si="177"/>
        <v>0.16432884603792072</v>
      </c>
      <c r="AX156" s="33">
        <f t="shared" si="195"/>
        <v>0.16418251580991963</v>
      </c>
      <c r="AY156" s="31">
        <f t="shared" si="141"/>
        <v>3588151.2030000002</v>
      </c>
      <c r="AZ156" s="26">
        <f t="shared" si="142"/>
        <v>1083551.7419999999</v>
      </c>
      <c r="BA156" s="26">
        <f t="shared" si="143"/>
        <v>1301507.844</v>
      </c>
      <c r="BB156" s="5">
        <f t="shared" si="178"/>
        <v>30.198051327771758</v>
      </c>
      <c r="BC156" s="30">
        <v>376.75</v>
      </c>
      <c r="BD156" s="31">
        <v>804</v>
      </c>
      <c r="BE156" s="31">
        <v>1002.15</v>
      </c>
      <c r="BF156" s="32">
        <f t="shared" si="179"/>
        <v>8.810009204290413</v>
      </c>
      <c r="BG156" s="32">
        <f t="shared" si="180"/>
        <v>7.3833026634762167</v>
      </c>
      <c r="BH156" s="33">
        <f t="shared" si="181"/>
        <v>-0.12039742840444184</v>
      </c>
      <c r="BI156" s="33">
        <f t="shared" si="182"/>
        <v>-8.7552896541656373E-4</v>
      </c>
      <c r="BJ156" s="33">
        <f t="shared" si="183"/>
        <v>0.50198771348747506</v>
      </c>
      <c r="BK156" s="33">
        <f t="shared" si="196"/>
        <v>7.2719905816880613E-3</v>
      </c>
      <c r="BL156" s="31">
        <f t="shared" si="144"/>
        <v>805728.6</v>
      </c>
      <c r="BM156" s="26">
        <f t="shared" si="145"/>
        <v>302907</v>
      </c>
      <c r="BN156" s="26">
        <f t="shared" si="146"/>
        <v>502467.84000000003</v>
      </c>
      <c r="BO156" s="5">
        <f t="shared" si="184"/>
        <v>37.594172529062512</v>
      </c>
      <c r="BP156" s="60">
        <f t="shared" si="147"/>
        <v>11375.13</v>
      </c>
      <c r="BQ156" s="15">
        <f t="shared" si="148"/>
        <v>5102.7300000000005</v>
      </c>
      <c r="BR156" s="15">
        <f t="shared" si="149"/>
        <v>8948251.7004000004</v>
      </c>
      <c r="BS156" s="15">
        <f t="shared" si="150"/>
        <v>3818292.9274999998</v>
      </c>
      <c r="BT156" s="15">
        <f t="shared" si="151"/>
        <v>4983580.4399000006</v>
      </c>
      <c r="BU156" s="15">
        <f t="shared" si="197"/>
        <v>786.65049985362816</v>
      </c>
      <c r="BV156" s="17">
        <f t="shared" si="185"/>
        <v>176.74000000000069</v>
      </c>
      <c r="BW156" s="17">
        <f t="shared" si="186"/>
        <v>0.965363638679687</v>
      </c>
      <c r="BX156" s="17">
        <f t="shared" si="187"/>
        <v>-236.69999999999982</v>
      </c>
      <c r="BY156" s="17">
        <f t="shared" si="188"/>
        <v>1.0463869340529481</v>
      </c>
      <c r="BZ156" s="17">
        <f t="shared" si="189"/>
        <v>1.1428582326805645</v>
      </c>
      <c r="CA156" s="2">
        <f t="shared" si="190"/>
        <v>0.96384214013723246</v>
      </c>
      <c r="CB156" s="2">
        <f t="shared" si="191"/>
        <v>0.89545178667157876</v>
      </c>
      <c r="CC156" s="14">
        <f t="shared" si="152"/>
        <v>93.20366926904353</v>
      </c>
      <c r="CD156" s="27">
        <v>92.270784752291149</v>
      </c>
      <c r="CE156" s="53">
        <f t="shared" si="153"/>
        <v>1.0367136721693773</v>
      </c>
      <c r="CF156" s="53">
        <f t="shared" si="154"/>
        <v>1.0263371050164194</v>
      </c>
      <c r="CG156" s="26">
        <v>5339.43</v>
      </c>
      <c r="CH156" s="26">
        <v>89.903000000000006</v>
      </c>
      <c r="CI156" s="26">
        <v>12703.23</v>
      </c>
      <c r="CJ156" s="26">
        <v>4925.99</v>
      </c>
      <c r="CK156" s="26">
        <v>11801.86</v>
      </c>
    </row>
    <row r="157" spans="1:89" x14ac:dyDescent="0.3">
      <c r="A157" s="1">
        <v>39994</v>
      </c>
      <c r="B157" s="26" t="s">
        <v>5</v>
      </c>
      <c r="C157" s="30">
        <v>244.62</v>
      </c>
      <c r="D157" s="31">
        <v>732.62</v>
      </c>
      <c r="E157" s="31">
        <v>459.08</v>
      </c>
      <c r="F157" s="32">
        <f t="shared" si="155"/>
        <v>4.0609334627180163</v>
      </c>
      <c r="G157" s="32">
        <f t="shared" si="156"/>
        <v>4.8150889321061046</v>
      </c>
      <c r="H157" s="33">
        <f t="shared" si="157"/>
        <v>-0.12083669988329297</v>
      </c>
      <c r="I157" s="33">
        <f t="shared" si="158"/>
        <v>1.7184239597398466E-3</v>
      </c>
      <c r="J157" s="33">
        <f t="shared" si="159"/>
        <v>-3.7753300356470329E-2</v>
      </c>
      <c r="K157" s="33">
        <f t="shared" si="192"/>
        <v>1.4221043452854491E-2</v>
      </c>
      <c r="L157" s="31">
        <f t="shared" si="132"/>
        <v>336331.18959999998</v>
      </c>
      <c r="M157" s="26">
        <f t="shared" si="133"/>
        <v>179213.50440000001</v>
      </c>
      <c r="N157" s="26">
        <f t="shared" si="134"/>
        <v>194063.71179999999</v>
      </c>
      <c r="O157" s="5">
        <f t="shared" si="160"/>
        <v>53.284830530626472</v>
      </c>
      <c r="P157" s="30">
        <v>2971.96</v>
      </c>
      <c r="Q157" s="31">
        <v>788.57</v>
      </c>
      <c r="R157" s="31">
        <v>3787.5</v>
      </c>
      <c r="S157" s="32">
        <f t="shared" si="161"/>
        <v>33.503497190129146</v>
      </c>
      <c r="T157" s="32">
        <f t="shared" si="162"/>
        <v>58.49992520097318</v>
      </c>
      <c r="U157" s="33">
        <f t="shared" si="163"/>
        <v>-0.10118108814216395</v>
      </c>
      <c r="V157" s="33">
        <f t="shared" si="164"/>
        <v>3.0936485844366684E-3</v>
      </c>
      <c r="W157" s="33">
        <f t="shared" si="165"/>
        <v>4.5728596861667949E-2</v>
      </c>
      <c r="X157" s="33">
        <f t="shared" si="193"/>
        <v>3.0575363847539908E-2</v>
      </c>
      <c r="Y157" s="31">
        <f t="shared" si="135"/>
        <v>2986708.875</v>
      </c>
      <c r="Z157" s="26">
        <f t="shared" si="136"/>
        <v>2343598.4972000001</v>
      </c>
      <c r="AA157" s="26">
        <f t="shared" si="137"/>
        <v>3068578.2124000005</v>
      </c>
      <c r="AB157" s="5">
        <f t="shared" si="166"/>
        <v>78.467590759075918</v>
      </c>
      <c r="AC157" s="30">
        <v>217.5</v>
      </c>
      <c r="AD157" s="31">
        <v>917.18</v>
      </c>
      <c r="AE157" s="31">
        <v>1857.92</v>
      </c>
      <c r="AF157" s="32">
        <f t="shared" si="167"/>
        <v>16.434803300193991</v>
      </c>
      <c r="AG157" s="32">
        <f t="shared" si="168"/>
        <v>4.2812600880266443</v>
      </c>
      <c r="AH157" s="33">
        <f t="shared" si="169"/>
        <v>-3.2066514684189459E-2</v>
      </c>
      <c r="AI157" s="33">
        <f t="shared" si="170"/>
        <v>9.0522815444301127E-3</v>
      </c>
      <c r="AJ157" s="33">
        <f t="shared" si="171"/>
        <v>2.9482755122745048</v>
      </c>
      <c r="AK157" s="33">
        <f t="shared" si="194"/>
        <v>0.28229702022756409</v>
      </c>
      <c r="AL157" s="31">
        <f t="shared" si="138"/>
        <v>1704047.0656000001</v>
      </c>
      <c r="AM157" s="26">
        <f t="shared" si="139"/>
        <v>199486.65</v>
      </c>
      <c r="AN157" s="26">
        <f t="shared" si="140"/>
        <v>307750.5772</v>
      </c>
      <c r="AO157" s="5">
        <f t="shared" si="172"/>
        <v>11.706639683086461</v>
      </c>
      <c r="AP157" s="30">
        <v>1269.1199999999999</v>
      </c>
      <c r="AQ157" s="31">
        <v>892.92</v>
      </c>
      <c r="AR157" s="31">
        <v>4199.75</v>
      </c>
      <c r="AS157" s="32">
        <f t="shared" si="173"/>
        <v>37.150181471747814</v>
      </c>
      <c r="AT157" s="32">
        <f t="shared" si="174"/>
        <v>24.981300243293674</v>
      </c>
      <c r="AU157" s="33">
        <f t="shared" si="175"/>
        <v>3.7025817092463053E-3</v>
      </c>
      <c r="AV157" s="33">
        <f t="shared" si="176"/>
        <v>8.8720751237617371E-3</v>
      </c>
      <c r="AW157" s="33">
        <f t="shared" si="177"/>
        <v>-2.3983237238971169</v>
      </c>
      <c r="AX157" s="33">
        <f t="shared" si="195"/>
        <v>2.3961861804712825</v>
      </c>
      <c r="AY157" s="31">
        <f t="shared" si="141"/>
        <v>3750040.77</v>
      </c>
      <c r="AZ157" s="26">
        <f t="shared" si="142"/>
        <v>1133222.6303999999</v>
      </c>
      <c r="BA157" s="26">
        <f t="shared" si="143"/>
        <v>1373203.8096</v>
      </c>
      <c r="BB157" s="5">
        <f t="shared" si="178"/>
        <v>30.218941603666881</v>
      </c>
      <c r="BC157" s="30">
        <v>377.08</v>
      </c>
      <c r="BD157" s="31">
        <v>907</v>
      </c>
      <c r="BE157" s="31">
        <v>1000.54</v>
      </c>
      <c r="BF157" s="32">
        <f t="shared" si="179"/>
        <v>8.8505845752110393</v>
      </c>
      <c r="BG157" s="32">
        <f t="shared" si="180"/>
        <v>7.422425535600401</v>
      </c>
      <c r="BH157" s="33">
        <f t="shared" si="181"/>
        <v>-3.67965367965368E-2</v>
      </c>
      <c r="BI157" s="33">
        <f t="shared" si="182"/>
        <v>-9.0125911199478287E-4</v>
      </c>
      <c r="BJ157" s="33">
        <f t="shared" si="183"/>
        <v>1.640313413635798</v>
      </c>
      <c r="BK157" s="33">
        <f t="shared" si="196"/>
        <v>2.4493041749505274E-2</v>
      </c>
      <c r="BL157" s="31">
        <f t="shared" si="144"/>
        <v>907489.77999999991</v>
      </c>
      <c r="BM157" s="26">
        <f t="shared" si="145"/>
        <v>342011.56</v>
      </c>
      <c r="BN157" s="26">
        <f t="shared" si="146"/>
        <v>566838.72000000009</v>
      </c>
      <c r="BO157" s="5">
        <f t="shared" si="184"/>
        <v>37.687648669718357</v>
      </c>
      <c r="BP157" s="60">
        <f t="shared" si="147"/>
        <v>11304.789999999999</v>
      </c>
      <c r="BQ157" s="15">
        <f t="shared" si="148"/>
        <v>5080.28</v>
      </c>
      <c r="BR157" s="15">
        <f t="shared" si="149"/>
        <v>9684617.6802000012</v>
      </c>
      <c r="BS157" s="15">
        <f t="shared" si="150"/>
        <v>4197532.8420000002</v>
      </c>
      <c r="BT157" s="15">
        <f t="shared" si="151"/>
        <v>5510435.0310000004</v>
      </c>
      <c r="BU157" s="15">
        <f t="shared" si="197"/>
        <v>856.68266993018017</v>
      </c>
      <c r="BV157" s="17">
        <f t="shared" si="185"/>
        <v>156.71999999999935</v>
      </c>
      <c r="BW157" s="17">
        <f t="shared" si="186"/>
        <v>0.96915130662089499</v>
      </c>
      <c r="BX157" s="17">
        <f t="shared" si="187"/>
        <v>-232.67000000000007</v>
      </c>
      <c r="BY157" s="17">
        <f t="shared" si="188"/>
        <v>1.0457986567669499</v>
      </c>
      <c r="BZ157" s="17">
        <f t="shared" si="189"/>
        <v>1.1756978813194472</v>
      </c>
      <c r="CA157" s="2">
        <f t="shared" si="190"/>
        <v>0.96088884506750138</v>
      </c>
      <c r="CB157" s="2">
        <f t="shared" si="191"/>
        <v>0.89492704289396519</v>
      </c>
      <c r="CC157" s="14">
        <f t="shared" si="152"/>
        <v>103.05698289645373</v>
      </c>
      <c r="CD157" s="27">
        <v>101.71494940146253</v>
      </c>
      <c r="CE157" s="53">
        <f t="shared" si="153"/>
        <v>1.0232027690275391</v>
      </c>
      <c r="CF157" s="53">
        <f t="shared" si="154"/>
        <v>1.0098783697524081</v>
      </c>
      <c r="CG157" s="26">
        <v>5312.95</v>
      </c>
      <c r="CH157" s="26">
        <v>100.72</v>
      </c>
      <c r="CI157" s="26">
        <v>12632.08</v>
      </c>
      <c r="CJ157" s="26">
        <v>4923.5600000000004</v>
      </c>
      <c r="CK157" s="26">
        <v>11764.93</v>
      </c>
    </row>
    <row r="158" spans="1:89" x14ac:dyDescent="0.3">
      <c r="A158" s="1">
        <v>39964</v>
      </c>
      <c r="B158" s="26" t="s">
        <v>5</v>
      </c>
      <c r="C158" s="30">
        <v>244.2</v>
      </c>
      <c r="D158" s="31">
        <v>826.84</v>
      </c>
      <c r="E158" s="31">
        <v>456.71</v>
      </c>
      <c r="F158" s="32">
        <f t="shared" si="155"/>
        <v>4.0652563049258221</v>
      </c>
      <c r="G158" s="32">
        <f t="shared" si="156"/>
        <v>4.8281384382692245</v>
      </c>
      <c r="H158" s="33">
        <f t="shared" si="157"/>
        <v>0.14716231481361261</v>
      </c>
      <c r="I158" s="33">
        <f t="shared" si="158"/>
        <v>1.7213820238533852E-3</v>
      </c>
      <c r="J158" s="33">
        <f t="shared" si="159"/>
        <v>3.1155926486771335E-2</v>
      </c>
      <c r="K158" s="33">
        <f t="shared" si="192"/>
        <v>1.1697165990040245E-2</v>
      </c>
      <c r="L158" s="31">
        <f t="shared" si="132"/>
        <v>377626.09639999998</v>
      </c>
      <c r="M158" s="26">
        <f t="shared" si="133"/>
        <v>201914.32800000001</v>
      </c>
      <c r="N158" s="26">
        <f t="shared" si="134"/>
        <v>219021.6476</v>
      </c>
      <c r="O158" s="5">
        <f t="shared" si="160"/>
        <v>53.469378818068357</v>
      </c>
      <c r="P158" s="30">
        <v>2962.78</v>
      </c>
      <c r="Q158" s="31">
        <v>872.61</v>
      </c>
      <c r="R158" s="31">
        <v>3774.39</v>
      </c>
      <c r="S158" s="32">
        <f t="shared" si="161"/>
        <v>33.596511450918477</v>
      </c>
      <c r="T158" s="32">
        <f t="shared" si="162"/>
        <v>58.577854226598255</v>
      </c>
      <c r="U158" s="33">
        <f t="shared" si="163"/>
        <v>8.7196751798410549E-2</v>
      </c>
      <c r="V158" s="33">
        <f t="shared" si="164"/>
        <v>3.0998632612116756E-3</v>
      </c>
      <c r="W158" s="33">
        <f t="shared" si="165"/>
        <v>-5.3248801198081071E-2</v>
      </c>
      <c r="X158" s="33">
        <f t="shared" si="193"/>
        <v>3.5550214856377035E-2</v>
      </c>
      <c r="Y158" s="31">
        <f t="shared" si="135"/>
        <v>3293570.4578999998</v>
      </c>
      <c r="Z158" s="26">
        <f t="shared" si="136"/>
        <v>2585351.4558000001</v>
      </c>
      <c r="AA158" s="26">
        <f t="shared" si="137"/>
        <v>3395604.7452000002</v>
      </c>
      <c r="AB158" s="5">
        <f t="shared" si="166"/>
        <v>78.496922681545897</v>
      </c>
      <c r="AC158" s="30">
        <v>215.54</v>
      </c>
      <c r="AD158" s="31">
        <v>947.07</v>
      </c>
      <c r="AE158" s="31">
        <v>1844.74</v>
      </c>
      <c r="AF158" s="32">
        <f t="shared" si="167"/>
        <v>16.420356278489333</v>
      </c>
      <c r="AG158" s="32">
        <f t="shared" si="168"/>
        <v>4.2614945085362352</v>
      </c>
      <c r="AH158" s="33">
        <f t="shared" si="169"/>
        <v>0.13152830761959419</v>
      </c>
      <c r="AI158" s="33">
        <f t="shared" si="170"/>
        <v>9.1349739000744761E-3</v>
      </c>
      <c r="AJ158" s="33">
        <f t="shared" si="171"/>
        <v>-0.72570808201916648</v>
      </c>
      <c r="AK158" s="33">
        <f t="shared" si="194"/>
        <v>6.9452531286988209E-2</v>
      </c>
      <c r="AL158" s="31">
        <f t="shared" si="138"/>
        <v>1747097.9118000001</v>
      </c>
      <c r="AM158" s="26">
        <f t="shared" si="139"/>
        <v>204131.46780000001</v>
      </c>
      <c r="AN158" s="26">
        <f t="shared" si="140"/>
        <v>317779.86780000001</v>
      </c>
      <c r="AO158" s="5">
        <f t="shared" si="172"/>
        <v>11.684031354011946</v>
      </c>
      <c r="AP158" s="30">
        <v>1257.9100000000001</v>
      </c>
      <c r="AQ158" s="31">
        <v>889.62</v>
      </c>
      <c r="AR158" s="31">
        <v>4159.6899999999996</v>
      </c>
      <c r="AS158" s="32">
        <f t="shared" si="173"/>
        <v>37.026134744229147</v>
      </c>
      <c r="AT158" s="32">
        <f t="shared" si="174"/>
        <v>24.870448906155779</v>
      </c>
      <c r="AU158" s="33">
        <f t="shared" si="175"/>
        <v>9.4825454759521949E-2</v>
      </c>
      <c r="AV158" s="33">
        <f t="shared" si="176"/>
        <v>8.95951449333229E-3</v>
      </c>
      <c r="AW158" s="33">
        <f t="shared" si="177"/>
        <v>-9.4484276569558559E-2</v>
      </c>
      <c r="AX158" s="33">
        <f t="shared" si="195"/>
        <v>9.4484276569552814E-2</v>
      </c>
      <c r="AY158" s="31">
        <f t="shared" si="141"/>
        <v>3700543.4177999995</v>
      </c>
      <c r="AZ158" s="26">
        <f t="shared" si="142"/>
        <v>1119061.8942</v>
      </c>
      <c r="BA158" s="26">
        <f t="shared" si="143"/>
        <v>1368128.8056000001</v>
      </c>
      <c r="BB158" s="5">
        <f t="shared" si="178"/>
        <v>30.240474650755228</v>
      </c>
      <c r="BC158" s="30">
        <v>377.42</v>
      </c>
      <c r="BD158" s="31">
        <v>941</v>
      </c>
      <c r="BE158" s="31">
        <v>998.94</v>
      </c>
      <c r="BF158" s="32">
        <f t="shared" si="179"/>
        <v>8.8917412214372398</v>
      </c>
      <c r="BG158" s="32">
        <f t="shared" si="180"/>
        <v>7.4620639204405039</v>
      </c>
      <c r="BH158" s="33">
        <f t="shared" si="181"/>
        <v>0.10986547085201794</v>
      </c>
      <c r="BI158" s="33">
        <f t="shared" si="182"/>
        <v>-8.7397539626834771E-4</v>
      </c>
      <c r="BJ158" s="33">
        <f t="shared" si="183"/>
        <v>-0.54889222132171311</v>
      </c>
      <c r="BK158" s="33">
        <f t="shared" si="196"/>
        <v>7.9549597292996547E-3</v>
      </c>
      <c r="BL158" s="31">
        <f t="shared" si="144"/>
        <v>940002.54</v>
      </c>
      <c r="BM158" s="26">
        <f t="shared" si="145"/>
        <v>355152.22000000003</v>
      </c>
      <c r="BN158" s="26">
        <f t="shared" si="146"/>
        <v>588087.36</v>
      </c>
      <c r="BO158" s="5">
        <f t="shared" si="184"/>
        <v>37.782048971910228</v>
      </c>
      <c r="BP158" s="60">
        <f t="shared" si="147"/>
        <v>11234.469999999998</v>
      </c>
      <c r="BQ158" s="15">
        <f t="shared" si="148"/>
        <v>5057.8500000000004</v>
      </c>
      <c r="BR158" s="15">
        <f t="shared" si="149"/>
        <v>10058840.423899999</v>
      </c>
      <c r="BS158" s="15">
        <f t="shared" si="150"/>
        <v>4465611.3657999998</v>
      </c>
      <c r="BT158" s="15">
        <f t="shared" si="151"/>
        <v>5888622.4261999996</v>
      </c>
      <c r="BU158" s="15">
        <f t="shared" si="197"/>
        <v>895.355136815533</v>
      </c>
      <c r="BV158" s="17">
        <f t="shared" si="185"/>
        <v>136.71000000000004</v>
      </c>
      <c r="BW158" s="17">
        <f t="shared" si="186"/>
        <v>0.97297072866929624</v>
      </c>
      <c r="BX158" s="17">
        <f t="shared" si="187"/>
        <v>-228.63999999999942</v>
      </c>
      <c r="BY158" s="17">
        <f t="shared" si="188"/>
        <v>1.0452049783999129</v>
      </c>
      <c r="BZ158" s="17">
        <f t="shared" si="189"/>
        <v>1.1906448694666223</v>
      </c>
      <c r="CA158" s="2">
        <f t="shared" si="190"/>
        <v>0.95791783942885433</v>
      </c>
      <c r="CB158" s="2">
        <f t="shared" si="191"/>
        <v>0.89439723460186871</v>
      </c>
      <c r="CC158" s="14">
        <f t="shared" si="152"/>
        <v>110.12990031577186</v>
      </c>
      <c r="CD158" s="27">
        <v>109.18077430980138</v>
      </c>
      <c r="CE158" s="53">
        <f t="shared" si="153"/>
        <v>1.0330650561959744</v>
      </c>
      <c r="CF158" s="53">
        <f t="shared" si="154"/>
        <v>1.0241618527254948</v>
      </c>
      <c r="CG158" s="26">
        <v>5286.49</v>
      </c>
      <c r="CH158" s="26">
        <v>106.605</v>
      </c>
      <c r="CI158" s="26">
        <v>12560.94</v>
      </c>
      <c r="CJ158" s="26">
        <v>4921.1400000000003</v>
      </c>
      <c r="CK158" s="26">
        <v>11728.01</v>
      </c>
    </row>
    <row r="159" spans="1:89" x14ac:dyDescent="0.3">
      <c r="A159" s="1">
        <v>39933</v>
      </c>
      <c r="B159" s="26" t="s">
        <v>5</v>
      </c>
      <c r="C159" s="30">
        <v>243.78</v>
      </c>
      <c r="D159" s="31">
        <v>713.5</v>
      </c>
      <c r="E159" s="31">
        <v>454.33</v>
      </c>
      <c r="F159" s="32">
        <f t="shared" si="155"/>
        <v>4.069547676757904</v>
      </c>
      <c r="G159" s="32">
        <f t="shared" si="156"/>
        <v>4.8413138155582169</v>
      </c>
      <c r="H159" s="33">
        <f t="shared" si="157"/>
        <v>0.19580688593960377</v>
      </c>
      <c r="I159" s="33">
        <f t="shared" si="158"/>
        <v>1.7654424896845066E-3</v>
      </c>
      <c r="J159" s="33">
        <f t="shared" si="159"/>
        <v>2.3512965342619849E-2</v>
      </c>
      <c r="K159" s="33">
        <f t="shared" si="192"/>
        <v>9.0162431275734277E-3</v>
      </c>
      <c r="L159" s="31">
        <f t="shared" si="132"/>
        <v>324164.45500000002</v>
      </c>
      <c r="M159" s="26">
        <f t="shared" si="133"/>
        <v>173937.03</v>
      </c>
      <c r="N159" s="26">
        <f t="shared" si="134"/>
        <v>188999.01499999998</v>
      </c>
      <c r="O159" s="5">
        <f t="shared" si="160"/>
        <v>53.657033433847644</v>
      </c>
      <c r="P159" s="30">
        <v>2953.61</v>
      </c>
      <c r="Q159" s="31">
        <v>799.7</v>
      </c>
      <c r="R159" s="31">
        <v>3761.28</v>
      </c>
      <c r="S159" s="32">
        <f t="shared" si="161"/>
        <v>33.690727633297321</v>
      </c>
      <c r="T159" s="32">
        <f t="shared" si="162"/>
        <v>58.656792594843324</v>
      </c>
      <c r="U159" s="33">
        <f t="shared" si="163"/>
        <v>0.19068881918667566</v>
      </c>
      <c r="V159" s="33">
        <f t="shared" si="164"/>
        <v>3.1095022931308049E-3</v>
      </c>
      <c r="W159" s="33">
        <f t="shared" si="165"/>
        <v>-2.432037728544835E-2</v>
      </c>
      <c r="X159" s="33">
        <f t="shared" si="193"/>
        <v>1.6306683875821498E-2</v>
      </c>
      <c r="Y159" s="31">
        <f t="shared" si="135"/>
        <v>3007895.6160000004</v>
      </c>
      <c r="Z159" s="26">
        <f t="shared" si="136"/>
        <v>2362001.9170000004</v>
      </c>
      <c r="AA159" s="26">
        <f t="shared" si="137"/>
        <v>3111888.6040000003</v>
      </c>
      <c r="AB159" s="5">
        <f t="shared" si="166"/>
        <v>78.52672494469968</v>
      </c>
      <c r="AC159" s="30">
        <v>213.58</v>
      </c>
      <c r="AD159" s="31">
        <v>830.19</v>
      </c>
      <c r="AE159" s="31">
        <v>1831.56</v>
      </c>
      <c r="AF159" s="32">
        <f t="shared" si="167"/>
        <v>16.405741955941071</v>
      </c>
      <c r="AG159" s="32">
        <f t="shared" si="168"/>
        <v>4.2415612631344821</v>
      </c>
      <c r="AH159" s="33">
        <f t="shared" si="169"/>
        <v>6.6318625590352842E-2</v>
      </c>
      <c r="AI159" s="33">
        <f t="shared" si="170"/>
        <v>9.2191909689558222E-3</v>
      </c>
      <c r="AJ159" s="33">
        <f t="shared" si="171"/>
        <v>-1.4525502817699445</v>
      </c>
      <c r="AK159" s="33">
        <f t="shared" si="194"/>
        <v>0.13901360118501774</v>
      </c>
      <c r="AL159" s="31">
        <f t="shared" si="138"/>
        <v>1520542.7964000001</v>
      </c>
      <c r="AM159" s="26">
        <f t="shared" si="139"/>
        <v>177311.98020000002</v>
      </c>
      <c r="AN159" s="26">
        <f t="shared" si="140"/>
        <v>278561.95260000002</v>
      </c>
      <c r="AO159" s="5">
        <f t="shared" si="172"/>
        <v>11.661097643538842</v>
      </c>
      <c r="AP159" s="30">
        <v>1246.69</v>
      </c>
      <c r="AQ159" s="31">
        <v>809.08</v>
      </c>
      <c r="AR159" s="31">
        <v>4119.6400000000003</v>
      </c>
      <c r="AS159" s="32">
        <f t="shared" si="173"/>
        <v>36.90064796751026</v>
      </c>
      <c r="AT159" s="32">
        <f t="shared" si="174"/>
        <v>24.758460582157166</v>
      </c>
      <c r="AU159" s="33">
        <f t="shared" si="175"/>
        <v>0.10179310165671943</v>
      </c>
      <c r="AV159" s="33">
        <f t="shared" si="176"/>
        <v>9.0324192138330865E-3</v>
      </c>
      <c r="AW159" s="33">
        <f t="shared" si="177"/>
        <v>-8.8891427790855987E-2</v>
      </c>
      <c r="AX159" s="33">
        <f t="shared" si="195"/>
        <v>8.8733117144749574E-2</v>
      </c>
      <c r="AY159" s="31">
        <f t="shared" si="141"/>
        <v>3333118.3312000004</v>
      </c>
      <c r="AZ159" s="26">
        <f t="shared" si="142"/>
        <v>1008671.9452000001</v>
      </c>
      <c r="BA159" s="26">
        <f t="shared" si="143"/>
        <v>1244267.9504000002</v>
      </c>
      <c r="BB159" s="5">
        <f t="shared" si="178"/>
        <v>30.262110281480904</v>
      </c>
      <c r="BC159" s="30">
        <v>377.75</v>
      </c>
      <c r="BD159" s="31">
        <v>843</v>
      </c>
      <c r="BE159" s="31">
        <v>997.33</v>
      </c>
      <c r="BF159" s="32">
        <f t="shared" si="179"/>
        <v>8.9333347664934326</v>
      </c>
      <c r="BG159" s="32">
        <f t="shared" si="180"/>
        <v>7.5018717443068192</v>
      </c>
      <c r="BH159" s="33">
        <f t="shared" si="181"/>
        <v>0.1075</v>
      </c>
      <c r="BI159" s="33">
        <f t="shared" si="182"/>
        <v>-8.73212230263377E-4</v>
      </c>
      <c r="BJ159" s="33">
        <f t="shared" si="183"/>
        <v>-0.56048040826208989</v>
      </c>
      <c r="BK159" s="33">
        <f t="shared" si="196"/>
        <v>8.1229044675662984E-3</v>
      </c>
      <c r="BL159" s="31">
        <f t="shared" si="144"/>
        <v>840749.19000000006</v>
      </c>
      <c r="BM159" s="26">
        <f t="shared" si="145"/>
        <v>318443.25</v>
      </c>
      <c r="BN159" s="26">
        <f t="shared" si="146"/>
        <v>526841.28</v>
      </c>
      <c r="BO159" s="5">
        <f t="shared" si="184"/>
        <v>37.876129265137912</v>
      </c>
      <c r="BP159" s="60">
        <f t="shared" si="147"/>
        <v>11164.140000000001</v>
      </c>
      <c r="BQ159" s="15">
        <f t="shared" si="148"/>
        <v>5035.41</v>
      </c>
      <c r="BR159" s="15">
        <f t="shared" si="149"/>
        <v>9026470.3886000011</v>
      </c>
      <c r="BS159" s="15">
        <f t="shared" si="150"/>
        <v>4040366.1224000002</v>
      </c>
      <c r="BT159" s="15">
        <f t="shared" si="151"/>
        <v>5350558.8020000001</v>
      </c>
      <c r="BU159" s="15">
        <f t="shared" si="197"/>
        <v>808.52357535824524</v>
      </c>
      <c r="BV159" s="17">
        <f t="shared" si="185"/>
        <v>116.69999999999982</v>
      </c>
      <c r="BW159" s="17">
        <f t="shared" si="186"/>
        <v>0.97682413150071201</v>
      </c>
      <c r="BX159" s="17">
        <f t="shared" si="187"/>
        <v>-224.61000000000058</v>
      </c>
      <c r="BY159" s="17">
        <f t="shared" si="188"/>
        <v>1.0446060996026143</v>
      </c>
      <c r="BZ159" s="17">
        <f t="shared" si="189"/>
        <v>1.1601888041228332</v>
      </c>
      <c r="CA159" s="2">
        <f t="shared" si="190"/>
        <v>0.95492721380127954</v>
      </c>
      <c r="CB159" s="2">
        <f t="shared" si="191"/>
        <v>0.89386059024163733</v>
      </c>
      <c r="CC159" s="14">
        <f t="shared" si="152"/>
        <v>100.0669536691946</v>
      </c>
      <c r="CD159" s="27">
        <v>99.360250170480086</v>
      </c>
      <c r="CE159" s="53">
        <f t="shared" si="153"/>
        <v>1.0667663817022153</v>
      </c>
      <c r="CF159" s="53">
        <f t="shared" si="154"/>
        <v>1.0592325505360121</v>
      </c>
      <c r="CG159" s="26">
        <v>5260.02</v>
      </c>
      <c r="CH159" s="26">
        <v>93.804000000000002</v>
      </c>
      <c r="CI159" s="26">
        <v>12489.8</v>
      </c>
      <c r="CJ159" s="26">
        <v>4918.71</v>
      </c>
      <c r="CK159" s="26">
        <v>11691.09</v>
      </c>
    </row>
    <row r="160" spans="1:89" x14ac:dyDescent="0.3">
      <c r="A160" s="1">
        <v>39903</v>
      </c>
      <c r="B160" s="26" t="s">
        <v>5</v>
      </c>
      <c r="C160" s="30">
        <v>243.35</v>
      </c>
      <c r="D160" s="31">
        <v>586.25</v>
      </c>
      <c r="E160" s="31">
        <v>451.96</v>
      </c>
      <c r="F160" s="32">
        <f t="shared" si="155"/>
        <v>4.0739799275632738</v>
      </c>
      <c r="G160" s="32">
        <f t="shared" si="156"/>
        <v>4.8544076665130653</v>
      </c>
      <c r="H160" s="33">
        <f t="shared" si="157"/>
        <v>3.64741641337386E-2</v>
      </c>
      <c r="I160" s="33">
        <f t="shared" si="158"/>
        <v>1.7273998519371043E-3</v>
      </c>
      <c r="J160" s="33">
        <f t="shared" si="159"/>
        <v>0.12681018181410231</v>
      </c>
      <c r="K160" s="33">
        <f t="shared" si="192"/>
        <v>4.7359545940608948E-2</v>
      </c>
      <c r="L160" s="31">
        <f t="shared" si="132"/>
        <v>264961.55</v>
      </c>
      <c r="M160" s="26">
        <f t="shared" si="133"/>
        <v>142663.9375</v>
      </c>
      <c r="N160" s="26">
        <f t="shared" si="134"/>
        <v>155291.76249999998</v>
      </c>
      <c r="O160" s="5">
        <f t="shared" si="160"/>
        <v>53.843260465527919</v>
      </c>
      <c r="P160" s="30">
        <v>2944.44</v>
      </c>
      <c r="Q160" s="31">
        <v>660.48</v>
      </c>
      <c r="R160" s="31">
        <v>3748.17</v>
      </c>
      <c r="S160" s="32">
        <f t="shared" si="161"/>
        <v>33.786107941178059</v>
      </c>
      <c r="T160" s="32">
        <f t="shared" si="162"/>
        <v>58.736437680656373</v>
      </c>
      <c r="U160" s="33">
        <f t="shared" si="163"/>
        <v>7.324448766848588E-3</v>
      </c>
      <c r="V160" s="33">
        <f t="shared" si="164"/>
        <v>3.1226082963415939E-3</v>
      </c>
      <c r="W160" s="33">
        <f t="shared" si="165"/>
        <v>-0.63296632849923351</v>
      </c>
      <c r="X160" s="33">
        <f t="shared" si="193"/>
        <v>0.4263267306169069</v>
      </c>
      <c r="Y160" s="31">
        <f t="shared" si="135"/>
        <v>2475591.3215999999</v>
      </c>
      <c r="Z160" s="26">
        <f t="shared" si="136"/>
        <v>1944743.7312</v>
      </c>
      <c r="AA160" s="26">
        <f t="shared" si="137"/>
        <v>2570139.0336000002</v>
      </c>
      <c r="AB160" s="5">
        <f t="shared" si="166"/>
        <v>78.556735687015262</v>
      </c>
      <c r="AC160" s="30">
        <v>211.62</v>
      </c>
      <c r="AD160" s="31">
        <v>776.9</v>
      </c>
      <c r="AE160" s="31">
        <v>1818.38</v>
      </c>
      <c r="AF160" s="32">
        <f t="shared" si="167"/>
        <v>16.390927561471162</v>
      </c>
      <c r="AG160" s="32">
        <f t="shared" si="168"/>
        <v>4.2214495598417701</v>
      </c>
      <c r="AH160" s="33">
        <f t="shared" si="169"/>
        <v>-3.2292787944025833E-2</v>
      </c>
      <c r="AI160" s="33">
        <f t="shared" si="170"/>
        <v>9.2572812077192299E-3</v>
      </c>
      <c r="AJ160" s="33">
        <f t="shared" si="171"/>
        <v>3.0107400286421222</v>
      </c>
      <c r="AK160" s="33">
        <f t="shared" si="194"/>
        <v>0.28666714139903882</v>
      </c>
      <c r="AL160" s="31">
        <f t="shared" si="138"/>
        <v>1412699.422</v>
      </c>
      <c r="AM160" s="26">
        <f t="shared" si="139"/>
        <v>164407.57800000001</v>
      </c>
      <c r="AN160" s="26">
        <f t="shared" si="140"/>
        <v>260681.02600000001</v>
      </c>
      <c r="AO160" s="5">
        <f t="shared" si="172"/>
        <v>11.637831476369076</v>
      </c>
      <c r="AP160" s="30">
        <v>1235.48</v>
      </c>
      <c r="AQ160" s="31">
        <v>730.71</v>
      </c>
      <c r="AR160" s="31">
        <v>4079.58</v>
      </c>
      <c r="AS160" s="32">
        <f t="shared" si="173"/>
        <v>36.773446837969246</v>
      </c>
      <c r="AT160" s="32">
        <f t="shared" si="174"/>
        <v>24.645669134265713</v>
      </c>
      <c r="AU160" s="33">
        <f t="shared" si="175"/>
        <v>-2.2903913146413164E-2</v>
      </c>
      <c r="AV160" s="33">
        <f t="shared" si="176"/>
        <v>9.1229154300861304E-3</v>
      </c>
      <c r="AW160" s="33">
        <f t="shared" si="177"/>
        <v>0.39795752067129414</v>
      </c>
      <c r="AX160" s="33">
        <f t="shared" si="195"/>
        <v>0.39831252291990166</v>
      </c>
      <c r="AY160" s="31">
        <f t="shared" si="141"/>
        <v>2980989.9018000001</v>
      </c>
      <c r="AZ160" s="26">
        <f t="shared" si="142"/>
        <v>902777.59080000001</v>
      </c>
      <c r="BA160" s="26">
        <f t="shared" si="143"/>
        <v>1123744.2948</v>
      </c>
      <c r="BB160" s="5">
        <f t="shared" si="178"/>
        <v>30.284490070056229</v>
      </c>
      <c r="BC160" s="30">
        <v>378.08</v>
      </c>
      <c r="BD160" s="31">
        <v>757</v>
      </c>
      <c r="BE160" s="31">
        <v>995.73</v>
      </c>
      <c r="BF160" s="32">
        <f t="shared" si="179"/>
        <v>8.9755377318182568</v>
      </c>
      <c r="BG160" s="32">
        <f t="shared" si="180"/>
        <v>7.5420359587230719</v>
      </c>
      <c r="BH160" s="33">
        <f t="shared" si="181"/>
        <v>-6.1459667093469908E-2</v>
      </c>
      <c r="BI160" s="33">
        <f t="shared" si="182"/>
        <v>-8.9887640449446619E-4</v>
      </c>
      <c r="BJ160" s="33">
        <f t="shared" si="183"/>
        <v>0.97947620621280196</v>
      </c>
      <c r="BK160" s="33">
        <f t="shared" si="196"/>
        <v>1.4625468164795378E-2</v>
      </c>
      <c r="BL160" s="31">
        <f t="shared" si="144"/>
        <v>753767.61</v>
      </c>
      <c r="BM160" s="26">
        <f t="shared" si="145"/>
        <v>286206.56</v>
      </c>
      <c r="BN160" s="26">
        <f t="shared" si="146"/>
        <v>473094.72000000003</v>
      </c>
      <c r="BO160" s="5">
        <f t="shared" si="184"/>
        <v>37.970132465628232</v>
      </c>
      <c r="BP160" s="60">
        <f t="shared" si="147"/>
        <v>11093.82</v>
      </c>
      <c r="BQ160" s="15">
        <f t="shared" si="148"/>
        <v>5012.97</v>
      </c>
      <c r="BR160" s="15">
        <f t="shared" si="149"/>
        <v>7888009.8054</v>
      </c>
      <c r="BS160" s="15">
        <f t="shared" si="150"/>
        <v>3440799.3975</v>
      </c>
      <c r="BT160" s="15">
        <f t="shared" si="151"/>
        <v>4582950.8369000005</v>
      </c>
      <c r="BU160" s="15">
        <f t="shared" si="197"/>
        <v>711.02738329989131</v>
      </c>
      <c r="BV160" s="17">
        <f t="shared" si="185"/>
        <v>96.680000000000291</v>
      </c>
      <c r="BW160" s="17">
        <f t="shared" si="186"/>
        <v>0.98071402781185602</v>
      </c>
      <c r="BX160" s="17">
        <f t="shared" si="187"/>
        <v>-220.57999999999993</v>
      </c>
      <c r="BY160" s="17">
        <f t="shared" si="188"/>
        <v>1.0440018591772942</v>
      </c>
      <c r="BZ160" s="17">
        <f t="shared" si="189"/>
        <v>1.1460599396581983</v>
      </c>
      <c r="CA160" s="2">
        <f t="shared" si="190"/>
        <v>0.95191849784240312</v>
      </c>
      <c r="CB160" s="2">
        <f t="shared" si="191"/>
        <v>0.8933178834770551</v>
      </c>
      <c r="CC160" s="14">
        <f t="shared" si="152"/>
        <v>85.711034311565143</v>
      </c>
      <c r="CD160" s="27">
        <v>84.751607372476059</v>
      </c>
      <c r="CE160" s="53">
        <f t="shared" si="153"/>
        <v>1.0518240024490126</v>
      </c>
      <c r="CF160" s="53">
        <f t="shared" si="154"/>
        <v>1.0400501591949252</v>
      </c>
      <c r="CG160" s="26">
        <v>5233.55</v>
      </c>
      <c r="CH160" s="26">
        <v>81.488</v>
      </c>
      <c r="CI160" s="26">
        <v>12418.67</v>
      </c>
      <c r="CJ160" s="26">
        <v>4916.29</v>
      </c>
      <c r="CK160" s="26">
        <v>11654.17</v>
      </c>
    </row>
    <row r="161" spans="1:89" x14ac:dyDescent="0.3">
      <c r="A161" s="1">
        <v>39872</v>
      </c>
      <c r="B161" s="26" t="s">
        <v>5</v>
      </c>
      <c r="C161" s="30">
        <v>242.93</v>
      </c>
      <c r="D161" s="31">
        <v>565.25</v>
      </c>
      <c r="E161" s="31">
        <v>449.58</v>
      </c>
      <c r="F161" s="32">
        <f t="shared" si="155"/>
        <v>4.0783854100519985</v>
      </c>
      <c r="G161" s="32">
        <f t="shared" si="156"/>
        <v>4.8678098963238448</v>
      </c>
      <c r="H161" s="33">
        <f t="shared" si="157"/>
        <v>1.6499442586399109E-2</v>
      </c>
      <c r="I161" s="33">
        <f t="shared" si="158"/>
        <v>1.7303889255109422E-3</v>
      </c>
      <c r="J161" s="33">
        <f t="shared" si="159"/>
        <v>0.28163303873966106</v>
      </c>
      <c r="K161" s="33">
        <f t="shared" si="192"/>
        <v>0.1048755990664402</v>
      </c>
      <c r="L161" s="31">
        <f t="shared" si="132"/>
        <v>254125.095</v>
      </c>
      <c r="M161" s="26">
        <f t="shared" si="133"/>
        <v>137316.1825</v>
      </c>
      <c r="N161" s="26">
        <f t="shared" si="134"/>
        <v>149729.07249999998</v>
      </c>
      <c r="O161" s="5">
        <f t="shared" si="160"/>
        <v>54.034876996307666</v>
      </c>
      <c r="P161" s="30">
        <v>2935.26</v>
      </c>
      <c r="Q161" s="31">
        <v>655.66</v>
      </c>
      <c r="R161" s="31">
        <v>3735.06</v>
      </c>
      <c r="S161" s="32">
        <f t="shared" si="161"/>
        <v>33.882766603649664</v>
      </c>
      <c r="T161" s="32">
        <f t="shared" si="162"/>
        <v>58.816480781638859</v>
      </c>
      <c r="U161" s="33">
        <f t="shared" si="163"/>
        <v>-4.3980794545772535E-3</v>
      </c>
      <c r="V161" s="33">
        <f t="shared" si="164"/>
        <v>3.1289719945064099E-3</v>
      </c>
      <c r="W161" s="33">
        <f t="shared" si="165"/>
        <v>1.058558653218689</v>
      </c>
      <c r="X161" s="33">
        <f t="shared" si="193"/>
        <v>0.71144053371977312</v>
      </c>
      <c r="Y161" s="31">
        <f t="shared" si="135"/>
        <v>2448929.4395999997</v>
      </c>
      <c r="Z161" s="26">
        <f t="shared" si="136"/>
        <v>1924532.5716000001</v>
      </c>
      <c r="AA161" s="26">
        <f t="shared" si="137"/>
        <v>2551382.8711999999</v>
      </c>
      <c r="AB161" s="5">
        <f t="shared" si="166"/>
        <v>78.586689370451893</v>
      </c>
      <c r="AC161" s="30">
        <v>209.67</v>
      </c>
      <c r="AD161" s="31">
        <v>802.4</v>
      </c>
      <c r="AE161" s="31">
        <v>1805.19</v>
      </c>
      <c r="AF161" s="32">
        <f t="shared" si="167"/>
        <v>16.375863157550974</v>
      </c>
      <c r="AG161" s="32">
        <f t="shared" si="168"/>
        <v>4.2013489522175949</v>
      </c>
      <c r="AH161" s="33">
        <f t="shared" si="169"/>
        <v>-3.5908796063984769E-2</v>
      </c>
      <c r="AI161" s="33">
        <f t="shared" si="170"/>
        <v>9.3919210311944976E-3</v>
      </c>
      <c r="AJ161" s="33">
        <f t="shared" si="171"/>
        <v>2.731589024702215</v>
      </c>
      <c r="AK161" s="33">
        <f t="shared" si="194"/>
        <v>0.26154931550641031</v>
      </c>
      <c r="AL161" s="31">
        <f t="shared" si="138"/>
        <v>1448484.456</v>
      </c>
      <c r="AM161" s="26">
        <f t="shared" si="139"/>
        <v>168239.20799999998</v>
      </c>
      <c r="AN161" s="26">
        <f t="shared" si="140"/>
        <v>269237.29600000003</v>
      </c>
      <c r="AO161" s="5">
        <f t="shared" si="172"/>
        <v>11.614843866850579</v>
      </c>
      <c r="AP161" s="30">
        <v>1224.26</v>
      </c>
      <c r="AQ161" s="31">
        <v>747.64</v>
      </c>
      <c r="AR161" s="31">
        <v>4039.53</v>
      </c>
      <c r="AS161" s="32">
        <f t="shared" si="173"/>
        <v>36.644780051308665</v>
      </c>
      <c r="AT161" s="32">
        <f t="shared" si="174"/>
        <v>24.531613813334825</v>
      </c>
      <c r="AU161" s="33">
        <f t="shared" si="175"/>
        <v>-5.4958277236866922E-2</v>
      </c>
      <c r="AV161" s="33">
        <f t="shared" si="176"/>
        <v>9.1986657421501868E-3</v>
      </c>
      <c r="AW161" s="33">
        <f t="shared" si="177"/>
        <v>0.1675247473697821</v>
      </c>
      <c r="AX161" s="33">
        <f t="shared" si="195"/>
        <v>0.16737543832577725</v>
      </c>
      <c r="AY161" s="31">
        <f t="shared" si="141"/>
        <v>3020114.2091999999</v>
      </c>
      <c r="AZ161" s="26">
        <f t="shared" si="142"/>
        <v>915305.74639999995</v>
      </c>
      <c r="BA161" s="26">
        <f t="shared" si="143"/>
        <v>1149780.6032</v>
      </c>
      <c r="BB161" s="5">
        <f t="shared" si="178"/>
        <v>30.306991159862655</v>
      </c>
      <c r="BC161" s="30">
        <v>378.42</v>
      </c>
      <c r="BD161" s="31">
        <v>805</v>
      </c>
      <c r="BE161" s="31">
        <v>994.12</v>
      </c>
      <c r="BF161" s="32">
        <f t="shared" si="179"/>
        <v>9.0182047774387044</v>
      </c>
      <c r="BG161" s="32">
        <f t="shared" si="180"/>
        <v>7.5827465564848682</v>
      </c>
      <c r="BH161" s="33">
        <f t="shared" si="181"/>
        <v>-1.4796547472256474E-2</v>
      </c>
      <c r="BI161" s="33">
        <f t="shared" si="182"/>
        <v>-8.716668647727302E-4</v>
      </c>
      <c r="BJ161" s="33">
        <f t="shared" si="183"/>
        <v>4.0630153510220461</v>
      </c>
      <c r="BK161" s="33">
        <f t="shared" si="196"/>
        <v>5.8910152277557012E-2</v>
      </c>
      <c r="BL161" s="31">
        <f t="shared" si="144"/>
        <v>800266.6</v>
      </c>
      <c r="BM161" s="26">
        <f t="shared" si="145"/>
        <v>304628.10000000003</v>
      </c>
      <c r="BN161" s="26">
        <f t="shared" si="146"/>
        <v>503092.80000000005</v>
      </c>
      <c r="BO161" s="5">
        <f t="shared" si="184"/>
        <v>38.065827063131216</v>
      </c>
      <c r="BP161" s="60">
        <f t="shared" si="147"/>
        <v>11023.48</v>
      </c>
      <c r="BQ161" s="15">
        <f t="shared" si="148"/>
        <v>4990.5400000000009</v>
      </c>
      <c r="BR161" s="15">
        <f t="shared" si="149"/>
        <v>7971919.7998000002</v>
      </c>
      <c r="BS161" s="15">
        <f t="shared" si="150"/>
        <v>3450021.8085000003</v>
      </c>
      <c r="BT161" s="15">
        <f t="shared" si="151"/>
        <v>4623222.6428999994</v>
      </c>
      <c r="BU161" s="15">
        <f t="shared" si="197"/>
        <v>723.17632905398295</v>
      </c>
      <c r="BV161" s="17">
        <f t="shared" si="185"/>
        <v>76.680000000001201</v>
      </c>
      <c r="BW161" s="17">
        <f t="shared" si="186"/>
        <v>0.98463492928620922</v>
      </c>
      <c r="BX161" s="17">
        <f t="shared" si="187"/>
        <v>-216.54999999999927</v>
      </c>
      <c r="BY161" s="17">
        <f t="shared" si="188"/>
        <v>1.0433920978491305</v>
      </c>
      <c r="BZ161" s="17">
        <f t="shared" si="189"/>
        <v>1.1371638796250096</v>
      </c>
      <c r="CA161" s="2">
        <f t="shared" si="190"/>
        <v>0.94888893671049512</v>
      </c>
      <c r="CB161" s="2">
        <f t="shared" si="191"/>
        <v>0.89276802728966842</v>
      </c>
      <c r="CC161" s="14">
        <f t="shared" si="152"/>
        <v>86.464203670935674</v>
      </c>
      <c r="CD161" s="27">
        <v>85.114917472782949</v>
      </c>
      <c r="CE161" s="53">
        <f t="shared" si="153"/>
        <v>1.0514026979453979</v>
      </c>
      <c r="CF161" s="53">
        <f t="shared" si="154"/>
        <v>1.0349954092778548</v>
      </c>
      <c r="CG161" s="26">
        <v>5207.09</v>
      </c>
      <c r="CH161" s="26">
        <v>82.236999999999995</v>
      </c>
      <c r="CI161" s="26">
        <v>12347.53</v>
      </c>
      <c r="CJ161" s="26">
        <v>4913.8599999999997</v>
      </c>
      <c r="CK161" s="26">
        <v>11617.25</v>
      </c>
    </row>
    <row r="162" spans="1:89" x14ac:dyDescent="0.3">
      <c r="A162" s="1">
        <v>39844</v>
      </c>
      <c r="B162" s="26" t="s">
        <v>5</v>
      </c>
      <c r="C162" s="30">
        <v>242.51</v>
      </c>
      <c r="D162" s="31">
        <v>556</v>
      </c>
      <c r="E162" s="31">
        <v>447.21</v>
      </c>
      <c r="F162" s="32">
        <f t="shared" si="155"/>
        <v>4.0829350460826337</v>
      </c>
      <c r="G162" s="32">
        <f t="shared" si="156"/>
        <v>4.8813331427846798</v>
      </c>
      <c r="H162" s="33">
        <f t="shared" si="157"/>
        <v>2.8752827847916499E-2</v>
      </c>
      <c r="I162" s="33">
        <f t="shared" si="158"/>
        <v>1.774696134876817E-3</v>
      </c>
      <c r="J162" s="33">
        <f t="shared" si="159"/>
        <v>0.16243993979032242</v>
      </c>
      <c r="K162" s="33">
        <f t="shared" si="192"/>
        <v>6.1722490193444259E-2</v>
      </c>
      <c r="L162" s="31">
        <f t="shared" si="132"/>
        <v>248648.75999999998</v>
      </c>
      <c r="M162" s="26">
        <f t="shared" si="133"/>
        <v>134835.56</v>
      </c>
      <c r="N162" s="26">
        <f t="shared" si="134"/>
        <v>147278.84</v>
      </c>
      <c r="O162" s="5">
        <f t="shared" si="160"/>
        <v>54.227320498199951</v>
      </c>
      <c r="P162" s="30">
        <v>2926.09</v>
      </c>
      <c r="Q162" s="31">
        <v>658.55</v>
      </c>
      <c r="R162" s="31">
        <v>3721.94</v>
      </c>
      <c r="S162" s="32">
        <f t="shared" si="161"/>
        <v>33.980544409599069</v>
      </c>
      <c r="T162" s="32">
        <f t="shared" si="162"/>
        <v>58.897447922851939</v>
      </c>
      <c r="U162" s="33">
        <f t="shared" si="163"/>
        <v>0.11448157394103331</v>
      </c>
      <c r="V162" s="33">
        <f t="shared" si="164"/>
        <v>3.1387931904960191E-3</v>
      </c>
      <c r="W162" s="33">
        <f t="shared" si="165"/>
        <v>-4.0833401233176234E-2</v>
      </c>
      <c r="X162" s="33">
        <f t="shared" si="193"/>
        <v>2.7417453153751499E-2</v>
      </c>
      <c r="Y162" s="31">
        <f t="shared" si="135"/>
        <v>2451083.5869999998</v>
      </c>
      <c r="Z162" s="26">
        <f t="shared" si="136"/>
        <v>1926976.5695</v>
      </c>
      <c r="AA162" s="26">
        <f t="shared" si="137"/>
        <v>2562628.7859999998</v>
      </c>
      <c r="AB162" s="5">
        <f t="shared" si="166"/>
        <v>78.617333970993613</v>
      </c>
      <c r="AC162" s="30">
        <v>207.71</v>
      </c>
      <c r="AD162" s="31">
        <v>831.74</v>
      </c>
      <c r="AE162" s="31">
        <v>1792.01</v>
      </c>
      <c r="AF162" s="32">
        <f t="shared" si="167"/>
        <v>16.36068163039856</v>
      </c>
      <c r="AG162" s="32">
        <f t="shared" si="168"/>
        <v>4.1808655605451568</v>
      </c>
      <c r="AH162" s="33">
        <f t="shared" si="169"/>
        <v>-7.5220390954388325E-3</v>
      </c>
      <c r="AI162" s="33">
        <f t="shared" si="170"/>
        <v>9.4809655105693794E-3</v>
      </c>
      <c r="AJ162" s="33">
        <f t="shared" si="171"/>
        <v>13.176584985308578</v>
      </c>
      <c r="AK162" s="33">
        <f t="shared" si="194"/>
        <v>1.2604249180675475</v>
      </c>
      <c r="AL162" s="31">
        <f t="shared" si="138"/>
        <v>1490486.3973999999</v>
      </c>
      <c r="AM162" s="26">
        <f t="shared" si="139"/>
        <v>172760.71540000002</v>
      </c>
      <c r="AN162" s="26">
        <f t="shared" si="140"/>
        <v>279082.03960000002</v>
      </c>
      <c r="AO162" s="5">
        <f t="shared" si="172"/>
        <v>11.590895140094085</v>
      </c>
      <c r="AP162" s="30">
        <v>1213.05</v>
      </c>
      <c r="AQ162" s="31">
        <v>789.89</v>
      </c>
      <c r="AR162" s="31">
        <v>3999.47</v>
      </c>
      <c r="AS162" s="32">
        <f t="shared" si="173"/>
        <v>36.51433605857676</v>
      </c>
      <c r="AT162" s="32">
        <f t="shared" si="174"/>
        <v>24.416729903323393</v>
      </c>
      <c r="AU162" s="33">
        <f t="shared" si="175"/>
        <v>5.7755431667795593E-2</v>
      </c>
      <c r="AV162" s="33">
        <f t="shared" si="176"/>
        <v>9.2923871993639655E-3</v>
      </c>
      <c r="AW162" s="33">
        <f t="shared" si="177"/>
        <v>-0.16103540248624884</v>
      </c>
      <c r="AX162" s="33">
        <f t="shared" si="195"/>
        <v>0.16089200497734998</v>
      </c>
      <c r="AY162" s="31">
        <f t="shared" si="141"/>
        <v>3159141.3583</v>
      </c>
      <c r="AZ162" s="26">
        <f t="shared" si="142"/>
        <v>958176.06449999998</v>
      </c>
      <c r="BA162" s="26">
        <f t="shared" si="143"/>
        <v>1214756.0332000002</v>
      </c>
      <c r="BB162" s="5">
        <f t="shared" si="178"/>
        <v>30.330268760610778</v>
      </c>
      <c r="BC162" s="30">
        <v>378.75</v>
      </c>
      <c r="BD162" s="31">
        <v>817</v>
      </c>
      <c r="BE162" s="31">
        <v>992.52</v>
      </c>
      <c r="BF162" s="32">
        <f t="shared" si="179"/>
        <v>9.0615028553429831</v>
      </c>
      <c r="BG162" s="32">
        <f t="shared" si="180"/>
        <v>7.6236234704948158</v>
      </c>
      <c r="BH162" s="33">
        <f t="shared" si="181"/>
        <v>7.3604060913705582E-2</v>
      </c>
      <c r="BI162" s="33">
        <f t="shared" si="182"/>
        <v>-8.7090772336799579E-4</v>
      </c>
      <c r="BJ162" s="33">
        <f t="shared" si="183"/>
        <v>-0.81678949923718303</v>
      </c>
      <c r="BK162" s="33">
        <f t="shared" si="196"/>
        <v>1.1832332517482426E-2</v>
      </c>
      <c r="BL162" s="31">
        <f t="shared" si="144"/>
        <v>810888.84</v>
      </c>
      <c r="BM162" s="26">
        <f t="shared" si="145"/>
        <v>309438.75</v>
      </c>
      <c r="BN162" s="26">
        <f t="shared" si="146"/>
        <v>510592.32</v>
      </c>
      <c r="BO162" s="5">
        <f t="shared" si="184"/>
        <v>38.160440091887317</v>
      </c>
      <c r="BP162" s="60">
        <f t="shared" si="147"/>
        <v>10953.15</v>
      </c>
      <c r="BQ162" s="15">
        <f t="shared" si="148"/>
        <v>4968.1100000000006</v>
      </c>
      <c r="BR162" s="15">
        <f t="shared" si="149"/>
        <v>8160248.9426999986</v>
      </c>
      <c r="BS162" s="15">
        <f t="shared" si="150"/>
        <v>3502187.6593999998</v>
      </c>
      <c r="BT162" s="15">
        <f t="shared" si="151"/>
        <v>4714338.0187999997</v>
      </c>
      <c r="BU162" s="15">
        <f t="shared" si="197"/>
        <v>745.0138948795551</v>
      </c>
      <c r="BV162" s="17">
        <f t="shared" si="185"/>
        <v>56.670000000000982</v>
      </c>
      <c r="BW162" s="17">
        <f t="shared" si="186"/>
        <v>0.98859324773404755</v>
      </c>
      <c r="BX162" s="17">
        <f t="shared" si="187"/>
        <v>-212.52999999999975</v>
      </c>
      <c r="BY162" s="17">
        <f t="shared" si="188"/>
        <v>1.0427788434636109</v>
      </c>
      <c r="BZ162" s="17">
        <f t="shared" si="189"/>
        <v>1.1110933711294413</v>
      </c>
      <c r="CA162" s="2">
        <f t="shared" si="190"/>
        <v>0.94584092163176692</v>
      </c>
      <c r="CB162" s="2">
        <f t="shared" si="191"/>
        <v>0.89221261299127841</v>
      </c>
      <c r="CC162" s="14">
        <f t="shared" si="152"/>
        <v>88.168257104630953</v>
      </c>
      <c r="CD162" s="27">
        <v>87.013994043584702</v>
      </c>
      <c r="CE162" s="53">
        <f t="shared" si="153"/>
        <v>1.0651170251109106</v>
      </c>
      <c r="CF162" s="53">
        <f t="shared" si="154"/>
        <v>1.0511729450286875</v>
      </c>
      <c r="CG162" s="26">
        <v>5180.6400000000003</v>
      </c>
      <c r="CH162" s="26">
        <v>82.778000000000006</v>
      </c>
      <c r="CI162" s="26">
        <v>12276.39</v>
      </c>
      <c r="CJ162" s="26">
        <v>4911.4399999999996</v>
      </c>
      <c r="CK162" s="26">
        <v>11580.33</v>
      </c>
    </row>
    <row r="163" spans="1:89" x14ac:dyDescent="0.3">
      <c r="A163" s="1">
        <v>39813</v>
      </c>
      <c r="B163" s="26" t="s">
        <v>5</v>
      </c>
      <c r="C163" s="30">
        <v>242.08</v>
      </c>
      <c r="D163" s="31">
        <v>540.24</v>
      </c>
      <c r="E163" s="31">
        <v>444.83</v>
      </c>
      <c r="F163" s="32">
        <f t="shared" si="155"/>
        <v>4.0874478421513514</v>
      </c>
      <c r="G163" s="32">
        <f t="shared" si="156"/>
        <v>4.8947966499921147</v>
      </c>
      <c r="H163" s="33">
        <f t="shared" si="157"/>
        <v>4.8808237101086539E-2</v>
      </c>
      <c r="I163" s="33">
        <f t="shared" si="158"/>
        <v>5.8415328845158989E-3</v>
      </c>
      <c r="J163" s="33">
        <f t="shared" si="159"/>
        <v>1.3900048705563913E-2</v>
      </c>
      <c r="K163" s="33">
        <f t="shared" si="192"/>
        <v>0.11968334099872373</v>
      </c>
      <c r="L163" s="31">
        <f t="shared" si="132"/>
        <v>240314.95919999998</v>
      </c>
      <c r="M163" s="26">
        <f t="shared" si="133"/>
        <v>130781.29920000001</v>
      </c>
      <c r="N163" s="26">
        <f t="shared" si="134"/>
        <v>143104.17360000001</v>
      </c>
      <c r="O163" s="5">
        <f t="shared" si="160"/>
        <v>54.420789964705619</v>
      </c>
      <c r="P163" s="30">
        <v>2916.92</v>
      </c>
      <c r="Q163" s="31">
        <v>587.24</v>
      </c>
      <c r="R163" s="31">
        <v>3708.83</v>
      </c>
      <c r="S163" s="32">
        <f t="shared" si="161"/>
        <v>34.079646562520963</v>
      </c>
      <c r="T163" s="32">
        <f t="shared" si="162"/>
        <v>58.979387988660768</v>
      </c>
      <c r="U163" s="33">
        <f t="shared" si="163"/>
        <v>1.0252548160446403E-2</v>
      </c>
      <c r="V163" s="33">
        <f t="shared" si="164"/>
        <v>6.0106320791697958E-3</v>
      </c>
      <c r="W163" s="33">
        <f t="shared" si="165"/>
        <v>0.44424396107761766</v>
      </c>
      <c r="X163" s="33">
        <f t="shared" si="193"/>
        <v>0.58625738549157802</v>
      </c>
      <c r="Y163" s="31">
        <f t="shared" si="135"/>
        <v>2177973.3292</v>
      </c>
      <c r="Z163" s="26">
        <f t="shared" si="136"/>
        <v>1712932.1008000001</v>
      </c>
      <c r="AA163" s="26">
        <f t="shared" si="137"/>
        <v>2285138.7568000001</v>
      </c>
      <c r="AB163" s="5">
        <f t="shared" si="166"/>
        <v>78.647983326278109</v>
      </c>
      <c r="AC163" s="30">
        <v>205.75</v>
      </c>
      <c r="AD163" s="31">
        <v>838.02</v>
      </c>
      <c r="AE163" s="31">
        <v>1778.83</v>
      </c>
      <c r="AF163" s="32">
        <f t="shared" si="167"/>
        <v>16.345288863282804</v>
      </c>
      <c r="AG163" s="32">
        <f t="shared" si="168"/>
        <v>4.1602131970252705</v>
      </c>
      <c r="AH163" s="33">
        <f t="shared" si="169"/>
        <v>-0.15092341298735693</v>
      </c>
      <c r="AI163" s="33">
        <f t="shared" si="170"/>
        <v>1.9136408243375886E-2</v>
      </c>
      <c r="AJ163" s="33">
        <f t="shared" si="171"/>
        <v>2.2758165039708234E-2</v>
      </c>
      <c r="AK163" s="33">
        <f t="shared" si="194"/>
        <v>0.1267954909353857</v>
      </c>
      <c r="AL163" s="31">
        <f t="shared" si="138"/>
        <v>1490695.1165999998</v>
      </c>
      <c r="AM163" s="26">
        <f t="shared" si="139"/>
        <v>172422.61499999999</v>
      </c>
      <c r="AN163" s="26">
        <f t="shared" si="140"/>
        <v>281189.23080000002</v>
      </c>
      <c r="AO163" s="5">
        <f t="shared" si="172"/>
        <v>11.566591523641945</v>
      </c>
      <c r="AP163" s="30">
        <v>1201.83</v>
      </c>
      <c r="AQ163" s="31">
        <v>745.55</v>
      </c>
      <c r="AR163" s="31">
        <v>3959.42</v>
      </c>
      <c r="AS163" s="32">
        <f t="shared" si="173"/>
        <v>36.3822645396464</v>
      </c>
      <c r="AT163" s="32">
        <f t="shared" si="174"/>
        <v>24.300700007683503</v>
      </c>
      <c r="AU163" s="33">
        <f t="shared" si="175"/>
        <v>-0.10194820486382937</v>
      </c>
      <c r="AV163" s="33">
        <f t="shared" si="176"/>
        <v>-2.081566444621932E-2</v>
      </c>
      <c r="AW163" s="33">
        <f t="shared" si="177"/>
        <v>0.24133161481385101</v>
      </c>
      <c r="AX163" s="33">
        <f t="shared" si="195"/>
        <v>0.20417882270730003</v>
      </c>
      <c r="AY163" s="31">
        <f t="shared" si="141"/>
        <v>2951945.5809999998</v>
      </c>
      <c r="AZ163" s="26">
        <f t="shared" si="142"/>
        <v>896024.35649999988</v>
      </c>
      <c r="BA163" s="26">
        <f t="shared" si="143"/>
        <v>1146566.4340000001</v>
      </c>
      <c r="BB163" s="5">
        <f t="shared" si="178"/>
        <v>30.353688166448617</v>
      </c>
      <c r="BC163" s="30">
        <v>379.08</v>
      </c>
      <c r="BD163" s="31">
        <v>759</v>
      </c>
      <c r="BE163" s="31">
        <v>990.92</v>
      </c>
      <c r="BF163" s="32">
        <f t="shared" si="179"/>
        <v>9.1053521923984846</v>
      </c>
      <c r="BG163" s="32">
        <f t="shared" si="180"/>
        <v>7.6649021566383455</v>
      </c>
      <c r="BH163" s="33">
        <f t="shared" si="181"/>
        <v>-9.5357590966122965E-2</v>
      </c>
      <c r="BI163" s="33">
        <f t="shared" si="182"/>
        <v>1.8879731582941605E-2</v>
      </c>
      <c r="BJ163" s="33">
        <f t="shared" si="183"/>
        <v>-6.9533430551354664E-2</v>
      </c>
      <c r="BK163" s="33">
        <f t="shared" si="196"/>
        <v>0.19798876410005867</v>
      </c>
      <c r="BL163" s="31">
        <f t="shared" si="144"/>
        <v>752108.27999999991</v>
      </c>
      <c r="BM163" s="26">
        <f t="shared" si="145"/>
        <v>287721.71999999997</v>
      </c>
      <c r="BN163" s="26">
        <f t="shared" si="146"/>
        <v>474344.64</v>
      </c>
      <c r="BO163" s="5">
        <f t="shared" si="184"/>
        <v>38.255358656601942</v>
      </c>
      <c r="BP163" s="60">
        <f t="shared" si="147"/>
        <v>10882.83</v>
      </c>
      <c r="BQ163" s="15">
        <f t="shared" si="148"/>
        <v>4945.66</v>
      </c>
      <c r="BR163" s="15">
        <f t="shared" si="149"/>
        <v>7613037.2659999989</v>
      </c>
      <c r="BS163" s="15">
        <f t="shared" si="150"/>
        <v>3199882.0915000001</v>
      </c>
      <c r="BT163" s="15">
        <f t="shared" si="151"/>
        <v>4330343.2352</v>
      </c>
      <c r="BU163" s="15">
        <f t="shared" si="197"/>
        <v>699.54573084390722</v>
      </c>
      <c r="BV163" s="17">
        <f t="shared" si="185"/>
        <v>36.649999999999636</v>
      </c>
      <c r="BW163" s="17">
        <f t="shared" si="186"/>
        <v>0.99258946227601585</v>
      </c>
      <c r="BX163" s="17">
        <f t="shared" si="187"/>
        <v>-208.51000000000022</v>
      </c>
      <c r="BY163" s="17">
        <f t="shared" si="188"/>
        <v>1.0421601970212266</v>
      </c>
      <c r="BZ163" s="17">
        <f t="shared" si="189"/>
        <v>1.1228715513028729</v>
      </c>
      <c r="CA163" s="2">
        <f t="shared" si="190"/>
        <v>0.94277509226051248</v>
      </c>
      <c r="CB163" s="2">
        <f t="shared" si="191"/>
        <v>0.89165154339321195</v>
      </c>
      <c r="CC163" s="14">
        <f t="shared" si="152"/>
        <v>80.986729035945771</v>
      </c>
      <c r="CD163" s="27">
        <v>80.14733526745853</v>
      </c>
      <c r="CE163" s="53">
        <f t="shared" si="153"/>
        <v>1.0310213753780493</v>
      </c>
      <c r="CF163" s="53">
        <f t="shared" si="154"/>
        <v>1.0203352675678998</v>
      </c>
      <c r="CG163" s="26">
        <v>5154.17</v>
      </c>
      <c r="CH163" s="26">
        <v>78.55</v>
      </c>
      <c r="CI163" s="26">
        <v>12205.25</v>
      </c>
      <c r="CJ163" s="26">
        <v>4909.01</v>
      </c>
      <c r="CK163" s="26">
        <v>11543.4</v>
      </c>
    </row>
    <row r="164" spans="1:89" x14ac:dyDescent="0.3">
      <c r="A164" s="1">
        <v>39782</v>
      </c>
      <c r="B164" s="26" t="s">
        <v>5</v>
      </c>
      <c r="C164" s="30">
        <v>240.67</v>
      </c>
      <c r="D164" s="31">
        <v>514.5</v>
      </c>
      <c r="E164" s="31">
        <v>442.94</v>
      </c>
      <c r="F164" s="32">
        <f t="shared" si="155"/>
        <v>4.0828855070192738</v>
      </c>
      <c r="G164" s="32">
        <f t="shared" si="156"/>
        <v>4.8708171930719324</v>
      </c>
      <c r="H164" s="33">
        <f t="shared" si="157"/>
        <v>-0.37331541714421207</v>
      </c>
      <c r="I164" s="33">
        <f t="shared" si="158"/>
        <v>5.8758568957972901E-3</v>
      </c>
      <c r="J164" s="33">
        <f t="shared" si="159"/>
        <v>-1.8185626171086659E-3</v>
      </c>
      <c r="K164" s="33">
        <f t="shared" si="192"/>
        <v>1.5739657742362783E-2</v>
      </c>
      <c r="L164" s="31">
        <f t="shared" si="132"/>
        <v>227892.63</v>
      </c>
      <c r="M164" s="26">
        <f t="shared" si="133"/>
        <v>123824.715</v>
      </c>
      <c r="N164" s="26">
        <f t="shared" si="134"/>
        <v>136285.905</v>
      </c>
      <c r="O164" s="5">
        <f t="shared" si="160"/>
        <v>54.334672867657019</v>
      </c>
      <c r="P164" s="30">
        <v>2899.44</v>
      </c>
      <c r="Q164" s="31">
        <v>581.25</v>
      </c>
      <c r="R164" s="31">
        <v>3687.66</v>
      </c>
      <c r="S164" s="32">
        <f t="shared" si="161"/>
        <v>33.991722510531211</v>
      </c>
      <c r="T164" s="32">
        <f t="shared" si="162"/>
        <v>58.680526040970967</v>
      </c>
      <c r="U164" s="33">
        <f t="shared" si="163"/>
        <v>-8.9564502875924407E-2</v>
      </c>
      <c r="V164" s="33">
        <f t="shared" si="164"/>
        <v>6.0435084174968578E-3</v>
      </c>
      <c r="W164" s="33">
        <f t="shared" si="165"/>
        <v>-5.1254170502862371E-2</v>
      </c>
      <c r="X164" s="33">
        <f t="shared" si="193"/>
        <v>6.7476603156822718E-2</v>
      </c>
      <c r="Y164" s="31">
        <f t="shared" si="135"/>
        <v>2143452.375</v>
      </c>
      <c r="Z164" s="26">
        <f t="shared" si="136"/>
        <v>1685299.5</v>
      </c>
      <c r="AA164" s="26">
        <f t="shared" si="137"/>
        <v>2261829.75</v>
      </c>
      <c r="AB164" s="5">
        <f t="shared" si="166"/>
        <v>78.625469810123491</v>
      </c>
      <c r="AC164" s="30">
        <v>201.85</v>
      </c>
      <c r="AD164" s="31">
        <v>974.82</v>
      </c>
      <c r="AE164" s="31">
        <v>1762.26</v>
      </c>
      <c r="AF164" s="32">
        <f t="shared" si="167"/>
        <v>16.243973932360557</v>
      </c>
      <c r="AG164" s="32">
        <f t="shared" si="168"/>
        <v>4.0851558167680624</v>
      </c>
      <c r="AH164" s="33">
        <f t="shared" si="169"/>
        <v>-6.5353510295212122E-2</v>
      </c>
      <c r="AI164" s="33">
        <f t="shared" si="170"/>
        <v>1.9560269141299168E-2</v>
      </c>
      <c r="AJ164" s="33">
        <f t="shared" si="171"/>
        <v>5.2817548526571965E-2</v>
      </c>
      <c r="AK164" s="33">
        <f t="shared" si="194"/>
        <v>0.29929944165114231</v>
      </c>
      <c r="AL164" s="31">
        <f t="shared" si="138"/>
        <v>1717886.2932000002</v>
      </c>
      <c r="AM164" s="26">
        <f t="shared" si="139"/>
        <v>196767.41700000002</v>
      </c>
      <c r="AN164" s="26">
        <f t="shared" si="140"/>
        <v>327091.10280000005</v>
      </c>
      <c r="AO164" s="5">
        <f t="shared" si="172"/>
        <v>11.454041968835472</v>
      </c>
      <c r="AP164" s="30">
        <v>1227.1099999999999</v>
      </c>
      <c r="AQ164" s="31">
        <v>825.64</v>
      </c>
      <c r="AR164" s="31">
        <v>3976.27</v>
      </c>
      <c r="AS164" s="32">
        <f t="shared" si="173"/>
        <v>36.65204125839962</v>
      </c>
      <c r="AT164" s="32">
        <f t="shared" si="174"/>
        <v>24.834954442973775</v>
      </c>
      <c r="AU164" s="33">
        <f t="shared" si="175"/>
        <v>-0.13221579373024084</v>
      </c>
      <c r="AV164" s="33">
        <f t="shared" si="176"/>
        <v>-2.0391207904819682E-2</v>
      </c>
      <c r="AW164" s="33">
        <f t="shared" si="177"/>
        <v>0.18229012369735437</v>
      </c>
      <c r="AX164" s="33">
        <f t="shared" si="195"/>
        <v>0.15422671777339819</v>
      </c>
      <c r="AY164" s="31">
        <f t="shared" si="141"/>
        <v>3282967.5628</v>
      </c>
      <c r="AZ164" s="26">
        <f t="shared" si="142"/>
        <v>1013151.1003999999</v>
      </c>
      <c r="BA164" s="26">
        <f t="shared" si="143"/>
        <v>1269735.2432000001</v>
      </c>
      <c r="BB164" s="5">
        <f t="shared" si="178"/>
        <v>30.860831885158703</v>
      </c>
      <c r="BC164" s="30">
        <v>371.99</v>
      </c>
      <c r="BD164" s="31">
        <v>835</v>
      </c>
      <c r="BE164" s="31">
        <v>979.57</v>
      </c>
      <c r="BF164" s="32">
        <f t="shared" si="179"/>
        <v>9.0293767916893266</v>
      </c>
      <c r="BG164" s="32">
        <f t="shared" si="180"/>
        <v>7.5285465062152666</v>
      </c>
      <c r="BH164" s="33">
        <f t="shared" si="181"/>
        <v>-0.12885154061624648</v>
      </c>
      <c r="BI164" s="33">
        <f t="shared" si="182"/>
        <v>1.9243034917016195E-2</v>
      </c>
      <c r="BJ164" s="33">
        <f t="shared" si="183"/>
        <v>-5.2448982120524561E-2</v>
      </c>
      <c r="BK164" s="33">
        <f t="shared" si="196"/>
        <v>0.14934268402988657</v>
      </c>
      <c r="BL164" s="31">
        <f t="shared" si="144"/>
        <v>817940.95000000007</v>
      </c>
      <c r="BM164" s="26">
        <f t="shared" si="145"/>
        <v>310611.65000000002</v>
      </c>
      <c r="BN164" s="26">
        <f t="shared" si="146"/>
        <v>521841.60000000003</v>
      </c>
      <c r="BO164" s="5">
        <f t="shared" si="184"/>
        <v>37.974825688822648</v>
      </c>
      <c r="BP164" s="60">
        <f t="shared" si="147"/>
        <v>10848.7</v>
      </c>
      <c r="BQ164" s="15">
        <f t="shared" si="148"/>
        <v>4941.0599999999995</v>
      </c>
      <c r="BR164" s="15">
        <f t="shared" si="149"/>
        <v>8190139.8109999998</v>
      </c>
      <c r="BS164" s="15">
        <f t="shared" si="150"/>
        <v>3329654.3823999995</v>
      </c>
      <c r="BT164" s="15">
        <f t="shared" si="151"/>
        <v>4516783.6010000007</v>
      </c>
      <c r="BU164" s="15">
        <f t="shared" si="197"/>
        <v>754.9420493699705</v>
      </c>
      <c r="BV164" s="17">
        <f t="shared" si="185"/>
        <v>50.499999999999091</v>
      </c>
      <c r="BW164" s="17">
        <f t="shared" si="186"/>
        <v>0.98977952099347122</v>
      </c>
      <c r="BX164" s="17">
        <f t="shared" si="187"/>
        <v>-211.5600000000004</v>
      </c>
      <c r="BY164" s="17">
        <f t="shared" si="188"/>
        <v>1.0428167235370549</v>
      </c>
      <c r="BZ164" s="17">
        <f t="shared" si="189"/>
        <v>1.0865734670423688</v>
      </c>
      <c r="CA164" s="2">
        <f t="shared" si="190"/>
        <v>0.94252104636716694</v>
      </c>
      <c r="CB164" s="2">
        <f t="shared" si="191"/>
        <v>0.89109219925730687</v>
      </c>
      <c r="CC164" s="14">
        <f t="shared" si="152"/>
        <v>84.473564736097813</v>
      </c>
      <c r="CD164" s="27">
        <v>82.927326291820037</v>
      </c>
      <c r="CE164" s="53">
        <f t="shared" si="153"/>
        <v>1.0297886716579034</v>
      </c>
      <c r="CF164" s="53">
        <f t="shared" si="154"/>
        <v>1.010939001485067</v>
      </c>
      <c r="CG164" s="26">
        <v>5152.62</v>
      </c>
      <c r="CH164" s="26">
        <v>82.03</v>
      </c>
      <c r="CI164" s="26">
        <v>12174.61</v>
      </c>
      <c r="CJ164" s="26">
        <v>4890.5600000000004</v>
      </c>
      <c r="CK164" s="26">
        <v>11510.3</v>
      </c>
    </row>
    <row r="165" spans="1:89" x14ac:dyDescent="0.3">
      <c r="A165" s="1">
        <v>39752</v>
      </c>
      <c r="B165" s="26" t="s">
        <v>5</v>
      </c>
      <c r="C165" s="30">
        <v>239.26</v>
      </c>
      <c r="D165" s="31">
        <v>750.65</v>
      </c>
      <c r="E165" s="31">
        <v>441.04</v>
      </c>
      <c r="F165" s="32">
        <f t="shared" si="155"/>
        <v>4.0782056782707761</v>
      </c>
      <c r="G165" s="32">
        <f t="shared" si="156"/>
        <v>4.8467930460289352</v>
      </c>
      <c r="H165" s="33">
        <f t="shared" si="157"/>
        <v>-0.2790559051778489</v>
      </c>
      <c r="I165" s="33">
        <f t="shared" si="158"/>
        <v>5.9105866571650002E-3</v>
      </c>
      <c r="J165" s="33">
        <f t="shared" si="159"/>
        <v>-2.426855308093031E-3</v>
      </c>
      <c r="K165" s="33">
        <f t="shared" si="192"/>
        <v>2.1180654297202721E-2</v>
      </c>
      <c r="L165" s="31">
        <f t="shared" si="132"/>
        <v>331066.67599999998</v>
      </c>
      <c r="M165" s="26">
        <f t="shared" si="133"/>
        <v>179600.519</v>
      </c>
      <c r="N165" s="26">
        <f t="shared" si="134"/>
        <v>198839.67849999998</v>
      </c>
      <c r="O165" s="5">
        <f t="shared" si="160"/>
        <v>54.249047705423536</v>
      </c>
      <c r="P165" s="30">
        <v>2881.97</v>
      </c>
      <c r="Q165" s="31">
        <v>635.75</v>
      </c>
      <c r="R165" s="31">
        <v>3666.49</v>
      </c>
      <c r="S165" s="32">
        <f t="shared" si="161"/>
        <v>33.903274844283999</v>
      </c>
      <c r="T165" s="32">
        <f t="shared" si="162"/>
        <v>58.381309683457374</v>
      </c>
      <c r="U165" s="33">
        <f t="shared" si="163"/>
        <v>-0.26032823221163381</v>
      </c>
      <c r="V165" s="33">
        <f t="shared" si="164"/>
        <v>6.0802544866673984E-3</v>
      </c>
      <c r="W165" s="33">
        <f t="shared" si="165"/>
        <v>-1.7881823497630202E-2</v>
      </c>
      <c r="X165" s="33">
        <f t="shared" si="193"/>
        <v>2.3356108690218647E-2</v>
      </c>
      <c r="Y165" s="31">
        <f t="shared" si="135"/>
        <v>2330971.0175000001</v>
      </c>
      <c r="Z165" s="26">
        <f t="shared" si="136"/>
        <v>1832212.4274999998</v>
      </c>
      <c r="AA165" s="26">
        <f t="shared" si="137"/>
        <v>2473906.69</v>
      </c>
      <c r="AB165" s="5">
        <f t="shared" si="166"/>
        <v>78.602969052145241</v>
      </c>
      <c r="AC165" s="30">
        <v>197.94</v>
      </c>
      <c r="AD165" s="31">
        <v>1040.68</v>
      </c>
      <c r="AE165" s="31">
        <v>1745.69</v>
      </c>
      <c r="AF165" s="32">
        <f t="shared" si="167"/>
        <v>16.142034442455355</v>
      </c>
      <c r="AG165" s="32">
        <f t="shared" si="168"/>
        <v>4.0097559789808894</v>
      </c>
      <c r="AH165" s="33">
        <f t="shared" si="169"/>
        <v>-0.17342044871147921</v>
      </c>
      <c r="AI165" s="33">
        <f t="shared" si="170"/>
        <v>1.9898974437471326E-2</v>
      </c>
      <c r="AJ165" s="33">
        <f t="shared" si="171"/>
        <v>2.0300880382026112E-2</v>
      </c>
      <c r="AK165" s="33">
        <f t="shared" si="194"/>
        <v>0.11474410650717083</v>
      </c>
      <c r="AL165" s="31">
        <f t="shared" si="138"/>
        <v>1816704.6692000001</v>
      </c>
      <c r="AM165" s="26">
        <f t="shared" si="139"/>
        <v>205992.1992</v>
      </c>
      <c r="AN165" s="26">
        <f t="shared" si="140"/>
        <v>349189.76720000006</v>
      </c>
      <c r="AO165" s="5">
        <f t="shared" si="172"/>
        <v>11.33878294542559</v>
      </c>
      <c r="AP165" s="30">
        <v>1252.3900000000001</v>
      </c>
      <c r="AQ165" s="31">
        <v>942.53</v>
      </c>
      <c r="AR165" s="31">
        <v>3993.12</v>
      </c>
      <c r="AS165" s="32">
        <f t="shared" si="173"/>
        <v>36.923554911156806</v>
      </c>
      <c r="AT165" s="32">
        <f t="shared" si="174"/>
        <v>25.370204559542671</v>
      </c>
      <c r="AU165" s="33">
        <f t="shared" si="175"/>
        <v>-0.2411793520095169</v>
      </c>
      <c r="AV165" s="33">
        <f t="shared" si="176"/>
        <v>-1.9983715801206271E-2</v>
      </c>
      <c r="AW165" s="33">
        <f t="shared" si="177"/>
        <v>9.7902610874993079E-2</v>
      </c>
      <c r="AX165" s="33">
        <f t="shared" si="195"/>
        <v>8.2858319481751139E-2</v>
      </c>
      <c r="AY165" s="31">
        <f t="shared" si="141"/>
        <v>3763635.3935999996</v>
      </c>
      <c r="AZ165" s="26">
        <f t="shared" si="142"/>
        <v>1180415.1467000002</v>
      </c>
      <c r="BA165" s="26">
        <f t="shared" si="143"/>
        <v>1449498.0364000001</v>
      </c>
      <c r="BB165" s="5">
        <f t="shared" si="178"/>
        <v>31.363695556356934</v>
      </c>
      <c r="BC165" s="30">
        <v>364.9</v>
      </c>
      <c r="BD165" s="31">
        <v>950</v>
      </c>
      <c r="BE165" s="31">
        <v>968.22</v>
      </c>
      <c r="BF165" s="32">
        <f t="shared" si="179"/>
        <v>8.9529301238330543</v>
      </c>
      <c r="BG165" s="32">
        <f t="shared" si="180"/>
        <v>7.3919367319901301</v>
      </c>
      <c r="BH165" s="33">
        <f t="shared" si="181"/>
        <v>-0.21260583254938853</v>
      </c>
      <c r="BI165" s="33">
        <f t="shared" si="182"/>
        <v>1.9620594706036928E-2</v>
      </c>
      <c r="BJ165" s="33">
        <f t="shared" si="183"/>
        <v>-3.2540990321213555E-2</v>
      </c>
      <c r="BK165" s="33">
        <f t="shared" si="196"/>
        <v>9.2286248550961306E-2</v>
      </c>
      <c r="BL165" s="31">
        <f t="shared" si="144"/>
        <v>919809</v>
      </c>
      <c r="BM165" s="26">
        <f t="shared" si="145"/>
        <v>346655</v>
      </c>
      <c r="BN165" s="26">
        <f t="shared" si="146"/>
        <v>593712</v>
      </c>
      <c r="BO165" s="5">
        <f t="shared" si="184"/>
        <v>37.687715601826028</v>
      </c>
      <c r="BP165" s="60">
        <f t="shared" si="147"/>
        <v>10814.560000000001</v>
      </c>
      <c r="BQ165" s="15">
        <f t="shared" si="148"/>
        <v>4936.46</v>
      </c>
      <c r="BR165" s="15">
        <f t="shared" si="149"/>
        <v>9162186.7562999986</v>
      </c>
      <c r="BS165" s="15">
        <f t="shared" si="150"/>
        <v>3744875.2923999997</v>
      </c>
      <c r="BT165" s="15">
        <f t="shared" si="151"/>
        <v>5065146.1721000001</v>
      </c>
      <c r="BU165" s="15">
        <f t="shared" si="197"/>
        <v>847.20846306275962</v>
      </c>
      <c r="BV165" s="17">
        <f t="shared" si="185"/>
        <v>64.359999999999673</v>
      </c>
      <c r="BW165" s="17">
        <f t="shared" si="186"/>
        <v>0.98696231712603777</v>
      </c>
      <c r="BX165" s="17">
        <f t="shared" si="187"/>
        <v>-214.63000000000011</v>
      </c>
      <c r="BY165" s="17">
        <f t="shared" si="188"/>
        <v>1.0434785250969318</v>
      </c>
      <c r="BZ165" s="17">
        <f t="shared" si="189"/>
        <v>1.0884452176815538</v>
      </c>
      <c r="CA165" s="2">
        <f t="shared" si="190"/>
        <v>0.94226466385529573</v>
      </c>
      <c r="CB165" s="2">
        <f t="shared" si="191"/>
        <v>0.89052994245699113</v>
      </c>
      <c r="CC165" s="14">
        <f t="shared" si="152"/>
        <v>94.729123833153807</v>
      </c>
      <c r="CD165" s="27">
        <v>92.9647383459114</v>
      </c>
      <c r="CE165" s="53">
        <f t="shared" si="153"/>
        <v>1.0272748588408898</v>
      </c>
      <c r="CF165" s="53">
        <f t="shared" si="154"/>
        <v>1.0081412621284338</v>
      </c>
      <c r="CG165" s="26">
        <v>5151.09</v>
      </c>
      <c r="CH165" s="26">
        <v>92.213999999999999</v>
      </c>
      <c r="CI165" s="26">
        <v>12143.96</v>
      </c>
      <c r="CJ165" s="26">
        <v>4872.1000000000004</v>
      </c>
      <c r="CK165" s="26">
        <v>11477.2</v>
      </c>
    </row>
    <row r="166" spans="1:89" x14ac:dyDescent="0.3">
      <c r="A166" s="1">
        <v>39721</v>
      </c>
      <c r="B166" s="26" t="s">
        <v>5</v>
      </c>
      <c r="C166" s="30">
        <v>237.85</v>
      </c>
      <c r="D166" s="31">
        <v>994.09</v>
      </c>
      <c r="E166" s="31">
        <v>439.15</v>
      </c>
      <c r="F166" s="32">
        <f t="shared" si="155"/>
        <v>4.0735814122614666</v>
      </c>
      <c r="G166" s="32">
        <f t="shared" si="156"/>
        <v>4.8227143051215862</v>
      </c>
      <c r="H166" s="33">
        <f t="shared" si="157"/>
        <v>-6.8208979877379228E-2</v>
      </c>
      <c r="I166" s="33">
        <f t="shared" si="158"/>
        <v>5.9457294060595699E-3</v>
      </c>
      <c r="J166" s="33">
        <f t="shared" si="159"/>
        <v>-9.9667092414994652E-3</v>
      </c>
      <c r="K166" s="33">
        <f t="shared" si="192"/>
        <v>8.7169305518838391E-2</v>
      </c>
      <c r="L166" s="31">
        <f t="shared" si="132"/>
        <v>436554.62349999999</v>
      </c>
      <c r="M166" s="26">
        <f t="shared" si="133"/>
        <v>236444.30650000001</v>
      </c>
      <c r="N166" s="26">
        <f t="shared" si="134"/>
        <v>263324.5001</v>
      </c>
      <c r="O166" s="5">
        <f t="shared" si="160"/>
        <v>54.16144825230559</v>
      </c>
      <c r="P166" s="30">
        <v>2864.5</v>
      </c>
      <c r="Q166" s="31">
        <v>826.02</v>
      </c>
      <c r="R166" s="31">
        <v>3645.31</v>
      </c>
      <c r="S166" s="32">
        <f t="shared" si="161"/>
        <v>33.814111483390292</v>
      </c>
      <c r="T166" s="32">
        <f t="shared" si="162"/>
        <v>58.081417393402489</v>
      </c>
      <c r="U166" s="33">
        <f t="shared" si="163"/>
        <v>-0.15372236098771233</v>
      </c>
      <c r="V166" s="33">
        <f t="shared" si="164"/>
        <v>6.1174501403301034E-3</v>
      </c>
      <c r="W166" s="33">
        <f t="shared" si="165"/>
        <v>-3.0693848518378732E-2</v>
      </c>
      <c r="X166" s="33">
        <f t="shared" si="193"/>
        <v>3.9795447461408014E-2</v>
      </c>
      <c r="Y166" s="31">
        <f t="shared" si="135"/>
        <v>3011098.9661999997</v>
      </c>
      <c r="Z166" s="26">
        <f t="shared" si="136"/>
        <v>2366134.29</v>
      </c>
      <c r="AA166" s="26">
        <f t="shared" si="137"/>
        <v>3214308.1464</v>
      </c>
      <c r="AB166" s="5">
        <f t="shared" si="166"/>
        <v>78.580422515506228</v>
      </c>
      <c r="AC166" s="30">
        <v>194.04</v>
      </c>
      <c r="AD166" s="31">
        <v>1238.29</v>
      </c>
      <c r="AE166" s="31">
        <v>1729.12</v>
      </c>
      <c r="AF166" s="32">
        <f t="shared" si="167"/>
        <v>16.039419541317422</v>
      </c>
      <c r="AG166" s="32">
        <f t="shared" si="168"/>
        <v>3.9344102743989593</v>
      </c>
      <c r="AH166" s="33">
        <f t="shared" si="169"/>
        <v>-8.8409645249930502E-2</v>
      </c>
      <c r="AI166" s="33">
        <f t="shared" si="170"/>
        <v>2.0302982976729691E-2</v>
      </c>
      <c r="AJ166" s="33">
        <f t="shared" si="171"/>
        <v>4.1218637846313647E-2</v>
      </c>
      <c r="AK166" s="33">
        <f t="shared" si="194"/>
        <v>0.22964669657178216</v>
      </c>
      <c r="AL166" s="31">
        <f t="shared" si="138"/>
        <v>2141152.0047999998</v>
      </c>
      <c r="AM166" s="26">
        <f t="shared" si="139"/>
        <v>240277.7916</v>
      </c>
      <c r="AN166" s="26">
        <f t="shared" si="140"/>
        <v>415495.82660000003</v>
      </c>
      <c r="AO166" s="5">
        <f t="shared" si="172"/>
        <v>11.221893217359119</v>
      </c>
      <c r="AP166" s="30">
        <v>1277.67</v>
      </c>
      <c r="AQ166" s="31">
        <v>1201.02</v>
      </c>
      <c r="AR166" s="31">
        <v>4009.98</v>
      </c>
      <c r="AS166" s="32">
        <f t="shared" si="173"/>
        <v>37.196812003962734</v>
      </c>
      <c r="AT166" s="32">
        <f t="shared" si="174"/>
        <v>25.906400614776949</v>
      </c>
      <c r="AU166" s="33">
        <f t="shared" si="175"/>
        <v>-0.10164937210055884</v>
      </c>
      <c r="AV166" s="33">
        <f t="shared" si="176"/>
        <v>-1.9584516839041916E-2</v>
      </c>
      <c r="AW166" s="33">
        <f t="shared" si="177"/>
        <v>0.22773938426229051</v>
      </c>
      <c r="AX166" s="33">
        <f t="shared" si="195"/>
        <v>0.19266736659885619</v>
      </c>
      <c r="AY166" s="31">
        <f t="shared" si="141"/>
        <v>4816066.1796000004</v>
      </c>
      <c r="AZ166" s="26">
        <f t="shared" si="142"/>
        <v>1534507.2234</v>
      </c>
      <c r="BA166" s="26">
        <f t="shared" si="143"/>
        <v>1847024.6376</v>
      </c>
      <c r="BB166" s="5">
        <f t="shared" si="178"/>
        <v>31.862253677075696</v>
      </c>
      <c r="BC166" s="30">
        <v>357.81</v>
      </c>
      <c r="BD166" s="31">
        <v>1176</v>
      </c>
      <c r="BE166" s="31">
        <v>956.88</v>
      </c>
      <c r="BF166" s="32">
        <f t="shared" si="179"/>
        <v>8.8760755590680898</v>
      </c>
      <c r="BG166" s="32">
        <f t="shared" si="180"/>
        <v>7.2550574122999993</v>
      </c>
      <c r="BH166" s="33">
        <f t="shared" si="181"/>
        <v>-0.11462925851703407</v>
      </c>
      <c r="BI166" s="33">
        <f t="shared" si="182"/>
        <v>2.0013266904718149E-2</v>
      </c>
      <c r="BJ166" s="33">
        <f t="shared" si="183"/>
        <v>-6.1316254208552801E-2</v>
      </c>
      <c r="BK166" s="33">
        <f t="shared" si="196"/>
        <v>0.17459126198346778</v>
      </c>
      <c r="BL166" s="31">
        <f t="shared" si="144"/>
        <v>1125290.8799999999</v>
      </c>
      <c r="BM166" s="26">
        <f t="shared" si="145"/>
        <v>420784.56</v>
      </c>
      <c r="BN166" s="26">
        <f t="shared" si="146"/>
        <v>734952.96000000008</v>
      </c>
      <c r="BO166" s="5">
        <f t="shared" si="184"/>
        <v>37.39340356157512</v>
      </c>
      <c r="BP166" s="60">
        <f t="shared" si="147"/>
        <v>10780.439999999999</v>
      </c>
      <c r="BQ166" s="15">
        <f t="shared" si="148"/>
        <v>4931.8700000000008</v>
      </c>
      <c r="BR166" s="15">
        <f t="shared" si="149"/>
        <v>11530162.654100001</v>
      </c>
      <c r="BS166" s="15">
        <f t="shared" si="150"/>
        <v>4798148.1715000002</v>
      </c>
      <c r="BT166" s="15">
        <f t="shared" si="151"/>
        <v>6475106.0707</v>
      </c>
      <c r="BU166" s="15">
        <f t="shared" si="197"/>
        <v>1069.544717479064</v>
      </c>
      <c r="BV166" s="17">
        <f t="shared" si="185"/>
        <v>78.220000000001164</v>
      </c>
      <c r="BW166" s="17">
        <f t="shared" si="186"/>
        <v>0.98413989014308956</v>
      </c>
      <c r="BX166" s="17">
        <f t="shared" si="187"/>
        <v>-217.67999999999938</v>
      </c>
      <c r="BY166" s="17">
        <f t="shared" si="188"/>
        <v>1.0441374164363617</v>
      </c>
      <c r="BZ166" s="17">
        <f t="shared" si="189"/>
        <v>1.127507789335237</v>
      </c>
      <c r="CA166" s="2">
        <f t="shared" si="190"/>
        <v>0.94200854588827421</v>
      </c>
      <c r="CB166" s="2">
        <f t="shared" si="191"/>
        <v>0.88996502200468397</v>
      </c>
      <c r="CC166" s="14">
        <f t="shared" si="152"/>
        <v>121.09840544835444</v>
      </c>
      <c r="CD166" s="27">
        <v>119.20660218087224</v>
      </c>
      <c r="CE166" s="53">
        <f t="shared" si="153"/>
        <v>1.0041993287146282</v>
      </c>
      <c r="CF166" s="53">
        <f t="shared" si="154"/>
        <v>0.98851169381776771</v>
      </c>
      <c r="CG166" s="26">
        <v>5149.55</v>
      </c>
      <c r="CH166" s="26">
        <v>120.592</v>
      </c>
      <c r="CI166" s="26">
        <v>12113.33</v>
      </c>
      <c r="CJ166" s="26">
        <v>4853.6499999999996</v>
      </c>
      <c r="CK166" s="26">
        <v>11444.1</v>
      </c>
    </row>
    <row r="167" spans="1:89" x14ac:dyDescent="0.3">
      <c r="A167" s="1">
        <v>39691</v>
      </c>
      <c r="B167" s="26" t="s">
        <v>5</v>
      </c>
      <c r="C167" s="30">
        <v>236.44</v>
      </c>
      <c r="D167" s="31">
        <v>1064.29</v>
      </c>
      <c r="E167" s="31">
        <v>437.25</v>
      </c>
      <c r="F167" s="32">
        <f t="shared" si="155"/>
        <v>4.0688385129407214</v>
      </c>
      <c r="G167" s="32">
        <f t="shared" si="156"/>
        <v>4.7986004420297661</v>
      </c>
      <c r="H167" s="33">
        <f t="shared" si="157"/>
        <v>-0.16325174629061559</v>
      </c>
      <c r="I167" s="33">
        <f t="shared" si="158"/>
        <v>5.9812925530786541E-3</v>
      </c>
      <c r="J167" s="33">
        <f t="shared" si="159"/>
        <v>-4.1540031685450675E-3</v>
      </c>
      <c r="K167" s="33">
        <f t="shared" si="192"/>
        <v>3.6638459857151827E-2</v>
      </c>
      <c r="L167" s="31">
        <f t="shared" si="132"/>
        <v>465360.80249999999</v>
      </c>
      <c r="M167" s="26">
        <f t="shared" si="133"/>
        <v>251640.72759999998</v>
      </c>
      <c r="N167" s="26">
        <f t="shared" si="134"/>
        <v>281919.7781</v>
      </c>
      <c r="O167" s="5">
        <f t="shared" si="160"/>
        <v>54.074328187535734</v>
      </c>
      <c r="P167" s="30">
        <v>2847.03</v>
      </c>
      <c r="Q167" s="31">
        <v>963.57</v>
      </c>
      <c r="R167" s="31">
        <v>3624.14</v>
      </c>
      <c r="S167" s="32">
        <f t="shared" si="161"/>
        <v>33.724506365440789</v>
      </c>
      <c r="T167" s="32">
        <f t="shared" si="162"/>
        <v>57.781083642666232</v>
      </c>
      <c r="U167" s="33">
        <f t="shared" si="163"/>
        <v>-0.22958590753542632</v>
      </c>
      <c r="V167" s="33">
        <f t="shared" si="164"/>
        <v>6.155103680202465E-3</v>
      </c>
      <c r="W167" s="33">
        <f t="shared" si="165"/>
        <v>-2.0870241637198608E-2</v>
      </c>
      <c r="X167" s="33">
        <f t="shared" si="193"/>
        <v>2.6809588385788445E-2</v>
      </c>
      <c r="Y167" s="31">
        <f t="shared" si="135"/>
        <v>3492112.5797999999</v>
      </c>
      <c r="Z167" s="26">
        <f t="shared" si="136"/>
        <v>2743312.6971000005</v>
      </c>
      <c r="AA167" s="26">
        <f t="shared" si="137"/>
        <v>3749559.2124000005</v>
      </c>
      <c r="AB167" s="5">
        <f t="shared" si="166"/>
        <v>78.557395685597143</v>
      </c>
      <c r="AC167" s="30">
        <v>190.14</v>
      </c>
      <c r="AD167" s="31">
        <v>1352.83</v>
      </c>
      <c r="AE167" s="31">
        <v>1712.56</v>
      </c>
      <c r="AF167" s="32">
        <f t="shared" si="167"/>
        <v>15.936260911885103</v>
      </c>
      <c r="AG167" s="32">
        <f t="shared" si="168"/>
        <v>3.8589320252391284</v>
      </c>
      <c r="AH167" s="33">
        <f t="shared" si="169"/>
        <v>-0.13548704979205942</v>
      </c>
      <c r="AI167" s="33">
        <f t="shared" si="170"/>
        <v>2.0723736649131078E-2</v>
      </c>
      <c r="AJ167" s="33">
        <f t="shared" si="171"/>
        <v>2.706168049959699E-2</v>
      </c>
      <c r="AK167" s="33">
        <f t="shared" si="194"/>
        <v>0.15295732456302735</v>
      </c>
      <c r="AL167" s="31">
        <f t="shared" si="138"/>
        <v>2316802.5447999998</v>
      </c>
      <c r="AM167" s="26">
        <f t="shared" si="139"/>
        <v>257227.09619999997</v>
      </c>
      <c r="AN167" s="26">
        <f t="shared" si="140"/>
        <v>453928.57819999999</v>
      </c>
      <c r="AO167" s="5">
        <f t="shared" si="172"/>
        <v>11.10267669453917</v>
      </c>
      <c r="AP167" s="30">
        <v>1302.94</v>
      </c>
      <c r="AQ167" s="31">
        <v>1329.64</v>
      </c>
      <c r="AR167" s="31">
        <v>4026.83</v>
      </c>
      <c r="AS167" s="32">
        <f t="shared" si="173"/>
        <v>37.47174611564342</v>
      </c>
      <c r="AT167" s="32">
        <f t="shared" si="174"/>
        <v>26.443446370911278</v>
      </c>
      <c r="AU167" s="33">
        <f t="shared" si="175"/>
        <v>-0.12503613455450496</v>
      </c>
      <c r="AV167" s="33">
        <f t="shared" si="176"/>
        <v>-1.9215859164779012E-2</v>
      </c>
      <c r="AW167" s="33">
        <f t="shared" si="177"/>
        <v>0.18158602461105575</v>
      </c>
      <c r="AX167" s="33">
        <f t="shared" si="195"/>
        <v>0.15368244734407202</v>
      </c>
      <c r="AY167" s="31">
        <f t="shared" si="141"/>
        <v>5354234.2412</v>
      </c>
      <c r="AZ167" s="26">
        <f t="shared" si="142"/>
        <v>1732441.1416000002</v>
      </c>
      <c r="BA167" s="26">
        <f t="shared" si="143"/>
        <v>2044826.7632000004</v>
      </c>
      <c r="BB167" s="5">
        <f t="shared" si="178"/>
        <v>32.356468984287886</v>
      </c>
      <c r="BC167" s="30">
        <v>350.72</v>
      </c>
      <c r="BD167" s="31">
        <v>1319</v>
      </c>
      <c r="BE167" s="31">
        <v>945.53</v>
      </c>
      <c r="BF167" s="32">
        <f t="shared" si="179"/>
        <v>8.7986480940899714</v>
      </c>
      <c r="BG167" s="32">
        <f t="shared" si="180"/>
        <v>7.1179375191536094</v>
      </c>
      <c r="BH167" s="33">
        <f t="shared" si="181"/>
        <v>-0.24775821986051147</v>
      </c>
      <c r="BI167" s="33">
        <f t="shared" si="182"/>
        <v>2.0421977388924983E-2</v>
      </c>
      <c r="BJ167" s="33">
        <f t="shared" si="183"/>
        <v>-2.9064542590124694E-2</v>
      </c>
      <c r="BK167" s="33">
        <f t="shared" si="196"/>
        <v>8.2427042785593999E-2</v>
      </c>
      <c r="BL167" s="31">
        <f t="shared" si="144"/>
        <v>1247154.07</v>
      </c>
      <c r="BM167" s="26">
        <f t="shared" si="145"/>
        <v>462599.68000000005</v>
      </c>
      <c r="BN167" s="26">
        <f t="shared" si="146"/>
        <v>824322.24</v>
      </c>
      <c r="BO167" s="5">
        <f t="shared" si="184"/>
        <v>37.092424354594783</v>
      </c>
      <c r="BP167" s="60">
        <f t="shared" si="147"/>
        <v>10746.31</v>
      </c>
      <c r="BQ167" s="15">
        <f t="shared" si="148"/>
        <v>4927.2699999999995</v>
      </c>
      <c r="BR167" s="15">
        <f t="shared" si="149"/>
        <v>12875664.238300001</v>
      </c>
      <c r="BS167" s="15">
        <f t="shared" si="150"/>
        <v>5447221.3425000003</v>
      </c>
      <c r="BT167" s="15">
        <f t="shared" si="151"/>
        <v>7354556.5718999999</v>
      </c>
      <c r="BU167" s="15">
        <f t="shared" si="197"/>
        <v>1198.1474793021978</v>
      </c>
      <c r="BV167" s="17">
        <f t="shared" si="185"/>
        <v>92.079999999999927</v>
      </c>
      <c r="BW167" s="17">
        <f t="shared" si="186"/>
        <v>0.98131216677795208</v>
      </c>
      <c r="BX167" s="17">
        <f t="shared" si="187"/>
        <v>-220.75000000000091</v>
      </c>
      <c r="BY167" s="17">
        <f t="shared" si="188"/>
        <v>1.0448016853145861</v>
      </c>
      <c r="BZ167" s="17">
        <f t="shared" si="189"/>
        <v>1.1319057323309201</v>
      </c>
      <c r="CA167" s="2">
        <f t="shared" si="190"/>
        <v>0.9417500657260538</v>
      </c>
      <c r="CB167" s="2">
        <f t="shared" si="191"/>
        <v>0.88939640974285539</v>
      </c>
      <c r="CC167" s="14">
        <f t="shared" si="152"/>
        <v>137.54602070024833</v>
      </c>
      <c r="CD167" s="27">
        <v>135.30286063039404</v>
      </c>
      <c r="CE167" s="53">
        <f t="shared" si="153"/>
        <v>1.0142090761637259</v>
      </c>
      <c r="CF167" s="53">
        <f t="shared" si="154"/>
        <v>0.99766891534662572</v>
      </c>
      <c r="CG167" s="26">
        <v>5148.0200000000004</v>
      </c>
      <c r="CH167" s="26">
        <v>135.619</v>
      </c>
      <c r="CI167" s="26">
        <v>12082.7</v>
      </c>
      <c r="CJ167" s="26">
        <v>4835.1899999999996</v>
      </c>
      <c r="CK167" s="26">
        <v>11411</v>
      </c>
    </row>
    <row r="168" spans="1:89" x14ac:dyDescent="0.3">
      <c r="A168" s="1">
        <v>39660</v>
      </c>
      <c r="B168" s="26" t="s">
        <v>5</v>
      </c>
      <c r="C168" s="30">
        <v>235.03</v>
      </c>
      <c r="D168" s="31">
        <v>1253.48</v>
      </c>
      <c r="E168" s="31">
        <v>435.35</v>
      </c>
      <c r="F168" s="32">
        <f t="shared" si="155"/>
        <v>4.0640653909848421</v>
      </c>
      <c r="G168" s="32">
        <f t="shared" si="156"/>
        <v>4.774431813564969</v>
      </c>
      <c r="H168" s="33">
        <f t="shared" si="157"/>
        <v>-0.10806180782219878</v>
      </c>
      <c r="I168" s="33">
        <f t="shared" si="158"/>
        <v>6.0172836871865854E-3</v>
      </c>
      <c r="J168" s="33">
        <f t="shared" si="159"/>
        <v>-6.3193270344725442E-3</v>
      </c>
      <c r="K168" s="33">
        <f t="shared" si="192"/>
        <v>5.568372219986565E-2</v>
      </c>
      <c r="L168" s="31">
        <f t="shared" si="132"/>
        <v>545702.51800000004</v>
      </c>
      <c r="M168" s="26">
        <f t="shared" si="133"/>
        <v>294605.4044</v>
      </c>
      <c r="N168" s="26">
        <f t="shared" si="134"/>
        <v>332034.31719999999</v>
      </c>
      <c r="O168" s="5">
        <f t="shared" si="160"/>
        <v>53.986447685770067</v>
      </c>
      <c r="P168" s="30">
        <v>2829.56</v>
      </c>
      <c r="Q168" s="31">
        <v>1213.48</v>
      </c>
      <c r="R168" s="31">
        <v>3602.97</v>
      </c>
      <c r="S168" s="32">
        <f t="shared" si="161"/>
        <v>33.634330267041811</v>
      </c>
      <c r="T168" s="32">
        <f t="shared" si="162"/>
        <v>57.480071830791367</v>
      </c>
      <c r="U168" s="33">
        <f t="shared" si="163"/>
        <v>-6.3613769552677044E-2</v>
      </c>
      <c r="V168" s="33">
        <f t="shared" si="164"/>
        <v>6.1967796598152384E-3</v>
      </c>
      <c r="W168" s="33">
        <f t="shared" si="165"/>
        <v>-7.6366418559962401E-2</v>
      </c>
      <c r="X168" s="33">
        <f t="shared" si="193"/>
        <v>9.7412552398483995E-2</v>
      </c>
      <c r="Y168" s="31">
        <f t="shared" si="135"/>
        <v>4372132.0356000001</v>
      </c>
      <c r="Z168" s="26">
        <f t="shared" si="136"/>
        <v>3433614.4687999999</v>
      </c>
      <c r="AA168" s="26">
        <f t="shared" si="137"/>
        <v>4722038.9936000006</v>
      </c>
      <c r="AB168" s="5">
        <f t="shared" si="166"/>
        <v>78.534098257826187</v>
      </c>
      <c r="AC168" s="30">
        <v>186.24</v>
      </c>
      <c r="AD168" s="31">
        <v>1549.44</v>
      </c>
      <c r="AE168" s="31">
        <v>1695.99</v>
      </c>
      <c r="AF168" s="32">
        <f t="shared" si="167"/>
        <v>15.832351584831471</v>
      </c>
      <c r="AG168" s="32">
        <f t="shared" si="168"/>
        <v>3.7833050289679613</v>
      </c>
      <c r="AH168" s="33">
        <f t="shared" si="169"/>
        <v>-2.702048820241176E-2</v>
      </c>
      <c r="AI168" s="33">
        <f t="shared" si="170"/>
        <v>2.121713650052905E-2</v>
      </c>
      <c r="AJ168" s="33">
        <f t="shared" si="171"/>
        <v>0.14057719115500866</v>
      </c>
      <c r="AK168" s="33">
        <f t="shared" si="194"/>
        <v>0.78522402488032317</v>
      </c>
      <c r="AL168" s="31">
        <f t="shared" si="138"/>
        <v>2627834.7456</v>
      </c>
      <c r="AM168" s="26">
        <f t="shared" si="139"/>
        <v>288567.70560000004</v>
      </c>
      <c r="AN168" s="26">
        <f t="shared" si="140"/>
        <v>519899.09760000004</v>
      </c>
      <c r="AO168" s="5">
        <f t="shared" si="172"/>
        <v>10.981196823094477</v>
      </c>
      <c r="AP168" s="30">
        <v>1328.22</v>
      </c>
      <c r="AQ168" s="31">
        <v>1506.98</v>
      </c>
      <c r="AR168" s="31">
        <v>4043.69</v>
      </c>
      <c r="AS168" s="32">
        <f t="shared" si="173"/>
        <v>37.748525510213604</v>
      </c>
      <c r="AT168" s="32">
        <f t="shared" si="174"/>
        <v>26.981644145059196</v>
      </c>
      <c r="AU168" s="33">
        <f t="shared" si="175"/>
        <v>-1.8526432051121946E-2</v>
      </c>
      <c r="AV168" s="33">
        <f t="shared" si="176"/>
        <v>-1.8853571588383553E-2</v>
      </c>
      <c r="AW168" s="33">
        <f t="shared" si="177"/>
        <v>1.2032356525906382</v>
      </c>
      <c r="AX168" s="33">
        <f t="shared" si="195"/>
        <v>1.0176579892101671</v>
      </c>
      <c r="AY168" s="31">
        <f t="shared" si="141"/>
        <v>6093759.9561999999</v>
      </c>
      <c r="AZ168" s="26">
        <f t="shared" si="142"/>
        <v>2001600.9756</v>
      </c>
      <c r="BA168" s="26">
        <f t="shared" si="143"/>
        <v>2317554.4024</v>
      </c>
      <c r="BB168" s="5">
        <f t="shared" si="178"/>
        <v>32.846731574378843</v>
      </c>
      <c r="BC168" s="30">
        <v>343.63</v>
      </c>
      <c r="BD168" s="31">
        <v>1692</v>
      </c>
      <c r="BE168" s="31">
        <v>934.18</v>
      </c>
      <c r="BF168" s="32">
        <f t="shared" si="179"/>
        <v>8.7207272469282628</v>
      </c>
      <c r="BG168" s="32">
        <f t="shared" si="180"/>
        <v>6.9805471816165188</v>
      </c>
      <c r="BH168" s="33">
        <f t="shared" si="181"/>
        <v>-0.18892159486218893</v>
      </c>
      <c r="BI168" s="33">
        <f t="shared" si="182"/>
        <v>2.0847729244159473E-2</v>
      </c>
      <c r="BJ168" s="33">
        <f t="shared" si="183"/>
        <v>-3.8599581899233432E-2</v>
      </c>
      <c r="BK168" s="33">
        <f t="shared" si="196"/>
        <v>0.11035122405867415</v>
      </c>
      <c r="BL168" s="31">
        <f t="shared" si="144"/>
        <v>1580632.5599999998</v>
      </c>
      <c r="BM168" s="26">
        <f t="shared" si="145"/>
        <v>581421.96</v>
      </c>
      <c r="BN168" s="26">
        <f t="shared" si="146"/>
        <v>1057432.32</v>
      </c>
      <c r="BO168" s="5">
        <f t="shared" si="184"/>
        <v>36.784131537819263</v>
      </c>
      <c r="BP168" s="60">
        <f t="shared" si="147"/>
        <v>10712.18</v>
      </c>
      <c r="BQ168" s="15">
        <f t="shared" si="148"/>
        <v>4922.6799999999994</v>
      </c>
      <c r="BR168" s="15">
        <f t="shared" si="149"/>
        <v>15220061.815399997</v>
      </c>
      <c r="BS168" s="15">
        <f t="shared" si="150"/>
        <v>6599810.5143999998</v>
      </c>
      <c r="BT168" s="15">
        <f t="shared" si="151"/>
        <v>8948959.1307999995</v>
      </c>
      <c r="BU168" s="15">
        <f t="shared" si="197"/>
        <v>1420.8183409352714</v>
      </c>
      <c r="BV168" s="17">
        <f t="shared" si="185"/>
        <v>105.94999999999982</v>
      </c>
      <c r="BW168" s="17">
        <f t="shared" si="186"/>
        <v>0.97847717097190967</v>
      </c>
      <c r="BX168" s="17">
        <f t="shared" si="187"/>
        <v>-223.8100000000004</v>
      </c>
      <c r="BY168" s="17">
        <f t="shared" si="188"/>
        <v>1.0454650718714198</v>
      </c>
      <c r="BZ168" s="17">
        <f t="shared" si="189"/>
        <v>1.1598878987690924</v>
      </c>
      <c r="CA168" s="2">
        <f t="shared" si="190"/>
        <v>0.94149008164951353</v>
      </c>
      <c r="CB168" s="2">
        <f t="shared" si="191"/>
        <v>0.88882564474454995</v>
      </c>
      <c r="CC168" s="14">
        <f t="shared" si="152"/>
        <v>167.36477662754587</v>
      </c>
      <c r="CD168" s="27">
        <v>163.27541420661692</v>
      </c>
      <c r="CE168" s="53">
        <f t="shared" si="153"/>
        <v>1.015569127406998</v>
      </c>
      <c r="CF168" s="53">
        <f t="shared" si="154"/>
        <v>0.99075488447512972</v>
      </c>
      <c r="CG168" s="26">
        <v>5146.49</v>
      </c>
      <c r="CH168" s="26">
        <v>164.79900000000001</v>
      </c>
      <c r="CI168" s="26">
        <v>12052.06</v>
      </c>
      <c r="CJ168" s="26">
        <v>4816.7299999999996</v>
      </c>
      <c r="CK168" s="26">
        <v>11377.9</v>
      </c>
    </row>
    <row r="169" spans="1:89" x14ac:dyDescent="0.3">
      <c r="A169" s="1">
        <v>39629</v>
      </c>
      <c r="B169" s="26" t="s">
        <v>5</v>
      </c>
      <c r="C169" s="30">
        <v>233.62</v>
      </c>
      <c r="D169" s="31">
        <v>1396.67</v>
      </c>
      <c r="E169" s="31">
        <v>433.46</v>
      </c>
      <c r="F169" s="32">
        <f t="shared" si="155"/>
        <v>4.05935920824421</v>
      </c>
      <c r="G169" s="32">
        <f t="shared" si="156"/>
        <v>4.7502373898704171</v>
      </c>
      <c r="H169" s="33">
        <f t="shared" si="157"/>
        <v>-2.5328983412096075E-2</v>
      </c>
      <c r="I169" s="33">
        <f t="shared" si="158"/>
        <v>6.0106474325949061E-3</v>
      </c>
      <c r="J169" s="33">
        <f t="shared" si="159"/>
        <v>-2.6810084711162512E-2</v>
      </c>
      <c r="K169" s="33">
        <f t="shared" si="192"/>
        <v>0.23730314536526048</v>
      </c>
      <c r="L169" s="31">
        <f t="shared" si="132"/>
        <v>605400.57819999999</v>
      </c>
      <c r="M169" s="26">
        <f t="shared" si="133"/>
        <v>326290.0454</v>
      </c>
      <c r="N169" s="26">
        <f t="shared" si="134"/>
        <v>369963.91629999998</v>
      </c>
      <c r="O169" s="5">
        <f t="shared" si="160"/>
        <v>53.896553315184789</v>
      </c>
      <c r="P169" s="30">
        <v>2812.08</v>
      </c>
      <c r="Q169" s="31">
        <v>1293.21</v>
      </c>
      <c r="R169" s="31">
        <v>3581.79</v>
      </c>
      <c r="S169" s="32">
        <f t="shared" si="161"/>
        <v>33.543515476623057</v>
      </c>
      <c r="T169" s="32">
        <f t="shared" si="162"/>
        <v>57.17852734914306</v>
      </c>
      <c r="U169" s="33">
        <f t="shared" si="163"/>
        <v>-2.5377339043998085E-2</v>
      </c>
      <c r="V169" s="33">
        <f t="shared" si="164"/>
        <v>6.2318408900794578E-3</v>
      </c>
      <c r="W169" s="33">
        <f t="shared" si="165"/>
        <v>-0.19326448769043519</v>
      </c>
      <c r="X169" s="33">
        <f t="shared" si="193"/>
        <v>0.24556715261891615</v>
      </c>
      <c r="Y169" s="31">
        <f t="shared" si="135"/>
        <v>4632006.6458999999</v>
      </c>
      <c r="Z169" s="26">
        <f t="shared" si="136"/>
        <v>3636609.9767999998</v>
      </c>
      <c r="AA169" s="26">
        <f t="shared" si="137"/>
        <v>5032293.9372000005</v>
      </c>
      <c r="AB169" s="5">
        <f t="shared" si="166"/>
        <v>78.510465437672224</v>
      </c>
      <c r="AC169" s="30">
        <v>182.33</v>
      </c>
      <c r="AD169" s="31">
        <v>1591.88</v>
      </c>
      <c r="AE169" s="31">
        <v>1679.42</v>
      </c>
      <c r="AF169" s="32">
        <f t="shared" si="167"/>
        <v>15.727792740989921</v>
      </c>
      <c r="AG169" s="32">
        <f t="shared" si="168"/>
        <v>3.7073486143954852</v>
      </c>
      <c r="AH169" s="33">
        <f t="shared" si="169"/>
        <v>4.2947481896670699E-2</v>
      </c>
      <c r="AI169" s="33">
        <f t="shared" si="170"/>
        <v>2.1621022286284541E-2</v>
      </c>
      <c r="AJ169" s="33">
        <f t="shared" si="171"/>
        <v>-8.7777422655317613E-2</v>
      </c>
      <c r="AK169" s="33">
        <f t="shared" si="194"/>
        <v>0.50342933581772131</v>
      </c>
      <c r="AL169" s="31">
        <f t="shared" si="138"/>
        <v>2673435.1096000001</v>
      </c>
      <c r="AM169" s="26">
        <f t="shared" si="139"/>
        <v>290247.48040000006</v>
      </c>
      <c r="AN169" s="26">
        <f t="shared" si="140"/>
        <v>534139.41520000005</v>
      </c>
      <c r="AO169" s="5">
        <f t="shared" si="172"/>
        <v>10.85672434530969</v>
      </c>
      <c r="AP169" s="30">
        <v>1353.5</v>
      </c>
      <c r="AQ169" s="31">
        <v>1535.16</v>
      </c>
      <c r="AR169" s="31">
        <v>4060.54</v>
      </c>
      <c r="AS169" s="32">
        <f t="shared" si="173"/>
        <v>38.027016193983172</v>
      </c>
      <c r="AT169" s="32">
        <f t="shared" si="174"/>
        <v>27.520958424747921</v>
      </c>
      <c r="AU169" s="33">
        <f t="shared" si="175"/>
        <v>6.5448380944692922E-2</v>
      </c>
      <c r="AV169" s="33">
        <f t="shared" si="176"/>
        <v>-1.8504692052059069E-2</v>
      </c>
      <c r="AW169" s="33">
        <f t="shared" si="177"/>
        <v>-0.33396095048039015</v>
      </c>
      <c r="AX169" s="33">
        <f t="shared" si="195"/>
        <v>0.28273720121046902</v>
      </c>
      <c r="AY169" s="31">
        <f t="shared" si="141"/>
        <v>6233578.5864000004</v>
      </c>
      <c r="AZ169" s="26">
        <f t="shared" si="142"/>
        <v>2077839.06</v>
      </c>
      <c r="BA169" s="26">
        <f t="shared" si="143"/>
        <v>2360891.8608000004</v>
      </c>
      <c r="BB169" s="5">
        <f t="shared" si="178"/>
        <v>33.333004969782344</v>
      </c>
      <c r="BC169" s="30">
        <v>336.54</v>
      </c>
      <c r="BD169" s="31">
        <v>2045</v>
      </c>
      <c r="BE169" s="31">
        <v>922.83</v>
      </c>
      <c r="BF169" s="32">
        <f t="shared" si="179"/>
        <v>8.6423163801596559</v>
      </c>
      <c r="BG169" s="32">
        <f t="shared" si="180"/>
        <v>6.8429282218431222</v>
      </c>
      <c r="BH169" s="33">
        <f t="shared" si="181"/>
        <v>4.1427501871724483E-2</v>
      </c>
      <c r="BI169" s="33">
        <f t="shared" si="182"/>
        <v>2.1291610985150023E-2</v>
      </c>
      <c r="BJ169" s="33">
        <f t="shared" si="183"/>
        <v>0.18194799046341406</v>
      </c>
      <c r="BK169" s="33">
        <f t="shared" si="196"/>
        <v>0.51394870612949484</v>
      </c>
      <c r="BL169" s="31">
        <f t="shared" si="144"/>
        <v>1887187.35</v>
      </c>
      <c r="BM169" s="26">
        <f t="shared" si="145"/>
        <v>688224.3</v>
      </c>
      <c r="BN169" s="26">
        <f t="shared" si="146"/>
        <v>1278043.2000000002</v>
      </c>
      <c r="BO169" s="5">
        <f t="shared" si="184"/>
        <v>36.468255258281587</v>
      </c>
      <c r="BP169" s="60">
        <f t="shared" si="147"/>
        <v>10678.039999999999</v>
      </c>
      <c r="BQ169" s="15">
        <f t="shared" si="148"/>
        <v>4918.07</v>
      </c>
      <c r="BR169" s="15">
        <f t="shared" si="149"/>
        <v>16031608.270099999</v>
      </c>
      <c r="BS169" s="15">
        <f t="shared" si="150"/>
        <v>7019210.8626000006</v>
      </c>
      <c r="BT169" s="15">
        <f t="shared" si="151"/>
        <v>9575332.3295000028</v>
      </c>
      <c r="BU169" s="15">
        <f t="shared" si="197"/>
        <v>1501.3624476121086</v>
      </c>
      <c r="BV169" s="17">
        <f t="shared" si="185"/>
        <v>119.78999999999996</v>
      </c>
      <c r="BW169" s="17">
        <f t="shared" si="186"/>
        <v>0.97564288430217549</v>
      </c>
      <c r="BX169" s="17">
        <f t="shared" si="187"/>
        <v>-226.86999999999989</v>
      </c>
      <c r="BY169" s="17">
        <f t="shared" si="188"/>
        <v>1.0461298842838755</v>
      </c>
      <c r="BZ169" s="17">
        <f t="shared" si="189"/>
        <v>1.1876945522622373</v>
      </c>
      <c r="CA169" s="2">
        <f t="shared" si="190"/>
        <v>0.94122769903391856</v>
      </c>
      <c r="CB169" s="2">
        <f t="shared" si="191"/>
        <v>0.88825113838464997</v>
      </c>
      <c r="CC169" s="14">
        <f t="shared" si="152"/>
        <v>179.07930218897124</v>
      </c>
      <c r="CD169" s="27">
        <v>171.71174005253781</v>
      </c>
      <c r="CE169" s="53">
        <f t="shared" si="153"/>
        <v>1.004280615250293</v>
      </c>
      <c r="CF169" s="53">
        <f t="shared" si="154"/>
        <v>0.96296316680801386</v>
      </c>
      <c r="CG169" s="26">
        <v>5144.9399999999996</v>
      </c>
      <c r="CH169" s="26">
        <v>178.316</v>
      </c>
      <c r="CI169" s="26">
        <v>12021.42</v>
      </c>
      <c r="CJ169" s="26">
        <v>4798.28</v>
      </c>
      <c r="CK169" s="26">
        <v>11344.8</v>
      </c>
    </row>
    <row r="170" spans="1:89" x14ac:dyDescent="0.3">
      <c r="A170" s="1">
        <v>39599</v>
      </c>
      <c r="B170" s="26" t="s">
        <v>5</v>
      </c>
      <c r="C170" s="30">
        <v>232.22</v>
      </c>
      <c r="D170" s="31">
        <v>1432.5</v>
      </c>
      <c r="E170" s="31">
        <v>431.56</v>
      </c>
      <c r="F170" s="32">
        <f t="shared" si="155"/>
        <v>4.0545212666010269</v>
      </c>
      <c r="G170" s="32">
        <f t="shared" si="156"/>
        <v>4.7261722319573245</v>
      </c>
      <c r="H170" s="33">
        <f t="shared" si="157"/>
        <v>4.6109550414390648E-3</v>
      </c>
      <c r="I170" s="33">
        <f t="shared" si="158"/>
        <v>6.0903181219359292E-3</v>
      </c>
      <c r="J170" s="33">
        <f t="shared" si="159"/>
        <v>0.1473737300015012</v>
      </c>
      <c r="K170" s="33">
        <f t="shared" si="192"/>
        <v>1.3208365874751968</v>
      </c>
      <c r="L170" s="31">
        <f t="shared" si="132"/>
        <v>618209.69999999995</v>
      </c>
      <c r="M170" s="26">
        <f t="shared" si="133"/>
        <v>332655.15000000002</v>
      </c>
      <c r="N170" s="26">
        <f t="shared" si="134"/>
        <v>379454.92499999999</v>
      </c>
      <c r="O170" s="5">
        <f t="shared" si="160"/>
        <v>53.809435536194272</v>
      </c>
      <c r="P170" s="30">
        <v>2794.61</v>
      </c>
      <c r="Q170" s="31">
        <v>1326.45</v>
      </c>
      <c r="R170" s="31">
        <v>3560.62</v>
      </c>
      <c r="S170" s="32">
        <f t="shared" si="161"/>
        <v>33.452149208186455</v>
      </c>
      <c r="T170" s="32">
        <f t="shared" si="162"/>
        <v>56.876273280295678</v>
      </c>
      <c r="U170" s="33">
        <f t="shared" si="163"/>
        <v>4.7911250831268858E-3</v>
      </c>
      <c r="V170" s="33">
        <f t="shared" si="164"/>
        <v>6.2709202674205607E-3</v>
      </c>
      <c r="W170" s="33">
        <f t="shared" si="165"/>
        <v>1.0279677919106791</v>
      </c>
      <c r="X170" s="33">
        <f t="shared" si="193"/>
        <v>1.3088617305161023</v>
      </c>
      <c r="Y170" s="31">
        <f t="shared" si="135"/>
        <v>4722984.3990000002</v>
      </c>
      <c r="Z170" s="26">
        <f t="shared" si="136"/>
        <v>3706910.4345000004</v>
      </c>
      <c r="AA170" s="26">
        <f t="shared" si="137"/>
        <v>5161641.4140000008</v>
      </c>
      <c r="AB170" s="5">
        <f t="shared" si="166"/>
        <v>78.486611882200293</v>
      </c>
      <c r="AC170" s="30">
        <v>178.43</v>
      </c>
      <c r="AD170" s="31">
        <v>1524.95</v>
      </c>
      <c r="AE170" s="31">
        <v>1662.85</v>
      </c>
      <c r="AF170" s="32">
        <f t="shared" si="167"/>
        <v>15.622533803335612</v>
      </c>
      <c r="AG170" s="32">
        <f t="shared" si="168"/>
        <v>3.6314310194993782</v>
      </c>
      <c r="AH170" s="33">
        <f t="shared" si="169"/>
        <v>3.5682343047082558E-2</v>
      </c>
      <c r="AI170" s="33">
        <f t="shared" si="170"/>
        <v>2.2098821396192233E-2</v>
      </c>
      <c r="AJ170" s="33">
        <f t="shared" si="171"/>
        <v>-0.10957216213707281</v>
      </c>
      <c r="AK170" s="33">
        <f t="shared" si="194"/>
        <v>0.61932091642729348</v>
      </c>
      <c r="AL170" s="31">
        <f t="shared" si="138"/>
        <v>2535763.1074999999</v>
      </c>
      <c r="AM170" s="26">
        <f t="shared" si="139"/>
        <v>272096.8285</v>
      </c>
      <c r="AN170" s="26">
        <f t="shared" si="140"/>
        <v>511681.72300000006</v>
      </c>
      <c r="AO170" s="5">
        <f t="shared" si="172"/>
        <v>10.730372553146706</v>
      </c>
      <c r="AP170" s="30">
        <v>1378.78</v>
      </c>
      <c r="AQ170" s="31">
        <v>1437.87</v>
      </c>
      <c r="AR170" s="31">
        <v>4077.4</v>
      </c>
      <c r="AS170" s="32">
        <f t="shared" si="173"/>
        <v>38.307315349983838</v>
      </c>
      <c r="AT170" s="32">
        <f t="shared" si="174"/>
        <v>28.061113383765914</v>
      </c>
      <c r="AU170" s="33">
        <f t="shared" si="175"/>
        <v>1.0936680535645518E-2</v>
      </c>
      <c r="AV170" s="33">
        <f t="shared" si="176"/>
        <v>-1.8168489744289987E-2</v>
      </c>
      <c r="AW170" s="33">
        <f t="shared" si="177"/>
        <v>-1.9628696259844371</v>
      </c>
      <c r="AX170" s="33">
        <f t="shared" si="195"/>
        <v>1.661243526778907</v>
      </c>
      <c r="AY170" s="31">
        <f t="shared" si="141"/>
        <v>5862771.1379999993</v>
      </c>
      <c r="AZ170" s="26">
        <f t="shared" si="142"/>
        <v>1982506.3985999997</v>
      </c>
      <c r="BA170" s="26">
        <f t="shared" si="143"/>
        <v>2211271.5156</v>
      </c>
      <c r="BB170" s="5">
        <f t="shared" si="178"/>
        <v>33.815176337862361</v>
      </c>
      <c r="BC170" s="30">
        <v>329.45</v>
      </c>
      <c r="BD170" s="31">
        <v>1962</v>
      </c>
      <c r="BE170" s="31">
        <v>911.49</v>
      </c>
      <c r="BF170" s="32">
        <f t="shared" si="179"/>
        <v>8.5634803718930623</v>
      </c>
      <c r="BG170" s="32">
        <f t="shared" si="180"/>
        <v>6.7050100844817013</v>
      </c>
      <c r="BH170" s="33">
        <f t="shared" si="181"/>
        <v>6.5263157894736842E-2</v>
      </c>
      <c r="BI170" s="33">
        <f t="shared" si="182"/>
        <v>2.175480584832996E-2</v>
      </c>
      <c r="BJ170" s="33">
        <f t="shared" si="183"/>
        <v>0.11753870487689121</v>
      </c>
      <c r="BK170" s="33">
        <f t="shared" si="196"/>
        <v>0.33333976703086232</v>
      </c>
      <c r="BL170" s="31">
        <f t="shared" si="144"/>
        <v>1788343.3800000001</v>
      </c>
      <c r="BM170" s="26">
        <f t="shared" si="145"/>
        <v>646380.9</v>
      </c>
      <c r="BN170" s="26">
        <f t="shared" si="146"/>
        <v>1226171.52</v>
      </c>
      <c r="BO170" s="5">
        <f t="shared" si="184"/>
        <v>36.14411567872385</v>
      </c>
      <c r="BP170" s="60">
        <f t="shared" si="147"/>
        <v>10643.92</v>
      </c>
      <c r="BQ170" s="15">
        <f t="shared" si="148"/>
        <v>4913.4900000000007</v>
      </c>
      <c r="BR170" s="15">
        <f t="shared" si="149"/>
        <v>15528071.724499999</v>
      </c>
      <c r="BS170" s="15">
        <f t="shared" si="150"/>
        <v>6940549.7116</v>
      </c>
      <c r="BT170" s="15">
        <f t="shared" si="151"/>
        <v>9490221.0976000018</v>
      </c>
      <c r="BU170" s="15">
        <f t="shared" si="197"/>
        <v>1458.8677596693699</v>
      </c>
      <c r="BV170" s="17">
        <f t="shared" si="185"/>
        <v>133.67000000000098</v>
      </c>
      <c r="BW170" s="17">
        <f t="shared" si="186"/>
        <v>0.97279530435596673</v>
      </c>
      <c r="BX170" s="17">
        <f t="shared" si="187"/>
        <v>-229.9399999999996</v>
      </c>
      <c r="BY170" s="17">
        <f t="shared" si="188"/>
        <v>1.0467976936963339</v>
      </c>
      <c r="BZ170" s="17">
        <f t="shared" si="189"/>
        <v>1.1791198952740258</v>
      </c>
      <c r="CA170" s="2">
        <f t="shared" si="190"/>
        <v>0.9409655489448977</v>
      </c>
      <c r="CB170" s="2">
        <f t="shared" si="191"/>
        <v>0.8876746236069516</v>
      </c>
      <c r="CC170" s="14">
        <f t="shared" si="152"/>
        <v>177.48753915740116</v>
      </c>
      <c r="CD170" s="27">
        <v>170.85634702048355</v>
      </c>
      <c r="CE170" s="53">
        <f t="shared" si="153"/>
        <v>1.0317963187422314</v>
      </c>
      <c r="CF170" s="53">
        <f t="shared" si="154"/>
        <v>0.99324691032614931</v>
      </c>
      <c r="CG170" s="26">
        <v>5143.43</v>
      </c>
      <c r="CH170" s="26">
        <v>172.018</v>
      </c>
      <c r="CI170" s="26">
        <v>11990.79</v>
      </c>
      <c r="CJ170" s="26">
        <v>4779.82</v>
      </c>
      <c r="CK170" s="26">
        <v>11311.7</v>
      </c>
    </row>
    <row r="171" spans="1:89" x14ac:dyDescent="0.3">
      <c r="A171" s="1">
        <v>39568</v>
      </c>
      <c r="B171" s="26" t="s">
        <v>5</v>
      </c>
      <c r="C171" s="30">
        <v>230.81</v>
      </c>
      <c r="D171" s="31">
        <v>1425.91</v>
      </c>
      <c r="E171" s="31">
        <v>429.67</v>
      </c>
      <c r="F171" s="32">
        <f t="shared" si="155"/>
        <v>4.0497540948068673</v>
      </c>
      <c r="G171" s="32">
        <f t="shared" si="156"/>
        <v>4.7018680356087916</v>
      </c>
      <c r="H171" s="33">
        <f t="shared" si="157"/>
        <v>-2.1149776220379571E-2</v>
      </c>
      <c r="I171" s="33">
        <f t="shared" si="158"/>
        <v>6.1276373829338626E-3</v>
      </c>
      <c r="J171" s="33">
        <f t="shared" si="159"/>
        <v>-3.2353717696472252E-2</v>
      </c>
      <c r="K171" s="33">
        <f t="shared" si="192"/>
        <v>0.28972587317634946</v>
      </c>
      <c r="L171" s="31">
        <f t="shared" si="132"/>
        <v>612670.74970000004</v>
      </c>
      <c r="M171" s="26">
        <f t="shared" si="133"/>
        <v>329114.28710000002</v>
      </c>
      <c r="N171" s="26">
        <f t="shared" si="134"/>
        <v>377709.29989999998</v>
      </c>
      <c r="O171" s="5">
        <f t="shared" si="160"/>
        <v>53.717969604580261</v>
      </c>
      <c r="P171" s="30">
        <v>2777.14</v>
      </c>
      <c r="Q171" s="31">
        <v>1320.11</v>
      </c>
      <c r="R171" s="31">
        <v>3539.44</v>
      </c>
      <c r="S171" s="32">
        <f t="shared" si="161"/>
        <v>33.360163924228395</v>
      </c>
      <c r="T171" s="32">
        <f t="shared" si="162"/>
        <v>56.573570453665781</v>
      </c>
      <c r="U171" s="33">
        <f t="shared" si="163"/>
        <v>-4.2345578776049005E-2</v>
      </c>
      <c r="V171" s="33">
        <f t="shared" si="164"/>
        <v>6.3104928650250958E-3</v>
      </c>
      <c r="W171" s="33">
        <f t="shared" si="165"/>
        <v>-0.11701144542241929</v>
      </c>
      <c r="X171" s="33">
        <f t="shared" si="193"/>
        <v>0.14902365364750572</v>
      </c>
      <c r="Y171" s="31">
        <f t="shared" si="135"/>
        <v>4672450.1383999996</v>
      </c>
      <c r="Z171" s="26">
        <f t="shared" si="136"/>
        <v>3666130.2853999995</v>
      </c>
      <c r="AA171" s="26">
        <f t="shared" si="137"/>
        <v>5136970.4452</v>
      </c>
      <c r="AB171" s="5">
        <f t="shared" si="166"/>
        <v>78.462694663562587</v>
      </c>
      <c r="AC171" s="30">
        <v>174.53</v>
      </c>
      <c r="AD171" s="31">
        <v>1471.49</v>
      </c>
      <c r="AE171" s="31">
        <v>1646.28</v>
      </c>
      <c r="AF171" s="32">
        <f t="shared" si="167"/>
        <v>15.516627111966505</v>
      </c>
      <c r="AG171" s="32">
        <f t="shared" si="168"/>
        <v>3.5553790054798426</v>
      </c>
      <c r="AH171" s="33">
        <f t="shared" si="169"/>
        <v>-2.5912174965874064E-2</v>
      </c>
      <c r="AI171" s="33">
        <f t="shared" si="170"/>
        <v>2.2656815877154842E-2</v>
      </c>
      <c r="AJ171" s="33">
        <f t="shared" si="171"/>
        <v>0.15653674195197448</v>
      </c>
      <c r="AK171" s="33">
        <f t="shared" si="194"/>
        <v>0.87436951575826882</v>
      </c>
      <c r="AL171" s="31">
        <f t="shared" si="138"/>
        <v>2422484.5572000002</v>
      </c>
      <c r="AM171" s="26">
        <f t="shared" si="139"/>
        <v>256819.14970000001</v>
      </c>
      <c r="AN171" s="26">
        <f t="shared" si="140"/>
        <v>493743.75460000004</v>
      </c>
      <c r="AO171" s="5">
        <f t="shared" si="172"/>
        <v>10.601477269966226</v>
      </c>
      <c r="AP171" s="30">
        <v>1404.06</v>
      </c>
      <c r="AQ171" s="31">
        <v>1422.23</v>
      </c>
      <c r="AR171" s="31">
        <v>4094.25</v>
      </c>
      <c r="AS171" s="32">
        <f t="shared" si="173"/>
        <v>38.589395821591019</v>
      </c>
      <c r="AT171" s="32">
        <f t="shared" si="174"/>
        <v>28.602334535231922</v>
      </c>
      <c r="AU171" s="33">
        <f t="shared" si="175"/>
        <v>-4.5696108170128848E-2</v>
      </c>
      <c r="AV171" s="33">
        <f t="shared" si="176"/>
        <v>-1.7837290313017257E-2</v>
      </c>
      <c r="AW171" s="33">
        <f t="shared" si="177"/>
        <v>0.46155665599577345</v>
      </c>
      <c r="AX171" s="33">
        <f t="shared" si="195"/>
        <v>0.39034594032840064</v>
      </c>
      <c r="AY171" s="31">
        <f t="shared" si="141"/>
        <v>5822965.1775000002</v>
      </c>
      <c r="AZ171" s="26">
        <f t="shared" si="142"/>
        <v>1996896.2538000001</v>
      </c>
      <c r="BA171" s="26">
        <f t="shared" si="143"/>
        <v>2187219.0724000004</v>
      </c>
      <c r="BB171" s="5">
        <f t="shared" si="178"/>
        <v>34.293460340721744</v>
      </c>
      <c r="BC171" s="30">
        <v>322.36</v>
      </c>
      <c r="BD171" s="31">
        <v>1838</v>
      </c>
      <c r="BE171" s="31">
        <v>900.14</v>
      </c>
      <c r="BF171" s="32">
        <f t="shared" si="179"/>
        <v>8.484059047407202</v>
      </c>
      <c r="BG171" s="32">
        <f t="shared" si="180"/>
        <v>6.5668479700136482</v>
      </c>
      <c r="BH171" s="33">
        <f t="shared" si="181"/>
        <v>-1.3509862199405566E-2</v>
      </c>
      <c r="BI171" s="33">
        <f t="shared" si="182"/>
        <v>2.2238602324232023E-2</v>
      </c>
      <c r="BJ171" s="33">
        <f t="shared" si="183"/>
        <v>-0.57578721201898608</v>
      </c>
      <c r="BK171" s="33">
        <f t="shared" si="196"/>
        <v>1.6461013440396544</v>
      </c>
      <c r="BL171" s="31">
        <f t="shared" si="144"/>
        <v>1654457.32</v>
      </c>
      <c r="BM171" s="26">
        <f t="shared" si="145"/>
        <v>592497.68000000005</v>
      </c>
      <c r="BN171" s="26">
        <f t="shared" si="146"/>
        <v>1148676.48</v>
      </c>
      <c r="BO171" s="5">
        <f t="shared" si="184"/>
        <v>35.812206990023775</v>
      </c>
      <c r="BP171" s="60">
        <f t="shared" si="147"/>
        <v>10609.78</v>
      </c>
      <c r="BQ171" s="15">
        <f t="shared" si="148"/>
        <v>4908.9000000000005</v>
      </c>
      <c r="BR171" s="15">
        <f t="shared" si="149"/>
        <v>15185027.9428</v>
      </c>
      <c r="BS171" s="15">
        <f t="shared" si="150"/>
        <v>6841457.6559999995</v>
      </c>
      <c r="BT171" s="15">
        <f t="shared" si="151"/>
        <v>9344319.052099999</v>
      </c>
      <c r="BU171" s="15">
        <f t="shared" si="197"/>
        <v>1431.2292943680263</v>
      </c>
      <c r="BV171" s="17">
        <f t="shared" si="185"/>
        <v>147.53000000000065</v>
      </c>
      <c r="BW171" s="17">
        <f t="shared" si="186"/>
        <v>0.96994642384240859</v>
      </c>
      <c r="BX171" s="17">
        <f t="shared" si="187"/>
        <v>-232.99999999999909</v>
      </c>
      <c r="BY171" s="17">
        <f t="shared" si="188"/>
        <v>1.0474648088166389</v>
      </c>
      <c r="BZ171" s="17">
        <f t="shared" si="189"/>
        <v>1.1836328439238835</v>
      </c>
      <c r="CA171" s="2">
        <f t="shared" si="190"/>
        <v>0.94070092094845192</v>
      </c>
      <c r="CB171" s="2">
        <f t="shared" si="191"/>
        <v>0.88709422540687211</v>
      </c>
      <c r="CC171" s="14">
        <f t="shared" si="152"/>
        <v>174.75885720705381</v>
      </c>
      <c r="CD171" s="27">
        <v>169.24634831253783</v>
      </c>
      <c r="CE171" s="53">
        <f t="shared" si="153"/>
        <v>1.0316038913081302</v>
      </c>
      <c r="CF171" s="53">
        <f t="shared" si="154"/>
        <v>0.9990634769489557</v>
      </c>
      <c r="CG171" s="26">
        <v>5141.8999999999996</v>
      </c>
      <c r="CH171" s="26">
        <v>169.405</v>
      </c>
      <c r="CI171" s="26">
        <v>11960.15</v>
      </c>
      <c r="CJ171" s="26">
        <v>4761.37</v>
      </c>
      <c r="CK171" s="26">
        <v>11278.59</v>
      </c>
    </row>
    <row r="172" spans="1:89" x14ac:dyDescent="0.3">
      <c r="A172" s="1">
        <v>39538</v>
      </c>
      <c r="B172" s="26" t="s">
        <v>5</v>
      </c>
      <c r="C172" s="30">
        <v>229.4</v>
      </c>
      <c r="D172" s="31">
        <v>1456.39</v>
      </c>
      <c r="E172" s="31">
        <v>427.77</v>
      </c>
      <c r="F172" s="32">
        <f t="shared" si="155"/>
        <v>4.0448615875729503</v>
      </c>
      <c r="G172" s="32">
        <f t="shared" si="156"/>
        <v>4.6775374213188874</v>
      </c>
      <c r="H172" s="33">
        <f t="shared" si="157"/>
        <v>4.5448480720209558E-2</v>
      </c>
      <c r="I172" s="33">
        <f t="shared" si="158"/>
        <v>6.165416821530845E-3</v>
      </c>
      <c r="J172" s="33">
        <f t="shared" si="159"/>
        <v>1.50192455123693E-2</v>
      </c>
      <c r="K172" s="33">
        <f t="shared" si="192"/>
        <v>0.13565727003035485</v>
      </c>
      <c r="L172" s="31">
        <f t="shared" si="132"/>
        <v>622999.95030000003</v>
      </c>
      <c r="M172" s="26">
        <f t="shared" si="133"/>
        <v>334095.86600000004</v>
      </c>
      <c r="N172" s="26">
        <f t="shared" si="134"/>
        <v>385783.1471</v>
      </c>
      <c r="O172" s="5">
        <f t="shared" si="160"/>
        <v>53.626949061411509</v>
      </c>
      <c r="P172" s="30">
        <v>2759.67</v>
      </c>
      <c r="Q172" s="31">
        <v>1377.22</v>
      </c>
      <c r="R172" s="31">
        <v>3518.27</v>
      </c>
      <c r="S172" s="32">
        <f t="shared" si="161"/>
        <v>33.267679308297176</v>
      </c>
      <c r="T172" s="32">
        <f t="shared" si="162"/>
        <v>56.270530494730131</v>
      </c>
      <c r="U172" s="33">
        <f t="shared" si="163"/>
        <v>8.2083262467637932E-2</v>
      </c>
      <c r="V172" s="33">
        <f t="shared" si="164"/>
        <v>6.3542147564641834E-3</v>
      </c>
      <c r="W172" s="33">
        <f t="shared" si="165"/>
        <v>6.0859112548984934E-2</v>
      </c>
      <c r="X172" s="33">
        <f t="shared" si="193"/>
        <v>7.7411820210842502E-2</v>
      </c>
      <c r="Y172" s="31">
        <f t="shared" si="135"/>
        <v>4845431.8093999997</v>
      </c>
      <c r="Z172" s="26">
        <f t="shared" si="136"/>
        <v>3800672.7174</v>
      </c>
      <c r="AA172" s="26">
        <f t="shared" si="137"/>
        <v>5359203.7304000007</v>
      </c>
      <c r="AB172" s="5">
        <f t="shared" si="166"/>
        <v>78.438266534404704</v>
      </c>
      <c r="AC172" s="30">
        <v>170.62</v>
      </c>
      <c r="AD172" s="31">
        <v>1510.12</v>
      </c>
      <c r="AE172" s="31">
        <v>1629.71</v>
      </c>
      <c r="AF172" s="32">
        <f t="shared" si="167"/>
        <v>15.410036650264193</v>
      </c>
      <c r="AG172" s="32">
        <f t="shared" si="168"/>
        <v>3.4789949207734461</v>
      </c>
      <c r="AH172" s="33">
        <f t="shared" si="169"/>
        <v>5.4815676589549125E-2</v>
      </c>
      <c r="AI172" s="33">
        <f t="shared" si="170"/>
        <v>2.3122072686310578E-2</v>
      </c>
      <c r="AJ172" s="33">
        <f t="shared" si="171"/>
        <v>-7.5710378281704779E-2</v>
      </c>
      <c r="AK172" s="33">
        <f t="shared" si="194"/>
        <v>0.42181496471246538</v>
      </c>
      <c r="AL172" s="31">
        <f t="shared" si="138"/>
        <v>2461057.6651999997</v>
      </c>
      <c r="AM172" s="26">
        <f t="shared" si="139"/>
        <v>257656.67439999999</v>
      </c>
      <c r="AN172" s="26">
        <f t="shared" si="140"/>
        <v>506705.66479999997</v>
      </c>
      <c r="AO172" s="5">
        <f t="shared" si="172"/>
        <v>10.469347307189624</v>
      </c>
      <c r="AP172" s="30">
        <v>1429.33</v>
      </c>
      <c r="AQ172" s="31">
        <v>1488.74</v>
      </c>
      <c r="AR172" s="31">
        <v>4111.1000000000004</v>
      </c>
      <c r="AS172" s="32">
        <f t="shared" si="173"/>
        <v>38.873297502562494</v>
      </c>
      <c r="AT172" s="32">
        <f t="shared" si="174"/>
        <v>29.144483707121726</v>
      </c>
      <c r="AU172" s="33">
        <f t="shared" si="175"/>
        <v>5.137603301514683E-2</v>
      </c>
      <c r="AV172" s="33">
        <f t="shared" si="176"/>
        <v>-1.7531571391915211E-2</v>
      </c>
      <c r="AW172" s="33">
        <f t="shared" si="177"/>
        <v>-0.4033330409776556</v>
      </c>
      <c r="AX172" s="33">
        <f t="shared" si="195"/>
        <v>0.34124027027829307</v>
      </c>
      <c r="AY172" s="31">
        <f t="shared" si="141"/>
        <v>6120359.0140000004</v>
      </c>
      <c r="AZ172" s="26">
        <f t="shared" si="142"/>
        <v>2127900.7442000001</v>
      </c>
      <c r="BA172" s="26">
        <f t="shared" si="143"/>
        <v>2289503.4712</v>
      </c>
      <c r="BB172" s="5">
        <f t="shared" si="178"/>
        <v>34.767580452920136</v>
      </c>
      <c r="BC172" s="30">
        <v>315.27</v>
      </c>
      <c r="BD172" s="31">
        <v>1863</v>
      </c>
      <c r="BE172" s="31">
        <v>888.79</v>
      </c>
      <c r="BF172" s="32">
        <f t="shared" si="179"/>
        <v>8.4041249513031815</v>
      </c>
      <c r="BG172" s="32">
        <f t="shared" si="180"/>
        <v>6.4284534560558217</v>
      </c>
      <c r="BH172" s="33">
        <f t="shared" si="181"/>
        <v>1.2965964343598054E-2</v>
      </c>
      <c r="BI172" s="33">
        <f t="shared" si="182"/>
        <v>2.2744406127195364E-2</v>
      </c>
      <c r="BJ172" s="33">
        <f t="shared" si="183"/>
        <v>0.61605982837453943</v>
      </c>
      <c r="BK172" s="33">
        <f t="shared" si="196"/>
        <v>1.7541623225599425</v>
      </c>
      <c r="BL172" s="31">
        <f t="shared" si="144"/>
        <v>1655815.77</v>
      </c>
      <c r="BM172" s="26">
        <f t="shared" si="145"/>
        <v>587348.01</v>
      </c>
      <c r="BN172" s="26">
        <f t="shared" si="146"/>
        <v>1164300.48</v>
      </c>
      <c r="BO172" s="5">
        <f t="shared" si="184"/>
        <v>35.471821240112959</v>
      </c>
      <c r="BP172" s="60">
        <f t="shared" si="147"/>
        <v>10575.640000000001</v>
      </c>
      <c r="BQ172" s="15">
        <f t="shared" si="148"/>
        <v>4904.2899999999991</v>
      </c>
      <c r="BR172" s="15">
        <f t="shared" si="149"/>
        <v>15705664.208900001</v>
      </c>
      <c r="BS172" s="15">
        <f t="shared" si="150"/>
        <v>7107674.0120000001</v>
      </c>
      <c r="BT172" s="15">
        <f t="shared" si="151"/>
        <v>9705496.4934999999</v>
      </c>
      <c r="BU172" s="15">
        <f t="shared" si="197"/>
        <v>1485.0793151903808</v>
      </c>
      <c r="BV172" s="17">
        <f t="shared" si="185"/>
        <v>161.3799999999992</v>
      </c>
      <c r="BW172" s="17">
        <f t="shared" si="186"/>
        <v>0.96709411556005065</v>
      </c>
      <c r="BX172" s="17">
        <f t="shared" si="187"/>
        <v>-236.06000000000131</v>
      </c>
      <c r="BY172" s="17">
        <f t="shared" si="188"/>
        <v>1.0481333689484107</v>
      </c>
      <c r="BZ172" s="17">
        <f t="shared" si="189"/>
        <v>1.1891755422999772</v>
      </c>
      <c r="CA172" s="2">
        <f t="shared" si="190"/>
        <v>0.94043389838948788</v>
      </c>
      <c r="CB172" s="2">
        <f t="shared" si="191"/>
        <v>0.88651158891822801</v>
      </c>
      <c r="CC172" s="14">
        <f t="shared" si="152"/>
        <v>181.51365191773385</v>
      </c>
      <c r="CD172" s="27">
        <v>176.21711064210626</v>
      </c>
      <c r="CE172" s="53">
        <f t="shared" si="153"/>
        <v>1.0278119835434132</v>
      </c>
      <c r="CF172" s="53">
        <f t="shared" si="154"/>
        <v>0.99782058324427958</v>
      </c>
      <c r="CG172" s="26">
        <v>5140.3500000000004</v>
      </c>
      <c r="CH172" s="26">
        <v>176.602</v>
      </c>
      <c r="CI172" s="26">
        <v>11929.5</v>
      </c>
      <c r="CJ172" s="26">
        <v>4742.91</v>
      </c>
      <c r="CK172" s="26">
        <v>11245.49</v>
      </c>
    </row>
    <row r="173" spans="1:89" x14ac:dyDescent="0.3">
      <c r="A173" s="1">
        <v>39507</v>
      </c>
      <c r="B173" s="26" t="s">
        <v>5</v>
      </c>
      <c r="C173" s="30">
        <v>227.99</v>
      </c>
      <c r="D173" s="31">
        <v>1391.67</v>
      </c>
      <c r="E173" s="31">
        <v>425.88</v>
      </c>
      <c r="F173" s="32">
        <f t="shared" si="155"/>
        <v>4.0400245884843935</v>
      </c>
      <c r="G173" s="32">
        <f t="shared" si="156"/>
        <v>4.6531515259128646</v>
      </c>
      <c r="H173" s="33">
        <f t="shared" si="157"/>
        <v>8.5016012135513228E-2</v>
      </c>
      <c r="I173" s="33">
        <f t="shared" si="158"/>
        <v>6.2036650020898714E-3</v>
      </c>
      <c r="J173" s="33">
        <f t="shared" si="159"/>
        <v>8.0093870331538908E-3</v>
      </c>
      <c r="K173" s="33">
        <f t="shared" si="192"/>
        <v>7.297054809159241E-2</v>
      </c>
      <c r="L173" s="31">
        <f t="shared" si="132"/>
        <v>592684.41960000002</v>
      </c>
      <c r="M173" s="26">
        <f t="shared" si="133"/>
        <v>317286.84330000001</v>
      </c>
      <c r="N173" s="26">
        <f t="shared" si="134"/>
        <v>368639.46630000003</v>
      </c>
      <c r="O173" s="5">
        <f t="shared" si="160"/>
        <v>53.533859303090068</v>
      </c>
      <c r="P173" s="30">
        <v>2742.19</v>
      </c>
      <c r="Q173" s="31">
        <v>1268.6300000000001</v>
      </c>
      <c r="R173" s="31">
        <v>3497.1</v>
      </c>
      <c r="S173" s="32">
        <f t="shared" si="161"/>
        <v>33.17453270496096</v>
      </c>
      <c r="T173" s="32">
        <f t="shared" si="162"/>
        <v>55.966601968695983</v>
      </c>
      <c r="U173" s="33">
        <f t="shared" si="163"/>
        <v>0.12253741456763065</v>
      </c>
      <c r="V173" s="33">
        <f t="shared" si="164"/>
        <v>6.3911789292306828E-3</v>
      </c>
      <c r="W173" s="33">
        <f t="shared" si="165"/>
        <v>4.0865884651613546E-2</v>
      </c>
      <c r="X173" s="33">
        <f t="shared" si="193"/>
        <v>5.2156959176768609E-2</v>
      </c>
      <c r="Y173" s="31">
        <f t="shared" si="135"/>
        <v>4436525.9730000002</v>
      </c>
      <c r="Z173" s="26">
        <f t="shared" si="136"/>
        <v>3478824.4997000005</v>
      </c>
      <c r="AA173" s="26">
        <f t="shared" si="137"/>
        <v>4936645.291600001</v>
      </c>
      <c r="AB173" s="5">
        <f t="shared" si="166"/>
        <v>78.413256698407253</v>
      </c>
      <c r="AC173" s="30">
        <v>166.72</v>
      </c>
      <c r="AD173" s="31">
        <v>1429.55</v>
      </c>
      <c r="AE173" s="31">
        <v>1613.14</v>
      </c>
      <c r="AF173" s="32">
        <f t="shared" si="167"/>
        <v>15.302726741494588</v>
      </c>
      <c r="AG173" s="32">
        <f t="shared" si="168"/>
        <v>3.4026642501872568</v>
      </c>
      <c r="AH173" s="33">
        <f t="shared" si="169"/>
        <v>2.7752068284414289E-2</v>
      </c>
      <c r="AI173" s="33">
        <f t="shared" si="170"/>
        <v>2.3669357285913736E-2</v>
      </c>
      <c r="AJ173" s="33">
        <f t="shared" si="171"/>
        <v>-0.15089525857663308</v>
      </c>
      <c r="AK173" s="33">
        <f t="shared" si="194"/>
        <v>0.85288624412929159</v>
      </c>
      <c r="AL173" s="31">
        <f t="shared" si="138"/>
        <v>2306064.287</v>
      </c>
      <c r="AM173" s="26">
        <f t="shared" si="139"/>
        <v>238334.576</v>
      </c>
      <c r="AN173" s="26">
        <f t="shared" si="140"/>
        <v>479671.20699999999</v>
      </c>
      <c r="AO173" s="5">
        <f t="shared" si="172"/>
        <v>10.335122803972375</v>
      </c>
      <c r="AP173" s="30">
        <v>1454.61</v>
      </c>
      <c r="AQ173" s="31">
        <v>1414.17</v>
      </c>
      <c r="AR173" s="31">
        <v>4127.96</v>
      </c>
      <c r="AS173" s="32">
        <f t="shared" si="173"/>
        <v>39.15905865567774</v>
      </c>
      <c r="AT173" s="32">
        <f t="shared" si="174"/>
        <v>29.687796574885351</v>
      </c>
      <c r="AU173" s="33">
        <f t="shared" si="175"/>
        <v>9.9444397020453781E-2</v>
      </c>
      <c r="AV173" s="33">
        <f t="shared" si="176"/>
        <v>-1.7229510989947315E-2</v>
      </c>
      <c r="AW173" s="33">
        <f t="shared" si="177"/>
        <v>-0.20471552791037584</v>
      </c>
      <c r="AX173" s="33">
        <f t="shared" si="195"/>
        <v>0.17325773503763656</v>
      </c>
      <c r="AY173" s="31">
        <f t="shared" si="141"/>
        <v>5837637.1932000006</v>
      </c>
      <c r="AZ173" s="26">
        <f t="shared" si="142"/>
        <v>2057065.8237000001</v>
      </c>
      <c r="BA173" s="26">
        <f t="shared" si="143"/>
        <v>2174823.7596000005</v>
      </c>
      <c r="BB173" s="5">
        <f t="shared" si="178"/>
        <v>35.237986802197689</v>
      </c>
      <c r="BC173" s="30">
        <v>308.18</v>
      </c>
      <c r="BD173" s="31">
        <v>1839</v>
      </c>
      <c r="BE173" s="31">
        <v>877.44</v>
      </c>
      <c r="BF173" s="32">
        <f t="shared" si="179"/>
        <v>8.3236573093823303</v>
      </c>
      <c r="BG173" s="32">
        <f t="shared" si="180"/>
        <v>6.2897856803185519</v>
      </c>
      <c r="BH173" s="33">
        <f t="shared" si="181"/>
        <v>7.3280721533258167E-2</v>
      </c>
      <c r="BI173" s="33">
        <f t="shared" si="182"/>
        <v>2.3273753836558608E-2</v>
      </c>
      <c r="BJ173" s="33">
        <f t="shared" si="183"/>
        <v>0.11198773816332536</v>
      </c>
      <c r="BK173" s="33">
        <f t="shared" si="196"/>
        <v>0.31759722543119212</v>
      </c>
      <c r="BL173" s="31">
        <f t="shared" si="144"/>
        <v>1613612.1600000001</v>
      </c>
      <c r="BM173" s="26">
        <f t="shared" si="145"/>
        <v>566743.02</v>
      </c>
      <c r="BN173" s="26">
        <f t="shared" si="146"/>
        <v>1149301.4400000002</v>
      </c>
      <c r="BO173" s="5">
        <f t="shared" si="184"/>
        <v>35.122629467541941</v>
      </c>
      <c r="BP173" s="60">
        <f t="shared" si="147"/>
        <v>10541.519999999999</v>
      </c>
      <c r="BQ173" s="15">
        <f t="shared" si="148"/>
        <v>4899.6899999999996</v>
      </c>
      <c r="BR173" s="15">
        <f t="shared" si="149"/>
        <v>14786524.032800002</v>
      </c>
      <c r="BS173" s="15">
        <f t="shared" si="150"/>
        <v>6658254.7627000008</v>
      </c>
      <c r="BT173" s="15">
        <f t="shared" si="151"/>
        <v>9109081.1645000018</v>
      </c>
      <c r="BU173" s="15">
        <f t="shared" si="197"/>
        <v>1402.6937322890819</v>
      </c>
      <c r="BV173" s="17">
        <f t="shared" si="185"/>
        <v>175.22999999999956</v>
      </c>
      <c r="BW173" s="17">
        <f t="shared" si="186"/>
        <v>0.96423651292224621</v>
      </c>
      <c r="BX173" s="17">
        <f t="shared" si="187"/>
        <v>-239.1200000000008</v>
      </c>
      <c r="BY173" s="17">
        <f t="shared" si="188"/>
        <v>1.0488030875422734</v>
      </c>
      <c r="BZ173" s="17">
        <f t="shared" si="189"/>
        <v>1.2022011371278201</v>
      </c>
      <c r="CA173" s="2">
        <f t="shared" si="190"/>
        <v>0.94016708302155017</v>
      </c>
      <c r="CB173" s="2">
        <f t="shared" si="191"/>
        <v>0.88592614256647884</v>
      </c>
      <c r="CC173" s="14">
        <f t="shared" si="152"/>
        <v>170.35940293119216</v>
      </c>
      <c r="CD173" s="27">
        <v>164.27862070006961</v>
      </c>
      <c r="CE173" s="53">
        <f t="shared" si="153"/>
        <v>1.0102436247639366</v>
      </c>
      <c r="CF173" s="53">
        <f t="shared" si="154"/>
        <v>0.97418414476534465</v>
      </c>
      <c r="CG173" s="26">
        <v>5138.8100000000004</v>
      </c>
      <c r="CH173" s="26">
        <v>168.63200000000001</v>
      </c>
      <c r="CI173" s="26">
        <v>11898.87</v>
      </c>
      <c r="CJ173" s="26">
        <v>4724.46</v>
      </c>
      <c r="CK173" s="26">
        <v>11212.39</v>
      </c>
    </row>
    <row r="174" spans="1:89" x14ac:dyDescent="0.3">
      <c r="A174" s="1">
        <v>39478</v>
      </c>
      <c r="B174" s="26" t="s">
        <v>5</v>
      </c>
      <c r="C174" s="30">
        <v>226.58</v>
      </c>
      <c r="D174" s="31">
        <v>1278.18</v>
      </c>
      <c r="E174" s="31">
        <v>423.98</v>
      </c>
      <c r="F174" s="32">
        <f t="shared" si="155"/>
        <v>4.0350686850575492</v>
      </c>
      <c r="G174" s="32">
        <f t="shared" si="156"/>
        <v>4.6287103429960581</v>
      </c>
      <c r="H174" s="33">
        <f t="shared" si="157"/>
        <v>0.11732257703823655</v>
      </c>
      <c r="I174" s="33">
        <f t="shared" si="158"/>
        <v>6.2423907028224682E-3</v>
      </c>
      <c r="J174" s="33">
        <f t="shared" si="159"/>
        <v>5.8078345938073137E-3</v>
      </c>
      <c r="K174" s="33">
        <f t="shared" si="192"/>
        <v>5.3207071140178017E-2</v>
      </c>
      <c r="L174" s="31">
        <f t="shared" si="132"/>
        <v>541922.75640000007</v>
      </c>
      <c r="M174" s="26">
        <f t="shared" si="133"/>
        <v>289610.02440000005</v>
      </c>
      <c r="N174" s="26">
        <f t="shared" si="134"/>
        <v>338577.10019999999</v>
      </c>
      <c r="O174" s="5">
        <f t="shared" si="160"/>
        <v>53.441200056606441</v>
      </c>
      <c r="P174" s="30">
        <v>2724.72</v>
      </c>
      <c r="Q174" s="31">
        <v>1122.1500000000001</v>
      </c>
      <c r="R174" s="31">
        <v>3475.92</v>
      </c>
      <c r="S174" s="32">
        <f t="shared" si="161"/>
        <v>33.080748959302888</v>
      </c>
      <c r="T174" s="32">
        <f t="shared" si="162"/>
        <v>55.662192805049948</v>
      </c>
      <c r="U174" s="33">
        <f t="shared" si="163"/>
        <v>0.11290876824658612</v>
      </c>
      <c r="V174" s="33">
        <f t="shared" si="164"/>
        <v>6.432288838119431E-3</v>
      </c>
      <c r="W174" s="33">
        <f t="shared" si="165"/>
        <v>4.4392833624828869E-2</v>
      </c>
      <c r="X174" s="33">
        <f t="shared" si="193"/>
        <v>5.696890452362114E-2</v>
      </c>
      <c r="Y174" s="31">
        <f t="shared" si="135"/>
        <v>3900503.6280000005</v>
      </c>
      <c r="Z174" s="26">
        <f t="shared" si="136"/>
        <v>3057544.548</v>
      </c>
      <c r="AA174" s="26">
        <f t="shared" si="137"/>
        <v>4366644.7380000008</v>
      </c>
      <c r="AB174" s="5">
        <f t="shared" si="166"/>
        <v>78.38845543050472</v>
      </c>
      <c r="AC174" s="30">
        <v>162.82</v>
      </c>
      <c r="AD174" s="31">
        <v>1390.42</v>
      </c>
      <c r="AE174" s="31">
        <v>1596.57</v>
      </c>
      <c r="AF174" s="32">
        <f t="shared" si="167"/>
        <v>15.194748833676899</v>
      </c>
      <c r="AG174" s="32">
        <f t="shared" si="168"/>
        <v>3.326183326183326</v>
      </c>
      <c r="AH174" s="33">
        <f t="shared" si="169"/>
        <v>3.9359482540509076E-2</v>
      </c>
      <c r="AI174" s="33">
        <f t="shared" si="170"/>
        <v>2.4243177721141328E-2</v>
      </c>
      <c r="AJ174" s="33">
        <f t="shared" si="171"/>
        <v>-0.10897444071832917</v>
      </c>
      <c r="AK174" s="33">
        <f t="shared" si="194"/>
        <v>0.61594249101700127</v>
      </c>
      <c r="AL174" s="31">
        <f t="shared" si="138"/>
        <v>2219902.8594</v>
      </c>
      <c r="AM174" s="26">
        <f t="shared" si="139"/>
        <v>226388.1844</v>
      </c>
      <c r="AN174" s="26">
        <f t="shared" si="140"/>
        <v>466541.52680000005</v>
      </c>
      <c r="AO174" s="5">
        <f t="shared" si="172"/>
        <v>10.198112203035256</v>
      </c>
      <c r="AP174" s="30">
        <v>1479.89</v>
      </c>
      <c r="AQ174" s="31">
        <v>1280.2</v>
      </c>
      <c r="AR174" s="31">
        <v>4144.8100000000004</v>
      </c>
      <c r="AS174" s="32">
        <f t="shared" si="173"/>
        <v>39.446655588738579</v>
      </c>
      <c r="AT174" s="32">
        <f t="shared" si="174"/>
        <v>30.232068803497381</v>
      </c>
      <c r="AU174" s="33">
        <f t="shared" si="175"/>
        <v>7.4937295628320105E-2</v>
      </c>
      <c r="AV174" s="33">
        <f t="shared" si="176"/>
        <v>-1.6937682994646652E-2</v>
      </c>
      <c r="AW174" s="33">
        <f t="shared" si="177"/>
        <v>-0.26706325463026942</v>
      </c>
      <c r="AX174" s="33">
        <f t="shared" si="195"/>
        <v>0.22602474312197635</v>
      </c>
      <c r="AY174" s="31">
        <f t="shared" si="141"/>
        <v>5306185.762000001</v>
      </c>
      <c r="AZ174" s="26">
        <f t="shared" si="142"/>
        <v>1894555.1780000003</v>
      </c>
      <c r="BA174" s="26">
        <f t="shared" si="143"/>
        <v>1968793.9760000003</v>
      </c>
      <c r="BB174" s="5">
        <f t="shared" si="178"/>
        <v>35.704652324231986</v>
      </c>
      <c r="BC174" s="30">
        <v>301.08999999999997</v>
      </c>
      <c r="BD174" s="31">
        <v>1709</v>
      </c>
      <c r="BE174" s="31">
        <v>866.1</v>
      </c>
      <c r="BF174" s="32">
        <f t="shared" si="179"/>
        <v>8.242777933224076</v>
      </c>
      <c r="BG174" s="32">
        <f t="shared" si="180"/>
        <v>6.1508447222732938</v>
      </c>
      <c r="BH174" s="33">
        <f t="shared" si="181"/>
        <v>0.15103838892385149</v>
      </c>
      <c r="BI174" s="33">
        <f t="shared" si="182"/>
        <v>2.3828328488127767E-2</v>
      </c>
      <c r="BJ174" s="33">
        <f t="shared" si="183"/>
        <v>5.5628840455525567E-2</v>
      </c>
      <c r="BK174" s="33">
        <f t="shared" si="196"/>
        <v>0.15776339153181257</v>
      </c>
      <c r="BL174" s="31">
        <f t="shared" si="144"/>
        <v>1480164.9000000001</v>
      </c>
      <c r="BM174" s="26">
        <f t="shared" si="145"/>
        <v>514562.80999999994</v>
      </c>
      <c r="BN174" s="26">
        <f t="shared" si="146"/>
        <v>1068056.6400000001</v>
      </c>
      <c r="BO174" s="5">
        <f t="shared" si="184"/>
        <v>34.763884078051028</v>
      </c>
      <c r="BP174" s="60">
        <f t="shared" si="147"/>
        <v>10507.380000000001</v>
      </c>
      <c r="BQ174" s="15">
        <f t="shared" si="148"/>
        <v>4895.0999999999995</v>
      </c>
      <c r="BR174" s="15">
        <f t="shared" si="149"/>
        <v>13448679.905800002</v>
      </c>
      <c r="BS174" s="15">
        <f t="shared" si="150"/>
        <v>5982660.7448000005</v>
      </c>
      <c r="BT174" s="15">
        <f t="shared" si="151"/>
        <v>8208613.9810000015</v>
      </c>
      <c r="BU174" s="15">
        <f t="shared" si="197"/>
        <v>1279.9270518245271</v>
      </c>
      <c r="BV174" s="17">
        <f t="shared" si="185"/>
        <v>189.09999999999945</v>
      </c>
      <c r="BW174" s="17">
        <f t="shared" si="186"/>
        <v>0.96136953279810433</v>
      </c>
      <c r="BX174" s="17">
        <f t="shared" si="187"/>
        <v>-242.18000000000029</v>
      </c>
      <c r="BY174" s="17">
        <f t="shared" si="188"/>
        <v>1.0494739637596782</v>
      </c>
      <c r="BZ174" s="17">
        <f t="shared" si="189"/>
        <v>1.2039514266093196</v>
      </c>
      <c r="CA174" s="2">
        <f t="shared" si="190"/>
        <v>0.93989689864025361</v>
      </c>
      <c r="CB174" s="2">
        <f t="shared" si="191"/>
        <v>0.88533822707889409</v>
      </c>
      <c r="CC174" s="14">
        <f t="shared" si="152"/>
        <v>153.51873053296652</v>
      </c>
      <c r="CD174" s="27">
        <v>147.60298366791346</v>
      </c>
      <c r="CE174" s="53">
        <f t="shared" si="153"/>
        <v>0.99624736713217332</v>
      </c>
      <c r="CF174" s="53">
        <f t="shared" si="154"/>
        <v>0.95785760701320244</v>
      </c>
      <c r="CG174" s="26">
        <v>5137.28</v>
      </c>
      <c r="CH174" s="26">
        <v>154.09700000000001</v>
      </c>
      <c r="CI174" s="26">
        <v>11868.21</v>
      </c>
      <c r="CJ174" s="26">
        <v>4706</v>
      </c>
      <c r="CK174" s="26">
        <v>11179.29</v>
      </c>
    </row>
    <row r="175" spans="1:89" x14ac:dyDescent="0.3">
      <c r="A175" s="1">
        <v>39447</v>
      </c>
      <c r="B175" s="26" t="s">
        <v>5</v>
      </c>
      <c r="C175" s="30">
        <v>225.17</v>
      </c>
      <c r="D175" s="31">
        <v>1136.53</v>
      </c>
      <c r="E175" s="31">
        <v>422.08</v>
      </c>
      <c r="F175" s="32">
        <f t="shared" si="155"/>
        <v>4.0300766237796291</v>
      </c>
      <c r="G175" s="32">
        <f t="shared" si="156"/>
        <v>4.6042232814164574</v>
      </c>
      <c r="H175" s="33">
        <f t="shared" si="157"/>
        <v>1.912477293218387E-2</v>
      </c>
      <c r="I175" s="33">
        <f t="shared" si="158"/>
        <v>3.9603960396038997E-3</v>
      </c>
      <c r="J175" s="33">
        <f t="shared" si="159"/>
        <v>0.15770707761051184</v>
      </c>
      <c r="K175" s="33">
        <f t="shared" si="192"/>
        <v>0.20708199013119785</v>
      </c>
      <c r="L175" s="31">
        <f t="shared" si="132"/>
        <v>479706.58239999996</v>
      </c>
      <c r="M175" s="26">
        <f t="shared" si="133"/>
        <v>255912.46009999997</v>
      </c>
      <c r="N175" s="26">
        <f t="shared" si="134"/>
        <v>301055.43169999996</v>
      </c>
      <c r="O175" s="5">
        <f t="shared" si="160"/>
        <v>53.347706595905983</v>
      </c>
      <c r="P175" s="30">
        <v>2707.25</v>
      </c>
      <c r="Q175" s="31">
        <v>1002.22</v>
      </c>
      <c r="R175" s="31">
        <v>3454.75</v>
      </c>
      <c r="S175" s="32">
        <f t="shared" si="161"/>
        <v>32.986417778626503</v>
      </c>
      <c r="T175" s="32">
        <f t="shared" si="162"/>
        <v>55.357212233488937</v>
      </c>
      <c r="U175" s="33">
        <f t="shared" si="163"/>
        <v>3.6485588192663671E-3</v>
      </c>
      <c r="V175" s="33">
        <f t="shared" si="164"/>
        <v>1.0575527012525024E-2</v>
      </c>
      <c r="W175" s="33">
        <f t="shared" si="165"/>
        <v>1.4521227461140875</v>
      </c>
      <c r="X175" s="33">
        <f t="shared" si="193"/>
        <v>2.8985491358068596</v>
      </c>
      <c r="Y175" s="31">
        <f t="shared" si="135"/>
        <v>3462419.5449999999</v>
      </c>
      <c r="Z175" s="26">
        <f t="shared" si="136"/>
        <v>2713260.0950000002</v>
      </c>
      <c r="AA175" s="26">
        <f t="shared" si="137"/>
        <v>3899958.7304000002</v>
      </c>
      <c r="AB175" s="5">
        <f t="shared" si="166"/>
        <v>78.363123236124181</v>
      </c>
      <c r="AC175" s="30">
        <v>158.91999999999999</v>
      </c>
      <c r="AD175" s="31">
        <v>1336.75</v>
      </c>
      <c r="AE175" s="31">
        <v>1580</v>
      </c>
      <c r="AF175" s="32">
        <f t="shared" si="167"/>
        <v>15.086052562480607</v>
      </c>
      <c r="AG175" s="32">
        <f t="shared" si="168"/>
        <v>3.2495588394666401</v>
      </c>
      <c r="AH175" s="33">
        <f t="shared" si="169"/>
        <v>6.5132590240925645E-2</v>
      </c>
      <c r="AI175" s="33">
        <f t="shared" si="170"/>
        <v>-3.8310566807976992E-3</v>
      </c>
      <c r="AJ175" s="33">
        <f t="shared" si="171"/>
        <v>-1.4994113222758789</v>
      </c>
      <c r="AK175" s="33">
        <f t="shared" si="194"/>
        <v>5.8819350905999733E-2</v>
      </c>
      <c r="AL175" s="31">
        <f t="shared" si="138"/>
        <v>2112065</v>
      </c>
      <c r="AM175" s="26">
        <f t="shared" si="139"/>
        <v>212436.31</v>
      </c>
      <c r="AN175" s="26">
        <f t="shared" si="140"/>
        <v>448533.09500000003</v>
      </c>
      <c r="AO175" s="5">
        <f t="shared" si="172"/>
        <v>10.058227848101264</v>
      </c>
      <c r="AP175" s="30">
        <v>1505.17</v>
      </c>
      <c r="AQ175" s="31">
        <v>1187.73</v>
      </c>
      <c r="AR175" s="31">
        <v>4161.67</v>
      </c>
      <c r="AS175" s="32">
        <f t="shared" si="173"/>
        <v>39.736185042847254</v>
      </c>
      <c r="AT175" s="32">
        <f t="shared" si="174"/>
        <v>30.777362688145001</v>
      </c>
      <c r="AU175" s="33">
        <f t="shared" si="175"/>
        <v>3.9678007942470783E-2</v>
      </c>
      <c r="AV175" s="33">
        <f t="shared" si="176"/>
        <v>-6.7603582129082684E-3</v>
      </c>
      <c r="AW175" s="33">
        <f t="shared" si="177"/>
        <v>-0.41969335773103073</v>
      </c>
      <c r="AX175" s="33">
        <f t="shared" si="195"/>
        <v>0.17038048439100381</v>
      </c>
      <c r="AY175" s="31">
        <f t="shared" si="141"/>
        <v>4942940.3091000002</v>
      </c>
      <c r="AZ175" s="26">
        <f t="shared" si="142"/>
        <v>1787735.5641000001</v>
      </c>
      <c r="BA175" s="26">
        <f t="shared" si="143"/>
        <v>1826586.2124000001</v>
      </c>
      <c r="BB175" s="5">
        <f t="shared" si="178"/>
        <v>36.167452008448528</v>
      </c>
      <c r="BC175" s="30">
        <v>294</v>
      </c>
      <c r="BD175" s="31">
        <v>1469</v>
      </c>
      <c r="BE175" s="31">
        <v>854.75</v>
      </c>
      <c r="BF175" s="32">
        <f t="shared" si="179"/>
        <v>8.1612679922660103</v>
      </c>
      <c r="BG175" s="32">
        <f t="shared" si="180"/>
        <v>6.0116429574829615</v>
      </c>
      <c r="BH175" s="33">
        <f t="shared" si="181"/>
        <v>4.7386759581881537E-2</v>
      </c>
      <c r="BI175" s="33">
        <f t="shared" si="182"/>
        <v>-1.2203985733844977E-2</v>
      </c>
      <c r="BJ175" s="33">
        <f t="shared" si="183"/>
        <v>-1.323370324448651</v>
      </c>
      <c r="BK175" s="33">
        <f t="shared" si="196"/>
        <v>0.25753999305981679</v>
      </c>
      <c r="BL175" s="31">
        <f t="shared" si="144"/>
        <v>1255627.75</v>
      </c>
      <c r="BM175" s="26">
        <f t="shared" si="145"/>
        <v>431886</v>
      </c>
      <c r="BN175" s="26">
        <f t="shared" si="146"/>
        <v>918066.24000000011</v>
      </c>
      <c r="BO175" s="5">
        <f t="shared" si="184"/>
        <v>34.396022228721854</v>
      </c>
      <c r="BP175" s="60">
        <f t="shared" si="147"/>
        <v>10473.25</v>
      </c>
      <c r="BQ175" s="15">
        <f t="shared" si="148"/>
        <v>4890.51</v>
      </c>
      <c r="BR175" s="15">
        <f t="shared" si="149"/>
        <v>12252759.1865</v>
      </c>
      <c r="BS175" s="15">
        <f t="shared" si="150"/>
        <v>5401230.4292000001</v>
      </c>
      <c r="BT175" s="15">
        <f t="shared" si="151"/>
        <v>7394199.7095000008</v>
      </c>
      <c r="BU175" s="15">
        <f t="shared" si="197"/>
        <v>1169.90993115795</v>
      </c>
      <c r="BV175" s="17">
        <f t="shared" si="185"/>
        <v>202.96000000000004</v>
      </c>
      <c r="BW175" s="17">
        <f t="shared" si="186"/>
        <v>0.95849921582820607</v>
      </c>
      <c r="BX175" s="17">
        <f t="shared" si="187"/>
        <v>-245.25</v>
      </c>
      <c r="BY175" s="17">
        <f t="shared" si="188"/>
        <v>1.0501481440585951</v>
      </c>
      <c r="BZ175" s="17">
        <f t="shared" si="189"/>
        <v>1.1843390359363772</v>
      </c>
      <c r="CA175" s="2">
        <f t="shared" si="190"/>
        <v>0.93962600673413965</v>
      </c>
      <c r="CB175" s="2">
        <f t="shared" si="191"/>
        <v>0.88474586866572391</v>
      </c>
      <c r="CC175" s="14">
        <f t="shared" si="152"/>
        <v>138.28743260885832</v>
      </c>
      <c r="CD175" s="27">
        <v>133.90422593169694</v>
      </c>
      <c r="CE175" s="53">
        <f t="shared" si="153"/>
        <v>0.99805446573510059</v>
      </c>
      <c r="CF175" s="53">
        <f t="shared" si="154"/>
        <v>0.96641978342268486</v>
      </c>
      <c r="CG175" s="26">
        <v>5135.76</v>
      </c>
      <c r="CH175" s="26">
        <v>138.55699999999999</v>
      </c>
      <c r="CI175" s="26">
        <v>11837.58</v>
      </c>
      <c r="CJ175" s="26">
        <v>4687.55</v>
      </c>
      <c r="CK175" s="26">
        <v>11146.19</v>
      </c>
    </row>
    <row r="176" spans="1:89" x14ac:dyDescent="0.3">
      <c r="A176" s="1">
        <v>39416</v>
      </c>
      <c r="B176" s="26" t="s">
        <v>5</v>
      </c>
      <c r="C176" s="30">
        <v>224.28</v>
      </c>
      <c r="D176" s="31">
        <v>1115</v>
      </c>
      <c r="E176" s="31">
        <v>418.7</v>
      </c>
      <c r="F176" s="32">
        <f t="shared" si="155"/>
        <v>4.0125926600317205</v>
      </c>
      <c r="G176" s="32">
        <f t="shared" si="156"/>
        <v>4.6000775293965628</v>
      </c>
      <c r="H176" s="33">
        <f t="shared" si="157"/>
        <v>0.10907612062402175</v>
      </c>
      <c r="I176" s="33">
        <f t="shared" si="158"/>
        <v>3.9313795568262843E-3</v>
      </c>
      <c r="J176" s="33">
        <f t="shared" si="159"/>
        <v>2.77153242725382E-2</v>
      </c>
      <c r="K176" s="33">
        <f t="shared" si="192"/>
        <v>3.6042531897311353E-2</v>
      </c>
      <c r="L176" s="31">
        <f t="shared" si="132"/>
        <v>466850.5</v>
      </c>
      <c r="M176" s="26">
        <f t="shared" si="133"/>
        <v>250072.2</v>
      </c>
      <c r="N176" s="26">
        <f t="shared" si="134"/>
        <v>295352.34999999998</v>
      </c>
      <c r="O176" s="5">
        <f t="shared" si="160"/>
        <v>53.565798901361362</v>
      </c>
      <c r="P176" s="30">
        <v>2678.77</v>
      </c>
      <c r="Q176" s="31">
        <v>998.57</v>
      </c>
      <c r="R176" s="31">
        <v>3428.17</v>
      </c>
      <c r="S176" s="32">
        <f t="shared" si="161"/>
        <v>32.853713349273811</v>
      </c>
      <c r="T176" s="32">
        <f t="shared" si="162"/>
        <v>54.942704135106254</v>
      </c>
      <c r="U176" s="33">
        <f t="shared" si="163"/>
        <v>7.5198595156823936E-2</v>
      </c>
      <c r="V176" s="33">
        <f t="shared" si="164"/>
        <v>1.0688564212074933E-2</v>
      </c>
      <c r="W176" s="33">
        <f t="shared" si="165"/>
        <v>7.117583450657354E-2</v>
      </c>
      <c r="X176" s="33">
        <f t="shared" si="193"/>
        <v>0.14213781773162545</v>
      </c>
      <c r="Y176" s="31">
        <f t="shared" si="135"/>
        <v>3423267.7169000003</v>
      </c>
      <c r="Z176" s="26">
        <f t="shared" si="136"/>
        <v>2674939.3589000003</v>
      </c>
      <c r="AA176" s="26">
        <f t="shared" si="137"/>
        <v>3885755.4124000003</v>
      </c>
      <c r="AB176" s="5">
        <f t="shared" si="166"/>
        <v>78.139940551372888</v>
      </c>
      <c r="AC176" s="30">
        <v>159.53</v>
      </c>
      <c r="AD176" s="31">
        <v>1252.43</v>
      </c>
      <c r="AE176" s="31">
        <v>1571.9</v>
      </c>
      <c r="AF176" s="32">
        <f t="shared" si="167"/>
        <v>15.064233107962414</v>
      </c>
      <c r="AG176" s="32">
        <f t="shared" si="168"/>
        <v>3.2720276808660325</v>
      </c>
      <c r="AH176" s="33">
        <f t="shared" si="169"/>
        <v>8.7905309660748554E-2</v>
      </c>
      <c r="AI176" s="33">
        <f t="shared" si="170"/>
        <v>-3.8164356993148265E-3</v>
      </c>
      <c r="AJ176" s="33">
        <f t="shared" si="171"/>
        <v>-1.1053109238606929</v>
      </c>
      <c r="AK176" s="33">
        <f t="shared" si="194"/>
        <v>4.3415303512876875E-2</v>
      </c>
      <c r="AL176" s="31">
        <f t="shared" si="138"/>
        <v>1968694.7170000002</v>
      </c>
      <c r="AM176" s="26">
        <f t="shared" si="139"/>
        <v>199800.15790000002</v>
      </c>
      <c r="AN176" s="26">
        <f t="shared" si="140"/>
        <v>420240.36220000003</v>
      </c>
      <c r="AO176" s="5">
        <f t="shared" si="172"/>
        <v>10.148864431579616</v>
      </c>
      <c r="AP176" s="30">
        <v>1515.38</v>
      </c>
      <c r="AQ176" s="31">
        <v>1141.52</v>
      </c>
      <c r="AR176" s="31">
        <v>4157.76</v>
      </c>
      <c r="AS176" s="32">
        <f t="shared" si="173"/>
        <v>39.845706372518478</v>
      </c>
      <c r="AT176" s="32">
        <f t="shared" si="174"/>
        <v>31.081083852759782</v>
      </c>
      <c r="AU176" s="33">
        <f t="shared" si="175"/>
        <v>0.12453878401831364</v>
      </c>
      <c r="AV176" s="33">
        <f t="shared" si="176"/>
        <v>-6.7215174055730714E-3</v>
      </c>
      <c r="AW176" s="33">
        <f t="shared" si="177"/>
        <v>-0.13276300815667014</v>
      </c>
      <c r="AX176" s="33">
        <f t="shared" si="195"/>
        <v>5.3971278574429155E-2</v>
      </c>
      <c r="AY176" s="31">
        <f t="shared" si="141"/>
        <v>4746166.1952</v>
      </c>
      <c r="AZ176" s="26">
        <f t="shared" si="142"/>
        <v>1729836.5776000002</v>
      </c>
      <c r="BA176" s="26">
        <f t="shared" si="143"/>
        <v>1755520.7776000001</v>
      </c>
      <c r="BB176" s="5">
        <f t="shared" si="178"/>
        <v>36.447029169552835</v>
      </c>
      <c r="BC176" s="30">
        <v>297.61</v>
      </c>
      <c r="BD176" s="31">
        <v>1401</v>
      </c>
      <c r="BE176" s="31">
        <v>858.12</v>
      </c>
      <c r="BF176" s="32">
        <f t="shared" si="179"/>
        <v>8.2237545102135652</v>
      </c>
      <c r="BG176" s="32">
        <f t="shared" si="180"/>
        <v>6.1041068018713718</v>
      </c>
      <c r="BH176" s="33">
        <f t="shared" si="181"/>
        <v>3.1170714026821311E-2</v>
      </c>
      <c r="BI176" s="33">
        <f t="shared" si="182"/>
        <v>-1.205684417948337E-2</v>
      </c>
      <c r="BJ176" s="33">
        <f t="shared" si="183"/>
        <v>-1.9854324459829151</v>
      </c>
      <c r="BK176" s="33">
        <f t="shared" si="196"/>
        <v>0.38680038478133277</v>
      </c>
      <c r="BL176" s="31">
        <f t="shared" si="144"/>
        <v>1202226.1200000001</v>
      </c>
      <c r="BM176" s="26">
        <f t="shared" si="145"/>
        <v>416951.61000000004</v>
      </c>
      <c r="BN176" s="26">
        <f t="shared" si="146"/>
        <v>875568.96000000008</v>
      </c>
      <c r="BO176" s="5">
        <f t="shared" si="184"/>
        <v>34.681629608912509</v>
      </c>
      <c r="BP176" s="60">
        <f t="shared" si="147"/>
        <v>10434.650000000001</v>
      </c>
      <c r="BQ176" s="15">
        <f t="shared" si="148"/>
        <v>4875.57</v>
      </c>
      <c r="BR176" s="15">
        <f t="shared" si="149"/>
        <v>11807205.2491</v>
      </c>
      <c r="BS176" s="15">
        <f t="shared" si="150"/>
        <v>5271599.9044000013</v>
      </c>
      <c r="BT176" s="15">
        <f t="shared" si="151"/>
        <v>7232437.8621999994</v>
      </c>
      <c r="BU176" s="15">
        <f t="shared" si="197"/>
        <v>1131.5382163369159</v>
      </c>
      <c r="BV176" s="17">
        <f t="shared" si="185"/>
        <v>221.27999999999975</v>
      </c>
      <c r="BW176" s="17">
        <f t="shared" si="186"/>
        <v>0.95461453737716828</v>
      </c>
      <c r="BX176" s="17">
        <f t="shared" si="187"/>
        <v>-244.14000000000033</v>
      </c>
      <c r="BY176" s="17">
        <f t="shared" si="188"/>
        <v>1.0500741451768716</v>
      </c>
      <c r="BZ176" s="17">
        <f t="shared" si="189"/>
        <v>1.2041131093307371</v>
      </c>
      <c r="CA176" s="2">
        <f t="shared" si="190"/>
        <v>0.9402906663446654</v>
      </c>
      <c r="CB176" s="2">
        <f t="shared" si="191"/>
        <v>0.88479175534666188</v>
      </c>
      <c r="CC176" s="14">
        <f t="shared" si="152"/>
        <v>135.26213826517929</v>
      </c>
      <c r="CD176" s="27">
        <v>131.38826258016462</v>
      </c>
      <c r="CE176" s="53">
        <f t="shared" si="153"/>
        <v>0.99274963864351773</v>
      </c>
      <c r="CF176" s="53">
        <f t="shared" si="154"/>
        <v>0.96431752352414402</v>
      </c>
      <c r="CG176" s="26">
        <v>5119.71</v>
      </c>
      <c r="CH176" s="26">
        <v>136.25</v>
      </c>
      <c r="CI176" s="26">
        <v>11793.34</v>
      </c>
      <c r="CJ176" s="26">
        <v>4654.29</v>
      </c>
      <c r="CK176" s="26">
        <v>11097.26</v>
      </c>
    </row>
    <row r="177" spans="1:89" x14ac:dyDescent="0.3">
      <c r="A177" s="1">
        <v>39386</v>
      </c>
      <c r="B177" s="26" t="s">
        <v>5</v>
      </c>
      <c r="C177" s="30">
        <v>223.4</v>
      </c>
      <c r="D177" s="31">
        <v>999.67</v>
      </c>
      <c r="E177" s="31">
        <v>415.32</v>
      </c>
      <c r="F177" s="32">
        <f t="shared" si="155"/>
        <v>3.9949865477494781</v>
      </c>
      <c r="G177" s="32">
        <f t="shared" si="156"/>
        <v>4.5960931151183484</v>
      </c>
      <c r="H177" s="33">
        <f t="shared" si="157"/>
        <v>7.5834501375694294E-2</v>
      </c>
      <c r="I177" s="33">
        <f t="shared" si="158"/>
        <v>3.9468963042698039E-3</v>
      </c>
      <c r="J177" s="33">
        <f t="shared" si="159"/>
        <v>4.0013578514482652E-2</v>
      </c>
      <c r="K177" s="33">
        <f t="shared" si="192"/>
        <v>5.2046182577457058E-2</v>
      </c>
      <c r="L177" s="31">
        <f t="shared" si="132"/>
        <v>415182.94439999998</v>
      </c>
      <c r="M177" s="26">
        <f t="shared" si="133"/>
        <v>223326.27799999999</v>
      </c>
      <c r="N177" s="26">
        <f t="shared" si="134"/>
        <v>264802.58629999997</v>
      </c>
      <c r="O177" s="5">
        <f t="shared" si="160"/>
        <v>53.789848791293458</v>
      </c>
      <c r="P177" s="30">
        <v>2650.29</v>
      </c>
      <c r="Q177" s="31">
        <v>926.2</v>
      </c>
      <c r="R177" s="31">
        <v>3401.58</v>
      </c>
      <c r="S177" s="32">
        <f t="shared" si="161"/>
        <v>32.719990227038593</v>
      </c>
      <c r="T177" s="32">
        <f t="shared" si="162"/>
        <v>54.525423554462883</v>
      </c>
      <c r="U177" s="33">
        <f t="shared" si="163"/>
        <v>8.3888785766918161E-2</v>
      </c>
      <c r="V177" s="33">
        <f t="shared" si="164"/>
        <v>1.0804043929364017E-2</v>
      </c>
      <c r="W177" s="33">
        <f t="shared" si="165"/>
        <v>6.4249527889431418E-2</v>
      </c>
      <c r="X177" s="33">
        <f t="shared" si="193"/>
        <v>0.12879008595240188</v>
      </c>
      <c r="Y177" s="31">
        <f t="shared" si="135"/>
        <v>3150543.3960000002</v>
      </c>
      <c r="Z177" s="26">
        <f t="shared" si="136"/>
        <v>2454698.5980000002</v>
      </c>
      <c r="AA177" s="26">
        <f t="shared" si="137"/>
        <v>3604140.5840000003</v>
      </c>
      <c r="AB177" s="5">
        <f t="shared" si="166"/>
        <v>77.913499021043165</v>
      </c>
      <c r="AC177" s="30">
        <v>160.13999999999999</v>
      </c>
      <c r="AD177" s="31">
        <v>1146.97</v>
      </c>
      <c r="AE177" s="31">
        <v>1563.79</v>
      </c>
      <c r="AF177" s="32">
        <f t="shared" si="167"/>
        <v>15.042184372303661</v>
      </c>
      <c r="AG177" s="32">
        <f t="shared" si="168"/>
        <v>3.2946210897719439</v>
      </c>
      <c r="AH177" s="33">
        <f t="shared" si="169"/>
        <v>9.3278338473892664E-2</v>
      </c>
      <c r="AI177" s="33">
        <f t="shared" si="170"/>
        <v>-3.801925893608487E-3</v>
      </c>
      <c r="AJ177" s="33">
        <f t="shared" si="171"/>
        <v>-1.0383506169883863</v>
      </c>
      <c r="AK177" s="33">
        <f t="shared" si="194"/>
        <v>4.0758936702893718E-2</v>
      </c>
      <c r="AL177" s="31">
        <f t="shared" si="138"/>
        <v>1793620.2163</v>
      </c>
      <c r="AM177" s="26">
        <f t="shared" si="139"/>
        <v>183675.7758</v>
      </c>
      <c r="AN177" s="26">
        <f t="shared" si="140"/>
        <v>384854.3138</v>
      </c>
      <c r="AO177" s="5">
        <f t="shared" si="172"/>
        <v>10.2405054387098</v>
      </c>
      <c r="AP177" s="30">
        <v>1525.6</v>
      </c>
      <c r="AQ177" s="31">
        <v>1007.69</v>
      </c>
      <c r="AR177" s="31">
        <v>4153.8500000000004</v>
      </c>
      <c r="AS177" s="32">
        <f t="shared" si="173"/>
        <v>39.956117864223181</v>
      </c>
      <c r="AT177" s="32">
        <f t="shared" si="174"/>
        <v>31.38674868587535</v>
      </c>
      <c r="AU177" s="33">
        <f t="shared" si="175"/>
        <v>3.0435680571437241E-2</v>
      </c>
      <c r="AV177" s="33">
        <f t="shared" si="176"/>
        <v>-6.6701291235084729E-3</v>
      </c>
      <c r="AW177" s="33">
        <f t="shared" si="177"/>
        <v>-0.5396233765459767</v>
      </c>
      <c r="AX177" s="33">
        <f t="shared" si="195"/>
        <v>0.21915491943256041</v>
      </c>
      <c r="AY177" s="31">
        <f t="shared" si="141"/>
        <v>4185793.1065000007</v>
      </c>
      <c r="AZ177" s="26">
        <f t="shared" si="142"/>
        <v>1537331.8640000001</v>
      </c>
      <c r="BA177" s="26">
        <f t="shared" si="143"/>
        <v>1549706.2972000001</v>
      </c>
      <c r="BB177" s="5">
        <f t="shared" si="178"/>
        <v>36.727373400580177</v>
      </c>
      <c r="BC177" s="30">
        <v>301.22000000000003</v>
      </c>
      <c r="BD177" s="31">
        <v>1358</v>
      </c>
      <c r="BE177" s="31">
        <v>861.49</v>
      </c>
      <c r="BF177" s="32">
        <f t="shared" si="179"/>
        <v>8.2867209886851043</v>
      </c>
      <c r="BG177" s="32">
        <f t="shared" si="180"/>
        <v>6.197113554771482</v>
      </c>
      <c r="BH177" s="33">
        <f t="shared" si="181"/>
        <v>5.9916571861964356E-2</v>
      </c>
      <c r="BI177" s="33">
        <f t="shared" si="182"/>
        <v>-1.1913208481148279E-2</v>
      </c>
      <c r="BJ177" s="33">
        <f t="shared" si="183"/>
        <v>-1.0211377053528297</v>
      </c>
      <c r="BK177" s="33">
        <f t="shared" si="196"/>
        <v>0.19882994154929121</v>
      </c>
      <c r="BL177" s="31">
        <f t="shared" si="144"/>
        <v>1169903.42</v>
      </c>
      <c r="BM177" s="26">
        <f t="shared" si="145"/>
        <v>409056.76</v>
      </c>
      <c r="BN177" s="26">
        <f t="shared" si="146"/>
        <v>848695.68</v>
      </c>
      <c r="BO177" s="5">
        <f t="shared" si="184"/>
        <v>34.965002495676103</v>
      </c>
      <c r="BP177" s="60">
        <f t="shared" si="147"/>
        <v>10396.029999999999</v>
      </c>
      <c r="BQ177" s="15">
        <f t="shared" si="148"/>
        <v>4860.6499999999996</v>
      </c>
      <c r="BR177" s="15">
        <f t="shared" si="149"/>
        <v>10715043.0832</v>
      </c>
      <c r="BS177" s="15">
        <f t="shared" si="150"/>
        <v>4808089.2757999999</v>
      </c>
      <c r="BT177" s="15">
        <f t="shared" si="151"/>
        <v>6652199.4612999996</v>
      </c>
      <c r="BU177" s="15">
        <f t="shared" si="197"/>
        <v>1030.6860487320641</v>
      </c>
      <c r="BV177" s="17">
        <f t="shared" si="185"/>
        <v>239.60999999999967</v>
      </c>
      <c r="BW177" s="17">
        <f t="shared" si="186"/>
        <v>0.9507041239340418</v>
      </c>
      <c r="BX177" s="17">
        <f t="shared" si="187"/>
        <v>-243.03999999999996</v>
      </c>
      <c r="BY177" s="17">
        <f t="shared" si="188"/>
        <v>1.0500015430035077</v>
      </c>
      <c r="BZ177" s="17">
        <f t="shared" si="189"/>
        <v>1.2210410740964253</v>
      </c>
      <c r="CA177" s="2">
        <f t="shared" si="190"/>
        <v>0.94095940291428648</v>
      </c>
      <c r="CB177" s="2">
        <f t="shared" si="191"/>
        <v>0.88483779155474296</v>
      </c>
      <c r="CC177" s="14">
        <f t="shared" si="152"/>
        <v>124.41043261562277</v>
      </c>
      <c r="CD177" s="27">
        <v>119.86254719917333</v>
      </c>
      <c r="CE177" s="53">
        <f t="shared" si="153"/>
        <v>0.98855338944960924</v>
      </c>
      <c r="CF177" s="53">
        <f t="shared" si="154"/>
        <v>0.95241632723755343</v>
      </c>
      <c r="CG177" s="26">
        <v>5103.6899999999996</v>
      </c>
      <c r="CH177" s="26">
        <v>125.851</v>
      </c>
      <c r="CI177" s="26">
        <v>11749.08</v>
      </c>
      <c r="CJ177" s="26">
        <v>4621.04</v>
      </c>
      <c r="CK177" s="26">
        <v>11048.33</v>
      </c>
    </row>
    <row r="178" spans="1:89" x14ac:dyDescent="0.3">
      <c r="A178" s="1">
        <v>39355</v>
      </c>
      <c r="B178" s="26" t="s">
        <v>5</v>
      </c>
      <c r="C178" s="30">
        <v>222.52</v>
      </c>
      <c r="D178" s="31">
        <v>926.63</v>
      </c>
      <c r="E178" s="31">
        <v>411.94</v>
      </c>
      <c r="F178" s="32">
        <f t="shared" si="155"/>
        <v>3.9772452985395979</v>
      </c>
      <c r="G178" s="32">
        <f t="shared" si="156"/>
        <v>4.5920936413990079</v>
      </c>
      <c r="H178" s="33">
        <f t="shared" si="157"/>
        <v>2.4701608718214856E-2</v>
      </c>
      <c r="I178" s="33">
        <f t="shared" si="158"/>
        <v>3.9625360230548627E-3</v>
      </c>
      <c r="J178" s="33">
        <f t="shared" si="159"/>
        <v>0.12312865477807268</v>
      </c>
      <c r="K178" s="33">
        <f t="shared" si="192"/>
        <v>0.1604161116896369</v>
      </c>
      <c r="L178" s="31">
        <f t="shared" si="132"/>
        <v>381715.96220000001</v>
      </c>
      <c r="M178" s="26">
        <f t="shared" si="133"/>
        <v>206193.70759999999</v>
      </c>
      <c r="N178" s="26">
        <f t="shared" si="134"/>
        <v>245455.02069999999</v>
      </c>
      <c r="O178" s="5">
        <f t="shared" si="160"/>
        <v>54.017575375054626</v>
      </c>
      <c r="P178" s="30">
        <v>2621.81</v>
      </c>
      <c r="Q178" s="31">
        <v>851.63</v>
      </c>
      <c r="R178" s="31">
        <v>3375</v>
      </c>
      <c r="S178" s="32">
        <f t="shared" si="161"/>
        <v>32.58533495793354</v>
      </c>
      <c r="T178" s="32">
        <f t="shared" si="162"/>
        <v>54.105685016880877</v>
      </c>
      <c r="U178" s="33">
        <f t="shared" si="163"/>
        <v>2.4942340157405447E-2</v>
      </c>
      <c r="V178" s="33">
        <f t="shared" si="164"/>
        <v>1.092204619626703E-2</v>
      </c>
      <c r="W178" s="33">
        <f t="shared" si="165"/>
        <v>0.21815550461441954</v>
      </c>
      <c r="X178" s="33">
        <f t="shared" si="193"/>
        <v>0.43789179873822887</v>
      </c>
      <c r="Y178" s="31">
        <f t="shared" si="135"/>
        <v>2874251.25</v>
      </c>
      <c r="Z178" s="26">
        <f t="shared" si="136"/>
        <v>2232812.0502999998</v>
      </c>
      <c r="AA178" s="26">
        <f t="shared" si="137"/>
        <v>3313964.8516000002</v>
      </c>
      <c r="AB178" s="5">
        <f t="shared" si="166"/>
        <v>77.683259259259259</v>
      </c>
      <c r="AC178" s="30">
        <v>160.75</v>
      </c>
      <c r="AD178" s="31">
        <v>1044.75</v>
      </c>
      <c r="AE178" s="31">
        <v>1555.69</v>
      </c>
      <c r="AF178" s="32">
        <f t="shared" si="167"/>
        <v>15.020053256505964</v>
      </c>
      <c r="AG178" s="32">
        <f t="shared" si="168"/>
        <v>3.3173604748107608</v>
      </c>
      <c r="AH178" s="33">
        <f t="shared" si="169"/>
        <v>8.6328780254013943E-2</v>
      </c>
      <c r="AI178" s="33">
        <f t="shared" si="170"/>
        <v>-3.7875260004347185E-3</v>
      </c>
      <c r="AJ178" s="33">
        <f t="shared" si="171"/>
        <v>-1.1169703342492261</v>
      </c>
      <c r="AK178" s="33">
        <f t="shared" si="194"/>
        <v>4.3873271338831565E-2</v>
      </c>
      <c r="AL178" s="31">
        <f t="shared" si="138"/>
        <v>1625307.1274999999</v>
      </c>
      <c r="AM178" s="26">
        <f t="shared" si="139"/>
        <v>167943.5625</v>
      </c>
      <c r="AN178" s="26">
        <f t="shared" si="140"/>
        <v>350555.41500000004</v>
      </c>
      <c r="AO178" s="5">
        <f t="shared" si="172"/>
        <v>10.333035501931619</v>
      </c>
      <c r="AP178" s="30">
        <v>1535.81</v>
      </c>
      <c r="AQ178" s="31">
        <v>977.48</v>
      </c>
      <c r="AR178" s="31">
        <v>4149.9399999999996</v>
      </c>
      <c r="AS178" s="32">
        <f t="shared" si="173"/>
        <v>40.067314060837539</v>
      </c>
      <c r="AT178" s="32">
        <f t="shared" si="174"/>
        <v>31.694154841798532</v>
      </c>
      <c r="AU178" s="33">
        <f t="shared" si="175"/>
        <v>5.8643584113896446E-2</v>
      </c>
      <c r="AV178" s="33">
        <f t="shared" si="176"/>
        <v>-6.6324014225268195E-3</v>
      </c>
      <c r="AW178" s="33">
        <f t="shared" si="177"/>
        <v>-0.27820483673338714</v>
      </c>
      <c r="AX178" s="33">
        <f t="shared" si="195"/>
        <v>0.11309679520347012</v>
      </c>
      <c r="AY178" s="31">
        <f t="shared" si="141"/>
        <v>4056483.3511999995</v>
      </c>
      <c r="AZ178" s="26">
        <f t="shared" si="142"/>
        <v>1501223.5588</v>
      </c>
      <c r="BA178" s="26">
        <f t="shared" si="143"/>
        <v>1503246.9424000001</v>
      </c>
      <c r="BB178" s="5">
        <f t="shared" si="178"/>
        <v>37.008004935011115</v>
      </c>
      <c r="BC178" s="30">
        <v>304.83</v>
      </c>
      <c r="BD178" s="31">
        <v>1279</v>
      </c>
      <c r="BE178" s="31">
        <v>864.85</v>
      </c>
      <c r="BF178" s="32">
        <f t="shared" si="179"/>
        <v>8.3500524261833551</v>
      </c>
      <c r="BG178" s="32">
        <f t="shared" si="180"/>
        <v>6.2907060251108193</v>
      </c>
      <c r="BH178" s="33">
        <f t="shared" si="181"/>
        <v>0.13790221479314668</v>
      </c>
      <c r="BI178" s="33">
        <f t="shared" si="182"/>
        <v>-1.1772954815986478E-2</v>
      </c>
      <c r="BJ178" s="33">
        <f t="shared" si="183"/>
        <v>-0.43821017091191128</v>
      </c>
      <c r="BK178" s="33">
        <f t="shared" si="196"/>
        <v>8.5371760226229221E-2</v>
      </c>
      <c r="BL178" s="31">
        <f t="shared" si="144"/>
        <v>1106143.1500000001</v>
      </c>
      <c r="BM178" s="26">
        <f t="shared" si="145"/>
        <v>389877.57</v>
      </c>
      <c r="BN178" s="26">
        <f t="shared" si="146"/>
        <v>799323.84000000008</v>
      </c>
      <c r="BO178" s="5">
        <f t="shared" si="184"/>
        <v>35.246574550500078</v>
      </c>
      <c r="BP178" s="60">
        <f t="shared" si="147"/>
        <v>10357.42</v>
      </c>
      <c r="BQ178" s="15">
        <f t="shared" si="148"/>
        <v>4845.72</v>
      </c>
      <c r="BR178" s="15">
        <f t="shared" si="149"/>
        <v>10043900.8409</v>
      </c>
      <c r="BS178" s="15">
        <f t="shared" si="150"/>
        <v>4498050.4491999997</v>
      </c>
      <c r="BT178" s="15">
        <f t="shared" si="151"/>
        <v>6212546.0697000008</v>
      </c>
      <c r="BU178" s="15">
        <f t="shared" si="197"/>
        <v>969.72999462221287</v>
      </c>
      <c r="BV178" s="17">
        <f t="shared" si="185"/>
        <v>257.94000000000051</v>
      </c>
      <c r="BW178" s="17">
        <f t="shared" si="186"/>
        <v>0.94676952031896178</v>
      </c>
      <c r="BX178" s="17">
        <f t="shared" si="187"/>
        <v>-241.94999999999982</v>
      </c>
      <c r="BY178" s="17">
        <f t="shared" si="188"/>
        <v>1.0499306604591268</v>
      </c>
      <c r="BZ178" s="17">
        <f t="shared" si="189"/>
        <v>1.2193806591087928</v>
      </c>
      <c r="CA178" s="2">
        <f t="shared" si="190"/>
        <v>0.94163499827263308</v>
      </c>
      <c r="CB178" s="2">
        <f t="shared" si="191"/>
        <v>0.88488276227375828</v>
      </c>
      <c r="CC178" s="14">
        <f t="shared" si="152"/>
        <v>116.18796890747767</v>
      </c>
      <c r="CD178" s="27">
        <v>111.76289659551033</v>
      </c>
      <c r="CE178" s="53">
        <f t="shared" si="153"/>
        <v>0.98258703313807261</v>
      </c>
      <c r="CF178" s="53">
        <f t="shared" si="154"/>
        <v>0.94516475340186501</v>
      </c>
      <c r="CG178" s="26">
        <v>5087.67</v>
      </c>
      <c r="CH178" s="26">
        <v>118.247</v>
      </c>
      <c r="CI178" s="26">
        <v>11704.85</v>
      </c>
      <c r="CJ178" s="26">
        <v>4587.78</v>
      </c>
      <c r="CK178" s="26">
        <v>10999.4</v>
      </c>
    </row>
    <row r="179" spans="1:89" x14ac:dyDescent="0.3">
      <c r="A179" s="1">
        <v>39325</v>
      </c>
      <c r="B179" s="26" t="s">
        <v>5</v>
      </c>
      <c r="C179" s="30">
        <v>221.64</v>
      </c>
      <c r="D179" s="31">
        <v>904.02</v>
      </c>
      <c r="E179" s="31">
        <v>408.56</v>
      </c>
      <c r="F179" s="32">
        <f t="shared" si="155"/>
        <v>3.9593712840918673</v>
      </c>
      <c r="G179" s="32">
        <f t="shared" si="156"/>
        <v>4.5880599486627469</v>
      </c>
      <c r="H179" s="33">
        <f t="shared" si="157"/>
        <v>-1.7032524114785803E-2</v>
      </c>
      <c r="I179" s="33">
        <f t="shared" si="158"/>
        <v>3.9783001808318058E-3</v>
      </c>
      <c r="J179" s="33">
        <f t="shared" si="159"/>
        <v>-0.17911347891624896</v>
      </c>
      <c r="K179" s="33">
        <f t="shared" si="192"/>
        <v>0.23357079397165065</v>
      </c>
      <c r="L179" s="31">
        <f t="shared" si="132"/>
        <v>369346.41119999997</v>
      </c>
      <c r="M179" s="26">
        <f t="shared" si="133"/>
        <v>200366.99279999998</v>
      </c>
      <c r="N179" s="26">
        <f t="shared" si="134"/>
        <v>239465.85779999997</v>
      </c>
      <c r="O179" s="5">
        <f t="shared" si="160"/>
        <v>54.249069904053258</v>
      </c>
      <c r="P179" s="30">
        <v>2593.33</v>
      </c>
      <c r="Q179" s="31">
        <v>830.65</v>
      </c>
      <c r="R179" s="31">
        <v>3348.42</v>
      </c>
      <c r="S179" s="32">
        <f t="shared" si="161"/>
        <v>32.449672006752714</v>
      </c>
      <c r="T179" s="32">
        <f t="shared" si="162"/>
        <v>53.683240871077253</v>
      </c>
      <c r="U179" s="33">
        <f t="shared" si="163"/>
        <v>-2.8329486045918222E-2</v>
      </c>
      <c r="V179" s="33">
        <f t="shared" si="164"/>
        <v>1.1042654579716107E-2</v>
      </c>
      <c r="W179" s="33">
        <f t="shared" si="165"/>
        <v>-0.1939121869111306</v>
      </c>
      <c r="X179" s="33">
        <f t="shared" si="193"/>
        <v>0.3897936786363676</v>
      </c>
      <c r="Y179" s="31">
        <f t="shared" si="135"/>
        <v>2781365.0729999999</v>
      </c>
      <c r="Z179" s="26">
        <f t="shared" si="136"/>
        <v>2154149.5644999999</v>
      </c>
      <c r="AA179" s="26">
        <f t="shared" si="137"/>
        <v>3232324.9580000001</v>
      </c>
      <c r="AB179" s="5">
        <f t="shared" si="166"/>
        <v>77.449364177731582</v>
      </c>
      <c r="AC179" s="30">
        <v>161.36000000000001</v>
      </c>
      <c r="AD179" s="31">
        <v>958.29</v>
      </c>
      <c r="AE179" s="31">
        <v>1547.58</v>
      </c>
      <c r="AF179" s="32">
        <f t="shared" si="167"/>
        <v>14.997659613850821</v>
      </c>
      <c r="AG179" s="32">
        <f t="shared" si="168"/>
        <v>3.3402335016974414</v>
      </c>
      <c r="AH179" s="33">
        <f t="shared" si="169"/>
        <v>3.4478000106151499E-2</v>
      </c>
      <c r="AI179" s="33">
        <f t="shared" si="170"/>
        <v>-3.7732347756161515E-3</v>
      </c>
      <c r="AJ179" s="33">
        <f t="shared" si="171"/>
        <v>-2.7862070222450757</v>
      </c>
      <c r="AK179" s="33">
        <f t="shared" si="194"/>
        <v>0.10943891072565251</v>
      </c>
      <c r="AL179" s="31">
        <f t="shared" si="138"/>
        <v>1483030.4382</v>
      </c>
      <c r="AM179" s="26">
        <f t="shared" si="139"/>
        <v>154629.67440000002</v>
      </c>
      <c r="AN179" s="26">
        <f t="shared" si="140"/>
        <v>321544.62660000002</v>
      </c>
      <c r="AO179" s="5">
        <f t="shared" si="172"/>
        <v>10.426601532715596</v>
      </c>
      <c r="AP179" s="30">
        <v>1546.03</v>
      </c>
      <c r="AQ179" s="31">
        <v>921.79</v>
      </c>
      <c r="AR179" s="31">
        <v>4146.03</v>
      </c>
      <c r="AS179" s="32">
        <f t="shared" si="173"/>
        <v>40.17934238541072</v>
      </c>
      <c r="AT179" s="32">
        <f t="shared" si="174"/>
        <v>32.003601887886063</v>
      </c>
      <c r="AU179" s="33">
        <f t="shared" si="175"/>
        <v>3.8332476463726735E-2</v>
      </c>
      <c r="AV179" s="33">
        <f t="shared" si="176"/>
        <v>-6.5822768488880959E-3</v>
      </c>
      <c r="AW179" s="33">
        <f t="shared" si="177"/>
        <v>-0.42264527049351636</v>
      </c>
      <c r="AX179" s="33">
        <f t="shared" si="195"/>
        <v>0.17171540834615198</v>
      </c>
      <c r="AY179" s="31">
        <f t="shared" si="141"/>
        <v>3821768.9936999995</v>
      </c>
      <c r="AZ179" s="26">
        <f t="shared" si="142"/>
        <v>1425114.9937</v>
      </c>
      <c r="BA179" s="26">
        <f t="shared" si="143"/>
        <v>1417602.4052000002</v>
      </c>
      <c r="BB179" s="5">
        <f t="shared" si="178"/>
        <v>37.289406974865116</v>
      </c>
      <c r="BC179" s="30">
        <v>308.44</v>
      </c>
      <c r="BD179" s="31">
        <v>1114</v>
      </c>
      <c r="BE179" s="31">
        <v>868.22</v>
      </c>
      <c r="BF179" s="32">
        <f t="shared" si="179"/>
        <v>8.4139547098938738</v>
      </c>
      <c r="BG179" s="32">
        <f t="shared" si="180"/>
        <v>6.3848637906764925</v>
      </c>
      <c r="BH179" s="33">
        <f t="shared" si="181"/>
        <v>0.10884997633696167</v>
      </c>
      <c r="BI179" s="33">
        <f t="shared" si="182"/>
        <v>-1.1668009669621287E-2</v>
      </c>
      <c r="BJ179" s="33">
        <f t="shared" si="183"/>
        <v>-0.54899653154891703</v>
      </c>
      <c r="BK179" s="33">
        <f t="shared" si="196"/>
        <v>0.10719349753004252</v>
      </c>
      <c r="BL179" s="31">
        <f t="shared" si="144"/>
        <v>967197.08000000007</v>
      </c>
      <c r="BM179" s="26">
        <f t="shared" si="145"/>
        <v>343602.16</v>
      </c>
      <c r="BN179" s="26">
        <f t="shared" si="146"/>
        <v>696205.44000000006</v>
      </c>
      <c r="BO179" s="5">
        <f t="shared" si="184"/>
        <v>35.525558038285226</v>
      </c>
      <c r="BP179" s="60">
        <f t="shared" si="147"/>
        <v>10318.81</v>
      </c>
      <c r="BQ179" s="15">
        <f t="shared" si="148"/>
        <v>4830.8</v>
      </c>
      <c r="BR179" s="15">
        <f t="shared" si="149"/>
        <v>9422707.9960999992</v>
      </c>
      <c r="BS179" s="15">
        <f t="shared" si="150"/>
        <v>4277863.3854</v>
      </c>
      <c r="BT179" s="15">
        <f t="shared" si="151"/>
        <v>5907143.2876000004</v>
      </c>
      <c r="BU179" s="15">
        <f t="shared" si="197"/>
        <v>913.15839676280495</v>
      </c>
      <c r="BV179" s="17">
        <f t="shared" si="185"/>
        <v>276.27999999999975</v>
      </c>
      <c r="BW179" s="17">
        <f t="shared" si="186"/>
        <v>0.94280864453092661</v>
      </c>
      <c r="BX179" s="17">
        <f t="shared" si="187"/>
        <v>-240.82999999999993</v>
      </c>
      <c r="BY179" s="17">
        <f t="shared" si="188"/>
        <v>1.0498530264138444</v>
      </c>
      <c r="BZ179" s="17">
        <f t="shared" si="189"/>
        <v>1.2352511940959521</v>
      </c>
      <c r="CA179" s="2">
        <f t="shared" si="190"/>
        <v>0.94231749168528078</v>
      </c>
      <c r="CB179" s="2">
        <f t="shared" si="191"/>
        <v>0.8849303508656079</v>
      </c>
      <c r="CC179" s="14">
        <f t="shared" si="152"/>
        <v>110.47628024508592</v>
      </c>
      <c r="CD179" s="27">
        <v>107.63649270596245</v>
      </c>
      <c r="CE179" s="53">
        <f t="shared" si="153"/>
        <v>0.97941701311269624</v>
      </c>
      <c r="CF179" s="53">
        <f t="shared" si="154"/>
        <v>0.95424114528593107</v>
      </c>
      <c r="CG179" s="26">
        <v>5071.63</v>
      </c>
      <c r="CH179" s="26">
        <v>112.798</v>
      </c>
      <c r="CI179" s="26">
        <v>11660.59</v>
      </c>
      <c r="CJ179" s="26">
        <v>4554.5200000000004</v>
      </c>
      <c r="CK179" s="26">
        <v>10950.46</v>
      </c>
    </row>
    <row r="180" spans="1:89" x14ac:dyDescent="0.3">
      <c r="A180" s="1">
        <v>39294</v>
      </c>
      <c r="B180" s="26" t="s">
        <v>5</v>
      </c>
      <c r="C180" s="30">
        <v>220.76</v>
      </c>
      <c r="D180" s="31">
        <v>919.55</v>
      </c>
      <c r="E180" s="31">
        <v>405.17</v>
      </c>
      <c r="F180" s="32">
        <f t="shared" si="155"/>
        <v>3.9412695679749108</v>
      </c>
      <c r="G180" s="32">
        <f t="shared" si="156"/>
        <v>4.5840012624899291</v>
      </c>
      <c r="H180" s="33">
        <f t="shared" si="157"/>
        <v>-5.1677013369493915E-2</v>
      </c>
      <c r="I180" s="33">
        <f t="shared" si="158"/>
        <v>3.9941902687000517E-3</v>
      </c>
      <c r="J180" s="33">
        <f t="shared" si="159"/>
        <v>-5.917345353695589E-2</v>
      </c>
      <c r="K180" s="33">
        <f t="shared" si="192"/>
        <v>7.729143014015416E-2</v>
      </c>
      <c r="L180" s="31">
        <f t="shared" si="132"/>
        <v>372574.0735</v>
      </c>
      <c r="M180" s="26">
        <f t="shared" si="133"/>
        <v>202999.85799999998</v>
      </c>
      <c r="N180" s="26">
        <f t="shared" si="134"/>
        <v>243579.59949999998</v>
      </c>
      <c r="O180" s="5">
        <f t="shared" si="160"/>
        <v>54.485771404595596</v>
      </c>
      <c r="P180" s="30">
        <v>2564.85</v>
      </c>
      <c r="Q180" s="31">
        <v>854.52</v>
      </c>
      <c r="R180" s="31">
        <v>3321.83</v>
      </c>
      <c r="S180" s="32">
        <f t="shared" si="161"/>
        <v>32.312924177471423</v>
      </c>
      <c r="T180" s="32">
        <f t="shared" si="162"/>
        <v>53.258179190511392</v>
      </c>
      <c r="U180" s="33">
        <f t="shared" si="163"/>
        <v>2.5276854435892334E-2</v>
      </c>
      <c r="V180" s="33">
        <f t="shared" si="164"/>
        <v>1.1162013867243704E-2</v>
      </c>
      <c r="W180" s="33">
        <f t="shared" si="165"/>
        <v>0.21951268815209976</v>
      </c>
      <c r="X180" s="33">
        <f t="shared" si="193"/>
        <v>0.44159030529502902</v>
      </c>
      <c r="Y180" s="31">
        <f t="shared" si="135"/>
        <v>2838570.1716</v>
      </c>
      <c r="Z180" s="26">
        <f t="shared" si="136"/>
        <v>2191715.622</v>
      </c>
      <c r="AA180" s="26">
        <f t="shared" si="137"/>
        <v>3325210.7664000001</v>
      </c>
      <c r="AB180" s="5">
        <f t="shared" si="166"/>
        <v>77.211958468675405</v>
      </c>
      <c r="AC180" s="30">
        <v>161.97</v>
      </c>
      <c r="AD180" s="31">
        <v>925.81</v>
      </c>
      <c r="AE180" s="31">
        <v>1539.48</v>
      </c>
      <c r="AF180" s="32">
        <f t="shared" si="167"/>
        <v>14.975209602157157</v>
      </c>
      <c r="AG180" s="32">
        <f t="shared" si="168"/>
        <v>3.3632482536940289</v>
      </c>
      <c r="AH180" s="33">
        <f t="shared" si="169"/>
        <v>6.4823333277576126E-2</v>
      </c>
      <c r="AI180" s="33">
        <f t="shared" si="170"/>
        <v>-3.7590509936836457E-3</v>
      </c>
      <c r="AJ180" s="33">
        <f t="shared" si="171"/>
        <v>-1.4753964699047044</v>
      </c>
      <c r="AK180" s="33">
        <f t="shared" si="194"/>
        <v>5.7989165376412188E-2</v>
      </c>
      <c r="AL180" s="31">
        <f t="shared" si="138"/>
        <v>1425265.9787999999</v>
      </c>
      <c r="AM180" s="26">
        <f t="shared" si="139"/>
        <v>149953.44569999998</v>
      </c>
      <c r="AN180" s="26">
        <f t="shared" si="140"/>
        <v>310646.28739999997</v>
      </c>
      <c r="AO180" s="5">
        <f t="shared" si="172"/>
        <v>10.521085041702392</v>
      </c>
      <c r="AP180" s="30">
        <v>1556.24</v>
      </c>
      <c r="AQ180" s="31">
        <v>887.12</v>
      </c>
      <c r="AR180" s="31">
        <v>4142.12</v>
      </c>
      <c r="AS180" s="32">
        <f t="shared" si="173"/>
        <v>40.29225140780472</v>
      </c>
      <c r="AT180" s="32">
        <f t="shared" si="174"/>
        <v>32.314758673388873</v>
      </c>
      <c r="AU180" s="33">
        <f t="shared" si="175"/>
        <v>5.9872175169939743E-2</v>
      </c>
      <c r="AV180" s="33">
        <f t="shared" si="176"/>
        <v>-6.5456175745348755E-3</v>
      </c>
      <c r="AW180" s="33">
        <f t="shared" si="177"/>
        <v>-0.26882347113894378</v>
      </c>
      <c r="AX180" s="33">
        <f t="shared" si="195"/>
        <v>0.10932653700915244</v>
      </c>
      <c r="AY180" s="31">
        <f t="shared" si="141"/>
        <v>3674557.4943999997</v>
      </c>
      <c r="AZ180" s="26">
        <f t="shared" si="142"/>
        <v>1380571.6288000001</v>
      </c>
      <c r="BA180" s="26">
        <f t="shared" si="143"/>
        <v>1364284.1056000001</v>
      </c>
      <c r="BB180" s="5">
        <f t="shared" si="178"/>
        <v>37.571098857589838</v>
      </c>
      <c r="BC180" s="30">
        <v>312.06</v>
      </c>
      <c r="BD180" s="31">
        <v>999</v>
      </c>
      <c r="BE180" s="31">
        <v>871.59</v>
      </c>
      <c r="BF180" s="32">
        <f t="shared" si="179"/>
        <v>8.4783452445917824</v>
      </c>
      <c r="BG180" s="32">
        <f t="shared" si="180"/>
        <v>6.4798126199157782</v>
      </c>
      <c r="BH180" s="33">
        <f t="shared" si="181"/>
        <v>8.6684073107049606E-2</v>
      </c>
      <c r="BI180" s="33">
        <f t="shared" si="182"/>
        <v>-1.1501760310961763E-2</v>
      </c>
      <c r="BJ180" s="33">
        <f t="shared" si="183"/>
        <v>-0.68070475392399921</v>
      </c>
      <c r="BK180" s="33">
        <f t="shared" si="196"/>
        <v>0.13268596985236011</v>
      </c>
      <c r="BL180" s="31">
        <f t="shared" si="144"/>
        <v>870718.41</v>
      </c>
      <c r="BM180" s="26">
        <f t="shared" si="145"/>
        <v>311747.94</v>
      </c>
      <c r="BN180" s="26">
        <f t="shared" si="146"/>
        <v>624335.04</v>
      </c>
      <c r="BO180" s="5">
        <f t="shared" si="184"/>
        <v>35.803531476955911</v>
      </c>
      <c r="BP180" s="60">
        <f t="shared" si="147"/>
        <v>10280.19</v>
      </c>
      <c r="BQ180" s="15">
        <f t="shared" si="148"/>
        <v>4815.88</v>
      </c>
      <c r="BR180" s="15">
        <f t="shared" si="149"/>
        <v>9181686.1283</v>
      </c>
      <c r="BS180" s="15">
        <f t="shared" si="150"/>
        <v>4236988.4945</v>
      </c>
      <c r="BT180" s="15">
        <f t="shared" si="151"/>
        <v>5868055.7988999998</v>
      </c>
      <c r="BU180" s="15">
        <f t="shared" si="197"/>
        <v>893.14362169376238</v>
      </c>
      <c r="BV180" s="17">
        <f t="shared" si="185"/>
        <v>294.60999999999967</v>
      </c>
      <c r="BW180" s="17">
        <f t="shared" si="186"/>
        <v>0.93882530295605382</v>
      </c>
      <c r="BX180" s="17">
        <f t="shared" si="187"/>
        <v>-239.72999999999956</v>
      </c>
      <c r="BY180" s="17">
        <f t="shared" si="188"/>
        <v>1.0497790642623985</v>
      </c>
      <c r="BZ180" s="17">
        <f t="shared" si="189"/>
        <v>1.2156835402809247</v>
      </c>
      <c r="CA180" s="2">
        <f t="shared" si="190"/>
        <v>0.9430043305847895</v>
      </c>
      <c r="CB180" s="2">
        <f t="shared" si="191"/>
        <v>0.88497744124004751</v>
      </c>
      <c r="CC180" s="14">
        <f t="shared" si="152"/>
        <v>109.74526016558951</v>
      </c>
      <c r="CD180" s="27">
        <v>108.32412413183137</v>
      </c>
      <c r="CE180" s="53">
        <f t="shared" si="153"/>
        <v>1.0107504297886267</v>
      </c>
      <c r="CF180" s="53">
        <f t="shared" si="154"/>
        <v>0.99766181115724517</v>
      </c>
      <c r="CG180" s="26">
        <v>5055.6099999999997</v>
      </c>
      <c r="CH180" s="26">
        <v>108.578</v>
      </c>
      <c r="CI180" s="26">
        <v>11616.33</v>
      </c>
      <c r="CJ180" s="26">
        <v>4521.2700000000004</v>
      </c>
      <c r="CK180" s="26">
        <v>10901.53</v>
      </c>
    </row>
    <row r="181" spans="1:89" x14ac:dyDescent="0.3">
      <c r="A181" s="1">
        <v>39263</v>
      </c>
      <c r="B181" s="26" t="s">
        <v>5</v>
      </c>
      <c r="C181" s="30">
        <v>219.88</v>
      </c>
      <c r="D181" s="31">
        <v>968.33</v>
      </c>
      <c r="E181" s="31">
        <v>401.79</v>
      </c>
      <c r="F181" s="32">
        <f t="shared" si="155"/>
        <v>3.9231213122181225</v>
      </c>
      <c r="G181" s="32">
        <f t="shared" si="156"/>
        <v>4.5799078102966693</v>
      </c>
      <c r="H181" s="33">
        <f t="shared" si="157"/>
        <v>0.11059405616887719</v>
      </c>
      <c r="I181" s="33">
        <f t="shared" si="158"/>
        <v>4.0558707589946289E-3</v>
      </c>
      <c r="J181" s="33">
        <f t="shared" si="159"/>
        <v>2.7774241392560826E-2</v>
      </c>
      <c r="K181" s="33">
        <f t="shared" si="192"/>
        <v>3.6673496745623584E-2</v>
      </c>
      <c r="L181" s="31">
        <f t="shared" si="132"/>
        <v>389065.31070000003</v>
      </c>
      <c r="M181" s="26">
        <f t="shared" si="133"/>
        <v>212916.40040000001</v>
      </c>
      <c r="N181" s="26">
        <f t="shared" si="134"/>
        <v>256500.93369999999</v>
      </c>
      <c r="O181" s="5">
        <f t="shared" si="160"/>
        <v>54.725105154433905</v>
      </c>
      <c r="P181" s="30">
        <v>2536.38</v>
      </c>
      <c r="Q181" s="31">
        <v>833.19</v>
      </c>
      <c r="R181" s="31">
        <v>3295.25</v>
      </c>
      <c r="S181" s="32">
        <f t="shared" si="161"/>
        <v>32.175179830475543</v>
      </c>
      <c r="T181" s="32">
        <f t="shared" si="162"/>
        <v>52.830573821540227</v>
      </c>
      <c r="U181" s="33">
        <f t="shared" si="163"/>
        <v>2.07363213038417E-2</v>
      </c>
      <c r="V181" s="33">
        <f t="shared" si="164"/>
        <v>1.1291998065135169E-2</v>
      </c>
      <c r="W181" s="33">
        <f t="shared" si="165"/>
        <v>0.26986842867510125</v>
      </c>
      <c r="X181" s="33">
        <f t="shared" si="193"/>
        <v>0.54455165406041262</v>
      </c>
      <c r="Y181" s="31">
        <f t="shared" si="135"/>
        <v>2745569.3475000001</v>
      </c>
      <c r="Z181" s="26">
        <f t="shared" si="136"/>
        <v>2113286.4522000002</v>
      </c>
      <c r="AA181" s="26">
        <f t="shared" si="137"/>
        <v>3242208.9108000002</v>
      </c>
      <c r="AB181" s="5">
        <f t="shared" si="166"/>
        <v>76.970791290493906</v>
      </c>
      <c r="AC181" s="30">
        <v>162.58000000000001</v>
      </c>
      <c r="AD181" s="31">
        <v>867.68</v>
      </c>
      <c r="AE181" s="31">
        <v>1531.38</v>
      </c>
      <c r="AF181" s="32">
        <f t="shared" si="167"/>
        <v>14.952561076942155</v>
      </c>
      <c r="AG181" s="32">
        <f t="shared" si="168"/>
        <v>3.3863989985357126</v>
      </c>
      <c r="AH181" s="33">
        <f t="shared" si="169"/>
        <v>2.6828000630697346E-2</v>
      </c>
      <c r="AI181" s="33">
        <f t="shared" si="170"/>
        <v>-3.7449734475242364E-3</v>
      </c>
      <c r="AJ181" s="33">
        <f t="shared" si="171"/>
        <v>-3.5584510274302077</v>
      </c>
      <c r="AK181" s="33">
        <f t="shared" si="194"/>
        <v>0.13959196956478126</v>
      </c>
      <c r="AL181" s="31">
        <f t="shared" si="138"/>
        <v>1328747.7984</v>
      </c>
      <c r="AM181" s="26">
        <f t="shared" si="139"/>
        <v>141067.41440000001</v>
      </c>
      <c r="AN181" s="26">
        <f t="shared" si="140"/>
        <v>291141.34720000002</v>
      </c>
      <c r="AO181" s="5">
        <f t="shared" si="172"/>
        <v>10.616568062793036</v>
      </c>
      <c r="AP181" s="30">
        <v>1566.46</v>
      </c>
      <c r="AQ181" s="31">
        <v>835.55</v>
      </c>
      <c r="AR181" s="31">
        <v>4138.21</v>
      </c>
      <c r="AS181" s="32">
        <f t="shared" si="173"/>
        <v>40.40593306312789</v>
      </c>
      <c r="AT181" s="32">
        <f t="shared" si="174"/>
        <v>32.627989760402585</v>
      </c>
      <c r="AU181" s="33">
        <f t="shared" si="175"/>
        <v>5.7688163767892764E-2</v>
      </c>
      <c r="AV181" s="33">
        <f t="shared" si="176"/>
        <v>-6.4967086948360623E-3</v>
      </c>
      <c r="AW181" s="33">
        <f t="shared" si="177"/>
        <v>-0.27740796455264455</v>
      </c>
      <c r="AX181" s="33">
        <f t="shared" si="195"/>
        <v>0.11261770648439161</v>
      </c>
      <c r="AY181" s="31">
        <f t="shared" si="141"/>
        <v>3457681.3654999998</v>
      </c>
      <c r="AZ181" s="26">
        <f t="shared" si="142"/>
        <v>1308855.6529999999</v>
      </c>
      <c r="BA181" s="26">
        <f t="shared" si="143"/>
        <v>1284975.6340000001</v>
      </c>
      <c r="BB181" s="5">
        <f t="shared" si="178"/>
        <v>37.853564705512774</v>
      </c>
      <c r="BC181" s="30">
        <v>315.67</v>
      </c>
      <c r="BD181" s="31">
        <v>916</v>
      </c>
      <c r="BE181" s="31">
        <v>874.96</v>
      </c>
      <c r="BF181" s="32">
        <f t="shared" si="179"/>
        <v>8.5432047172362893</v>
      </c>
      <c r="BG181" s="32">
        <f t="shared" si="180"/>
        <v>6.5751296092248026</v>
      </c>
      <c r="BH181" s="33">
        <f t="shared" si="181"/>
        <v>9.7309673726388088E-2</v>
      </c>
      <c r="BI181" s="33">
        <f t="shared" si="182"/>
        <v>-1.1370974092448088E-2</v>
      </c>
      <c r="BJ181" s="33">
        <f t="shared" si="183"/>
        <v>-0.60045209673759059</v>
      </c>
      <c r="BK181" s="33">
        <f t="shared" si="196"/>
        <v>0.1168534808206283</v>
      </c>
      <c r="BL181" s="31">
        <f t="shared" si="144"/>
        <v>801463.36</v>
      </c>
      <c r="BM181" s="26">
        <f t="shared" si="145"/>
        <v>289153.72000000003</v>
      </c>
      <c r="BN181" s="26">
        <f t="shared" si="146"/>
        <v>572463.35999999999</v>
      </c>
      <c r="BO181" s="5">
        <f t="shared" si="184"/>
        <v>36.078220718661427</v>
      </c>
      <c r="BP181" s="60">
        <f t="shared" si="147"/>
        <v>10241.59</v>
      </c>
      <c r="BQ181" s="15">
        <f t="shared" si="148"/>
        <v>4800.97</v>
      </c>
      <c r="BR181" s="15">
        <f t="shared" si="149"/>
        <v>8722527.1820999999</v>
      </c>
      <c r="BS181" s="15">
        <f t="shared" si="150"/>
        <v>4065279.64</v>
      </c>
      <c r="BT181" s="15">
        <f t="shared" si="151"/>
        <v>5647290.1857000003</v>
      </c>
      <c r="BU181" s="15">
        <f t="shared" si="197"/>
        <v>851.67705230340209</v>
      </c>
      <c r="BV181" s="17">
        <f t="shared" si="185"/>
        <v>312.96000000000004</v>
      </c>
      <c r="BW181" s="17">
        <f t="shared" si="186"/>
        <v>0.93481317317125501</v>
      </c>
      <c r="BX181" s="17">
        <f t="shared" si="187"/>
        <v>-238.63000000000011</v>
      </c>
      <c r="BY181" s="17">
        <f t="shared" si="188"/>
        <v>1.0497045388744357</v>
      </c>
      <c r="BZ181" s="17">
        <f t="shared" si="189"/>
        <v>1.2319693211907956</v>
      </c>
      <c r="CA181" s="2">
        <f t="shared" si="190"/>
        <v>0.9436992057202882</v>
      </c>
      <c r="CB181" s="2">
        <f t="shared" si="191"/>
        <v>0.88502509054112088</v>
      </c>
      <c r="CC181" s="14">
        <f t="shared" si="152"/>
        <v>105.61646853739957</v>
      </c>
      <c r="CD181" s="27">
        <v>105.05414587498349</v>
      </c>
      <c r="CE181" s="53">
        <f t="shared" si="153"/>
        <v>1.0065997153882769</v>
      </c>
      <c r="CF181" s="53">
        <f t="shared" si="154"/>
        <v>1.0012403823241915</v>
      </c>
      <c r="CG181" s="26">
        <v>5039.6000000000004</v>
      </c>
      <c r="CH181" s="26">
        <v>104.92400000000001</v>
      </c>
      <c r="CI181" s="26">
        <v>11572.09</v>
      </c>
      <c r="CJ181" s="26">
        <v>4488.01</v>
      </c>
      <c r="CK181" s="26">
        <v>10852.6</v>
      </c>
    </row>
    <row r="182" spans="1:89" x14ac:dyDescent="0.3">
      <c r="A182" s="1">
        <v>39233</v>
      </c>
      <c r="B182" s="26" t="s">
        <v>5</v>
      </c>
      <c r="C182" s="30">
        <v>218.99</v>
      </c>
      <c r="D182" s="31">
        <v>866.85</v>
      </c>
      <c r="E182" s="31">
        <v>398.41</v>
      </c>
      <c r="F182" s="32">
        <f t="shared" si="155"/>
        <v>3.9048395664795974</v>
      </c>
      <c r="G182" s="32">
        <f t="shared" si="156"/>
        <v>4.5756085941793101</v>
      </c>
      <c r="H182" s="33">
        <f t="shared" si="157"/>
        <v>8.363629808125668E-2</v>
      </c>
      <c r="I182" s="33">
        <f t="shared" si="158"/>
        <v>4.0265385495309785E-3</v>
      </c>
      <c r="J182" s="33">
        <f t="shared" si="159"/>
        <v>3.6787107852348525E-2</v>
      </c>
      <c r="K182" s="33">
        <f t="shared" si="192"/>
        <v>4.8143433436269534E-2</v>
      </c>
      <c r="L182" s="31">
        <f t="shared" si="132"/>
        <v>345361.70850000001</v>
      </c>
      <c r="M182" s="26">
        <f t="shared" si="133"/>
        <v>189831.48150000002</v>
      </c>
      <c r="N182" s="26">
        <f t="shared" si="134"/>
        <v>229619.8965</v>
      </c>
      <c r="O182" s="5">
        <f t="shared" si="160"/>
        <v>54.965989809492733</v>
      </c>
      <c r="P182" s="30">
        <v>2507.9</v>
      </c>
      <c r="Q182" s="31">
        <v>816.09</v>
      </c>
      <c r="R182" s="31">
        <v>3268.67</v>
      </c>
      <c r="S182" s="32">
        <f t="shared" si="161"/>
        <v>32.036424652405479</v>
      </c>
      <c r="T182" s="32">
        <f t="shared" si="162"/>
        <v>52.400423733240288</v>
      </c>
      <c r="U182" s="33">
        <f t="shared" si="163"/>
        <v>9.3155674109032138E-2</v>
      </c>
      <c r="V182" s="33">
        <f t="shared" si="164"/>
        <v>1.1420963563597291E-2</v>
      </c>
      <c r="W182" s="33">
        <f t="shared" si="165"/>
        <v>6.076795193043584E-2</v>
      </c>
      <c r="X182" s="33">
        <f t="shared" si="193"/>
        <v>0.12260083642602232</v>
      </c>
      <c r="Y182" s="31">
        <f t="shared" si="135"/>
        <v>2667528.9003000003</v>
      </c>
      <c r="Z182" s="26">
        <f t="shared" si="136"/>
        <v>2046672.1110000003</v>
      </c>
      <c r="AA182" s="26">
        <f t="shared" si="137"/>
        <v>3175667.3388</v>
      </c>
      <c r="AB182" s="5">
        <f t="shared" si="166"/>
        <v>76.72539595615342</v>
      </c>
      <c r="AC182" s="30">
        <v>163.19</v>
      </c>
      <c r="AD182" s="31">
        <v>844.71</v>
      </c>
      <c r="AE182" s="31">
        <v>1523.27</v>
      </c>
      <c r="AF182" s="32">
        <f t="shared" si="167"/>
        <v>14.929657805856722</v>
      </c>
      <c r="AG182" s="32">
        <f t="shared" si="168"/>
        <v>3.4097153590763116</v>
      </c>
      <c r="AH182" s="33">
        <f t="shared" si="169"/>
        <v>4.3892229333268917E-2</v>
      </c>
      <c r="AI182" s="33">
        <f t="shared" si="170"/>
        <v>-3.7920489296636366E-3</v>
      </c>
      <c r="AJ182" s="33">
        <f t="shared" si="171"/>
        <v>-2.1640438620448683</v>
      </c>
      <c r="AK182" s="33">
        <f t="shared" si="194"/>
        <v>8.6394539244544225E-2</v>
      </c>
      <c r="AL182" s="31">
        <f t="shared" si="138"/>
        <v>1286721.4017</v>
      </c>
      <c r="AM182" s="26">
        <f t="shared" si="139"/>
        <v>137848.2249</v>
      </c>
      <c r="AN182" s="26">
        <f t="shared" si="140"/>
        <v>283433.99340000004</v>
      </c>
      <c r="AO182" s="5">
        <f t="shared" si="172"/>
        <v>10.713136870023042</v>
      </c>
      <c r="AP182" s="30">
        <v>1576.67</v>
      </c>
      <c r="AQ182" s="31">
        <v>788.7</v>
      </c>
      <c r="AR182" s="31">
        <v>4134.3</v>
      </c>
      <c r="AS182" s="32">
        <f t="shared" si="173"/>
        <v>40.520514594755653</v>
      </c>
      <c r="AT182" s="32">
        <f t="shared" si="174"/>
        <v>32.943170017739135</v>
      </c>
      <c r="AU182" s="33">
        <f t="shared" si="175"/>
        <v>4.538381742738589E-2</v>
      </c>
      <c r="AV182" s="33">
        <f t="shared" si="176"/>
        <v>-6.4610754972246618E-3</v>
      </c>
      <c r="AW182" s="33">
        <f t="shared" si="177"/>
        <v>-0.35006233483796884</v>
      </c>
      <c r="AX182" s="33">
        <f t="shared" si="195"/>
        <v>0.14236518352741884</v>
      </c>
      <c r="AY182" s="31">
        <f t="shared" si="141"/>
        <v>3260722.41</v>
      </c>
      <c r="AZ182" s="26">
        <f t="shared" si="142"/>
        <v>1243519.6290000002</v>
      </c>
      <c r="BA182" s="26">
        <f t="shared" si="143"/>
        <v>1212925.9560000002</v>
      </c>
      <c r="BB182" s="5">
        <f t="shared" si="178"/>
        <v>38.136322956727867</v>
      </c>
      <c r="BC182" s="30">
        <v>319.27999999999997</v>
      </c>
      <c r="BD182" s="31">
        <v>831</v>
      </c>
      <c r="BE182" s="31">
        <v>878.33</v>
      </c>
      <c r="BF182" s="32">
        <f t="shared" si="179"/>
        <v>8.6085633805025594</v>
      </c>
      <c r="BG182" s="32">
        <f t="shared" si="180"/>
        <v>6.6710822957649656</v>
      </c>
      <c r="BH182" s="33">
        <f t="shared" si="181"/>
        <v>9.5838587641866327E-2</v>
      </c>
      <c r="BI182" s="33">
        <f t="shared" si="182"/>
        <v>-1.124312876652604E-2</v>
      </c>
      <c r="BJ182" s="33">
        <f t="shared" si="183"/>
        <v>-0.60183932275681828</v>
      </c>
      <c r="BK182" s="33">
        <f t="shared" si="196"/>
        <v>0.11731317252440987</v>
      </c>
      <c r="BL182" s="31">
        <f t="shared" si="144"/>
        <v>729892.23</v>
      </c>
      <c r="BM182" s="26">
        <f t="shared" si="145"/>
        <v>265321.68</v>
      </c>
      <c r="BN182" s="26">
        <f t="shared" si="146"/>
        <v>519341.76</v>
      </c>
      <c r="BO182" s="5">
        <f t="shared" si="184"/>
        <v>36.350802090330511</v>
      </c>
      <c r="BP182" s="60">
        <f t="shared" si="147"/>
        <v>10202.98</v>
      </c>
      <c r="BQ182" s="15">
        <f t="shared" si="148"/>
        <v>4786.03</v>
      </c>
      <c r="BR182" s="15">
        <f t="shared" si="149"/>
        <v>8290226.6504999995</v>
      </c>
      <c r="BS182" s="15">
        <f t="shared" si="150"/>
        <v>3883193.1264000009</v>
      </c>
      <c r="BT182" s="15">
        <f t="shared" si="151"/>
        <v>5420988.9446999999</v>
      </c>
      <c r="BU182" s="15">
        <f t="shared" si="197"/>
        <v>812.52993248051064</v>
      </c>
      <c r="BV182" s="17">
        <f t="shared" si="185"/>
        <v>331.27999999999975</v>
      </c>
      <c r="BW182" s="17">
        <f t="shared" si="186"/>
        <v>0.93078187976255899</v>
      </c>
      <c r="BX182" s="17">
        <f t="shared" si="187"/>
        <v>-237.52000000000044</v>
      </c>
      <c r="BY182" s="17">
        <f t="shared" si="188"/>
        <v>1.0496277708246711</v>
      </c>
      <c r="BZ182" s="17">
        <f t="shared" si="189"/>
        <v>1.2338376223746645</v>
      </c>
      <c r="CA182" s="2">
        <f t="shared" si="190"/>
        <v>0.94439944944634546</v>
      </c>
      <c r="CB182" s="2">
        <f t="shared" si="191"/>
        <v>0.88507300587100446</v>
      </c>
      <c r="CC182" s="14">
        <f t="shared" si="152"/>
        <v>101.38414876736664</v>
      </c>
      <c r="CD182" s="27">
        <v>101.27944114783953</v>
      </c>
      <c r="CE182" s="53">
        <f t="shared" si="153"/>
        <v>1.0112829418308344</v>
      </c>
      <c r="CF182" s="53">
        <f t="shared" si="154"/>
        <v>1.0102385080530212</v>
      </c>
      <c r="CG182" s="26">
        <v>5023.55</v>
      </c>
      <c r="CH182" s="26">
        <v>100.253</v>
      </c>
      <c r="CI182" s="26">
        <v>11527.84</v>
      </c>
      <c r="CJ182" s="26">
        <v>4454.75</v>
      </c>
      <c r="CK182" s="26">
        <v>10803.67</v>
      </c>
    </row>
    <row r="183" spans="1:89" x14ac:dyDescent="0.3">
      <c r="A183" s="1">
        <v>39202</v>
      </c>
      <c r="B183" s="26" t="s">
        <v>5</v>
      </c>
      <c r="C183" s="30">
        <v>218.11</v>
      </c>
      <c r="D183" s="31">
        <v>797.26</v>
      </c>
      <c r="E183" s="31">
        <v>395.03</v>
      </c>
      <c r="F183" s="32">
        <f t="shared" si="155"/>
        <v>3.8864227555891362</v>
      </c>
      <c r="G183" s="32">
        <f t="shared" si="156"/>
        <v>4.5714633042136859</v>
      </c>
      <c r="H183" s="33">
        <f t="shared" si="157"/>
        <v>0.12829684997330484</v>
      </c>
      <c r="I183" s="33">
        <f t="shared" si="158"/>
        <v>4.0428171084670545E-3</v>
      </c>
      <c r="J183" s="33">
        <f t="shared" si="159"/>
        <v>2.4089752188258685E-2</v>
      </c>
      <c r="K183" s="33">
        <f t="shared" si="192"/>
        <v>3.1511429230789818E-2</v>
      </c>
      <c r="L183" s="31">
        <f t="shared" si="132"/>
        <v>314941.61779999995</v>
      </c>
      <c r="M183" s="26">
        <f t="shared" si="133"/>
        <v>173890.3786</v>
      </c>
      <c r="N183" s="26">
        <f t="shared" si="134"/>
        <v>211186.20139999999</v>
      </c>
      <c r="O183" s="5">
        <f t="shared" si="160"/>
        <v>55.213528086474447</v>
      </c>
      <c r="P183" s="30">
        <v>2479.42</v>
      </c>
      <c r="Q183" s="31">
        <v>743.45</v>
      </c>
      <c r="R183" s="31">
        <v>3242.08</v>
      </c>
      <c r="S183" s="32">
        <f t="shared" si="161"/>
        <v>31.896548331621467</v>
      </c>
      <c r="T183" s="32">
        <f t="shared" si="162"/>
        <v>51.967252972048492</v>
      </c>
      <c r="U183" s="33">
        <f t="shared" si="163"/>
        <v>0.1175180506700467</v>
      </c>
      <c r="V183" s="33">
        <f t="shared" si="164"/>
        <v>1.1552908915373326E-2</v>
      </c>
      <c r="W183" s="33">
        <f t="shared" si="165"/>
        <v>4.8515462592333997E-2</v>
      </c>
      <c r="X183" s="33">
        <f t="shared" si="193"/>
        <v>9.8307526796970274E-2</v>
      </c>
      <c r="Y183" s="31">
        <f t="shared" si="135"/>
        <v>2410324.3760000002</v>
      </c>
      <c r="Z183" s="26">
        <f t="shared" si="136"/>
        <v>1843324.7990000001</v>
      </c>
      <c r="AA183" s="26">
        <f t="shared" si="137"/>
        <v>2893001.8540000003</v>
      </c>
      <c r="AB183" s="5">
        <f t="shared" si="166"/>
        <v>76.476212801658193</v>
      </c>
      <c r="AC183" s="30">
        <v>163.81</v>
      </c>
      <c r="AD183" s="31">
        <v>808.43</v>
      </c>
      <c r="AE183" s="31">
        <v>1515.17</v>
      </c>
      <c r="AF183" s="32">
        <f t="shared" si="167"/>
        <v>14.906693584249279</v>
      </c>
      <c r="AG183" s="32">
        <f t="shared" si="168"/>
        <v>3.4333657505994402</v>
      </c>
      <c r="AH183" s="33">
        <f t="shared" si="169"/>
        <v>4.6735951998177094E-2</v>
      </c>
      <c r="AI183" s="33">
        <f t="shared" si="170"/>
        <v>-3.7169058282301142E-3</v>
      </c>
      <c r="AJ183" s="33">
        <f t="shared" si="171"/>
        <v>-2.026056927222073</v>
      </c>
      <c r="AK183" s="33">
        <f t="shared" si="194"/>
        <v>7.9529905122615027E-2</v>
      </c>
      <c r="AL183" s="31">
        <f t="shared" si="138"/>
        <v>1224908.8831</v>
      </c>
      <c r="AM183" s="26">
        <f t="shared" si="139"/>
        <v>132428.91829999999</v>
      </c>
      <c r="AN183" s="26">
        <f t="shared" si="140"/>
        <v>271260.60220000002</v>
      </c>
      <c r="AO183" s="5">
        <f t="shared" si="172"/>
        <v>10.811328101797157</v>
      </c>
      <c r="AP183" s="30">
        <v>1586.89</v>
      </c>
      <c r="AQ183" s="31">
        <v>753.7</v>
      </c>
      <c r="AR183" s="31">
        <v>4130.3900000000003</v>
      </c>
      <c r="AS183" s="32">
        <f t="shared" si="173"/>
        <v>40.6360065955948</v>
      </c>
      <c r="AT183" s="32">
        <f t="shared" si="174"/>
        <v>33.260324619795774</v>
      </c>
      <c r="AU183" s="33">
        <f t="shared" si="175"/>
        <v>4.7082628859329373E-2</v>
      </c>
      <c r="AV183" s="33">
        <f t="shared" si="176"/>
        <v>-6.4133367253036656E-3</v>
      </c>
      <c r="AW183" s="33">
        <f t="shared" si="177"/>
        <v>-0.33539985479685519</v>
      </c>
      <c r="AX183" s="33">
        <f t="shared" si="195"/>
        <v>0.13621449950182357</v>
      </c>
      <c r="AY183" s="31">
        <f t="shared" si="141"/>
        <v>3113074.9430000004</v>
      </c>
      <c r="AZ183" s="26">
        <f t="shared" si="142"/>
        <v>1196038.9930000002</v>
      </c>
      <c r="BA183" s="26">
        <f t="shared" si="143"/>
        <v>1159100.1560000002</v>
      </c>
      <c r="BB183" s="5">
        <f t="shared" si="178"/>
        <v>38.41985865741492</v>
      </c>
      <c r="BC183" s="30">
        <v>322.89</v>
      </c>
      <c r="BD183" s="31">
        <v>755</v>
      </c>
      <c r="BE183" s="31">
        <v>881.69</v>
      </c>
      <c r="BF183" s="32">
        <f t="shared" si="179"/>
        <v>8.6743287329453107</v>
      </c>
      <c r="BG183" s="32">
        <f t="shared" si="180"/>
        <v>6.7675933533426118</v>
      </c>
      <c r="BH183" s="33">
        <f t="shared" si="181"/>
        <v>5.7220708446866483E-2</v>
      </c>
      <c r="BI183" s="33">
        <f t="shared" si="182"/>
        <v>-1.1118126241549803E-2</v>
      </c>
      <c r="BJ183" s="33">
        <f t="shared" si="183"/>
        <v>-0.99788592811275456</v>
      </c>
      <c r="BK183" s="33">
        <f t="shared" si="196"/>
        <v>0.1943024919356561</v>
      </c>
      <c r="BL183" s="31">
        <f t="shared" si="144"/>
        <v>665675.95000000007</v>
      </c>
      <c r="BM183" s="26">
        <f t="shared" si="145"/>
        <v>243781.94999999998</v>
      </c>
      <c r="BN183" s="26">
        <f t="shared" si="146"/>
        <v>471844.80000000005</v>
      </c>
      <c r="BO183" s="5">
        <f t="shared" si="184"/>
        <v>36.621715115289952</v>
      </c>
      <c r="BP183" s="60">
        <f t="shared" si="147"/>
        <v>10164.36</v>
      </c>
      <c r="BQ183" s="15">
        <f t="shared" si="148"/>
        <v>4771.12</v>
      </c>
      <c r="BR183" s="15">
        <f t="shared" si="149"/>
        <v>7728925.7699000007</v>
      </c>
      <c r="BS183" s="15">
        <f t="shared" si="150"/>
        <v>3589465.0389000005</v>
      </c>
      <c r="BT183" s="15">
        <f t="shared" si="151"/>
        <v>5006393.6135999998</v>
      </c>
      <c r="BU183" s="15">
        <f t="shared" si="197"/>
        <v>760.39472922053142</v>
      </c>
      <c r="BV183" s="17">
        <f t="shared" si="185"/>
        <v>349.61999999999989</v>
      </c>
      <c r="BW183" s="17">
        <f t="shared" si="186"/>
        <v>0.92672160834353356</v>
      </c>
      <c r="BX183" s="17">
        <f t="shared" si="187"/>
        <v>-236.42000000000007</v>
      </c>
      <c r="BY183" s="17">
        <f t="shared" si="188"/>
        <v>1.0495523063766998</v>
      </c>
      <c r="BZ183" s="17">
        <f t="shared" si="189"/>
        <v>1.219879576165471</v>
      </c>
      <c r="CA183" s="2">
        <f t="shared" si="190"/>
        <v>0.94510513503813209</v>
      </c>
      <c r="CB183" s="2">
        <f t="shared" si="191"/>
        <v>0.88512041965970578</v>
      </c>
      <c r="CC183" s="14">
        <f t="shared" si="152"/>
        <v>93.630324667136122</v>
      </c>
      <c r="CD183" s="27">
        <v>93.69425459128162</v>
      </c>
      <c r="CE183" s="53">
        <f t="shared" si="153"/>
        <v>1.0093934245424823</v>
      </c>
      <c r="CF183" s="53">
        <f t="shared" si="154"/>
        <v>1.0100826290848501</v>
      </c>
      <c r="CG183" s="26">
        <v>5007.54</v>
      </c>
      <c r="CH183" s="26">
        <v>92.759</v>
      </c>
      <c r="CI183" s="26">
        <v>11483.59</v>
      </c>
      <c r="CJ183" s="26">
        <v>4421.5</v>
      </c>
      <c r="CK183" s="26">
        <v>10754.74</v>
      </c>
    </row>
    <row r="184" spans="1:89" x14ac:dyDescent="0.3">
      <c r="A184" s="1">
        <v>39172</v>
      </c>
      <c r="B184" s="26" t="s">
        <v>5</v>
      </c>
      <c r="C184" s="30">
        <v>217.23</v>
      </c>
      <c r="D184" s="31">
        <v>701.14</v>
      </c>
      <c r="E184" s="31">
        <v>391.65</v>
      </c>
      <c r="F184" s="32">
        <f t="shared" si="155"/>
        <v>3.8678616398785284</v>
      </c>
      <c r="G184" s="32">
        <f t="shared" si="156"/>
        <v>4.5673112302073724</v>
      </c>
      <c r="H184" s="33">
        <f t="shared" si="157"/>
        <v>3.5401955163329425E-2</v>
      </c>
      <c r="I184" s="33">
        <f t="shared" si="158"/>
        <v>4.0592278241616099E-3</v>
      </c>
      <c r="J184" s="33">
        <f t="shared" si="159"/>
        <v>8.7509601998847275E-2</v>
      </c>
      <c r="K184" s="33">
        <f t="shared" si="192"/>
        <v>0.11466111985719644</v>
      </c>
      <c r="L184" s="31">
        <f t="shared" si="132"/>
        <v>274601.48099999997</v>
      </c>
      <c r="M184" s="26">
        <f t="shared" si="133"/>
        <v>152308.6422</v>
      </c>
      <c r="N184" s="26">
        <f t="shared" si="134"/>
        <v>185724.97459999999</v>
      </c>
      <c r="O184" s="5">
        <f t="shared" si="160"/>
        <v>55.465338950593647</v>
      </c>
      <c r="P184" s="30">
        <v>2450.94</v>
      </c>
      <c r="Q184" s="31">
        <v>660.93</v>
      </c>
      <c r="R184" s="31">
        <v>3215.5</v>
      </c>
      <c r="S184" s="32">
        <f t="shared" si="161"/>
        <v>31.75567241932697</v>
      </c>
      <c r="T184" s="32">
        <f t="shared" si="162"/>
        <v>51.531583052821695</v>
      </c>
      <c r="U184" s="33">
        <f t="shared" si="163"/>
        <v>2.4086423250365436E-2</v>
      </c>
      <c r="V184" s="33">
        <f t="shared" si="164"/>
        <v>1.1687938605491041E-2</v>
      </c>
      <c r="W184" s="33">
        <f t="shared" si="165"/>
        <v>0.23925174441317273</v>
      </c>
      <c r="X184" s="33">
        <f t="shared" si="193"/>
        <v>0.48525007154450439</v>
      </c>
      <c r="Y184" s="31">
        <f t="shared" si="135"/>
        <v>2125220.415</v>
      </c>
      <c r="Z184" s="26">
        <f t="shared" si="136"/>
        <v>1619899.7741999999</v>
      </c>
      <c r="AA184" s="26">
        <f t="shared" si="137"/>
        <v>2571890.1275999998</v>
      </c>
      <c r="AB184" s="5">
        <f t="shared" si="166"/>
        <v>76.222671435235583</v>
      </c>
      <c r="AC184" s="30">
        <v>164.42</v>
      </c>
      <c r="AD184" s="31">
        <v>771.51</v>
      </c>
      <c r="AE184" s="31">
        <v>1507.06</v>
      </c>
      <c r="AF184" s="32">
        <f t="shared" si="167"/>
        <v>14.883440732785228</v>
      </c>
      <c r="AG184" s="32">
        <f t="shared" si="168"/>
        <v>3.4569687081466469</v>
      </c>
      <c r="AH184" s="33">
        <f t="shared" si="169"/>
        <v>-2.4175683462449575E-2</v>
      </c>
      <c r="AI184" s="33">
        <f t="shared" si="170"/>
        <v>-3.7031415996358393E-3</v>
      </c>
      <c r="AJ184" s="33">
        <f t="shared" si="171"/>
        <v>3.8997177820761535</v>
      </c>
      <c r="AK184" s="33">
        <f t="shared" si="194"/>
        <v>0.15317629408027592</v>
      </c>
      <c r="AL184" s="31">
        <f t="shared" si="138"/>
        <v>1162711.8606</v>
      </c>
      <c r="AM184" s="26">
        <f t="shared" si="139"/>
        <v>126851.67419999999</v>
      </c>
      <c r="AN184" s="26">
        <f t="shared" si="140"/>
        <v>258872.46540000002</v>
      </c>
      <c r="AO184" s="5">
        <f t="shared" si="172"/>
        <v>10.90998367682773</v>
      </c>
      <c r="AP184" s="30">
        <v>1597.1</v>
      </c>
      <c r="AQ184" s="31">
        <v>719.03</v>
      </c>
      <c r="AR184" s="31">
        <v>4126.4799999999996</v>
      </c>
      <c r="AS184" s="32">
        <f t="shared" si="173"/>
        <v>40.752339332888923</v>
      </c>
      <c r="AT184" s="32">
        <f t="shared" si="174"/>
        <v>33.579398636303431</v>
      </c>
      <c r="AU184" s="33">
        <f t="shared" si="175"/>
        <v>5.5645819241738675E-3</v>
      </c>
      <c r="AV184" s="33">
        <f t="shared" si="176"/>
        <v>-6.3786894352176222E-3</v>
      </c>
      <c r="AW184" s="33">
        <f t="shared" si="177"/>
        <v>-2.819767461231645</v>
      </c>
      <c r="AX184" s="33">
        <f t="shared" si="195"/>
        <v>1.1463016489176083</v>
      </c>
      <c r="AY184" s="31">
        <f t="shared" si="141"/>
        <v>2967062.9143999997</v>
      </c>
      <c r="AZ184" s="26">
        <f t="shared" si="142"/>
        <v>1148362.8129999998</v>
      </c>
      <c r="BA184" s="26">
        <f t="shared" si="143"/>
        <v>1105781.8563999999</v>
      </c>
      <c r="BB184" s="5">
        <f t="shared" si="178"/>
        <v>38.703689342975132</v>
      </c>
      <c r="BC184" s="30">
        <v>326.5</v>
      </c>
      <c r="BD184" s="31">
        <v>713</v>
      </c>
      <c r="BE184" s="31">
        <v>885.06</v>
      </c>
      <c r="BF184" s="32">
        <f t="shared" si="179"/>
        <v>8.7406858751203629</v>
      </c>
      <c r="BG184" s="32">
        <f t="shared" si="180"/>
        <v>6.8647383725208639</v>
      </c>
      <c r="BH184" s="33">
        <f t="shared" si="181"/>
        <v>5.6258790436005627E-3</v>
      </c>
      <c r="BI184" s="33">
        <f t="shared" si="182"/>
        <v>-1.0995872740287274E-2</v>
      </c>
      <c r="BJ184" s="33">
        <f t="shared" si="183"/>
        <v>-10.032462192168238</v>
      </c>
      <c r="BK184" s="33">
        <f t="shared" si="196"/>
        <v>1.9545163795860629</v>
      </c>
      <c r="BL184" s="31">
        <f t="shared" si="144"/>
        <v>631047.77999999991</v>
      </c>
      <c r="BM184" s="26">
        <f t="shared" si="145"/>
        <v>232794.5</v>
      </c>
      <c r="BN184" s="26">
        <f t="shared" si="146"/>
        <v>445596.48000000004</v>
      </c>
      <c r="BO184" s="5">
        <f t="shared" si="184"/>
        <v>36.890154339818771</v>
      </c>
      <c r="BP184" s="60">
        <f t="shared" si="147"/>
        <v>10125.749999999998</v>
      </c>
      <c r="BQ184" s="15">
        <f t="shared" si="148"/>
        <v>4756.1899999999996</v>
      </c>
      <c r="BR184" s="15">
        <f t="shared" si="149"/>
        <v>7160644.4509999994</v>
      </c>
      <c r="BS184" s="15">
        <f t="shared" si="150"/>
        <v>3280217.4035999998</v>
      </c>
      <c r="BT184" s="15">
        <f t="shared" si="151"/>
        <v>4567865.9040000001</v>
      </c>
      <c r="BU184" s="15">
        <f t="shared" si="197"/>
        <v>707.17176021529281</v>
      </c>
      <c r="BV184" s="17">
        <f t="shared" si="185"/>
        <v>367.94999999999982</v>
      </c>
      <c r="BW184" s="17">
        <f t="shared" si="186"/>
        <v>0.92263765745270898</v>
      </c>
      <c r="BX184" s="17">
        <f t="shared" si="187"/>
        <v>-235.3100000000004</v>
      </c>
      <c r="BY184" s="17">
        <f t="shared" si="188"/>
        <v>1.0494744743166275</v>
      </c>
      <c r="BZ184" s="17">
        <f t="shared" si="189"/>
        <v>1.1937411071717516</v>
      </c>
      <c r="CA184" s="2">
        <f t="shared" si="190"/>
        <v>0.94581820525490357</v>
      </c>
      <c r="CB184" s="2">
        <f t="shared" si="191"/>
        <v>0.88516907443960913</v>
      </c>
      <c r="CC184" s="14">
        <f t="shared" si="152"/>
        <v>85.428913632685223</v>
      </c>
      <c r="CD184" s="27">
        <v>85.261222787719859</v>
      </c>
      <c r="CE184" s="53">
        <f t="shared" si="153"/>
        <v>1.0119750957459928</v>
      </c>
      <c r="CF184" s="53">
        <f t="shared" si="154"/>
        <v>1.0099886610405346</v>
      </c>
      <c r="CG184" s="26">
        <v>4991.5</v>
      </c>
      <c r="CH184" s="26">
        <v>84.418000000000006</v>
      </c>
      <c r="CI184" s="26">
        <v>11439.34</v>
      </c>
      <c r="CJ184" s="26">
        <v>4388.24</v>
      </c>
      <c r="CK184" s="26">
        <v>10705.81</v>
      </c>
    </row>
    <row r="185" spans="1:89" x14ac:dyDescent="0.3">
      <c r="A185" s="1">
        <v>39141</v>
      </c>
      <c r="B185" s="26" t="s">
        <v>5</v>
      </c>
      <c r="C185" s="30">
        <v>216.35</v>
      </c>
      <c r="D185" s="31">
        <v>676.75</v>
      </c>
      <c r="E185" s="31">
        <v>388.26</v>
      </c>
      <c r="F185" s="32">
        <f t="shared" si="155"/>
        <v>3.8490592972834712</v>
      </c>
      <c r="G185" s="32">
        <f t="shared" si="156"/>
        <v>4.563123382553619</v>
      </c>
      <c r="H185" s="33">
        <f t="shared" si="157"/>
        <v>4.1662895586327575E-2</v>
      </c>
      <c r="I185" s="33">
        <f t="shared" si="158"/>
        <v>4.0757723125376105E-3</v>
      </c>
      <c r="J185" s="33">
        <f t="shared" si="159"/>
        <v>7.4643284397122256E-2</v>
      </c>
      <c r="K185" s="33">
        <f t="shared" si="192"/>
        <v>9.7827389459583025E-2</v>
      </c>
      <c r="L185" s="31">
        <f t="shared" si="132"/>
        <v>262754.95500000002</v>
      </c>
      <c r="M185" s="26">
        <f t="shared" si="133"/>
        <v>146414.86249999999</v>
      </c>
      <c r="N185" s="26">
        <f t="shared" si="134"/>
        <v>179264.3075</v>
      </c>
      <c r="O185" s="5">
        <f t="shared" si="160"/>
        <v>55.722969144387783</v>
      </c>
      <c r="P185" s="30">
        <v>2422.46</v>
      </c>
      <c r="Q185" s="31">
        <v>645.20000000000005</v>
      </c>
      <c r="R185" s="31">
        <v>3188.92</v>
      </c>
      <c r="S185" s="32">
        <f t="shared" si="161"/>
        <v>31.61371806081803</v>
      </c>
      <c r="T185" s="32">
        <f t="shared" si="162"/>
        <v>51.093061563673871</v>
      </c>
      <c r="U185" s="33">
        <f t="shared" si="163"/>
        <v>1.186476352325792E-2</v>
      </c>
      <c r="V185" s="33">
        <f t="shared" si="164"/>
        <v>1.1826162061605673E-2</v>
      </c>
      <c r="W185" s="33">
        <f t="shared" si="165"/>
        <v>0.49106156768510706</v>
      </c>
      <c r="X185" s="33">
        <f t="shared" si="193"/>
        <v>0.99674654605828605</v>
      </c>
      <c r="Y185" s="31">
        <f t="shared" si="135"/>
        <v>2057491.1840000001</v>
      </c>
      <c r="Z185" s="26">
        <f t="shared" si="136"/>
        <v>1562971.192</v>
      </c>
      <c r="AA185" s="26">
        <f t="shared" si="137"/>
        <v>2510679.6640000003</v>
      </c>
      <c r="AB185" s="5">
        <f t="shared" si="166"/>
        <v>75.964903478293593</v>
      </c>
      <c r="AC185" s="30">
        <v>165.03</v>
      </c>
      <c r="AD185" s="31">
        <v>790.39</v>
      </c>
      <c r="AE185" s="31">
        <v>1498.96</v>
      </c>
      <c r="AF185" s="32">
        <f t="shared" si="167"/>
        <v>14.860109010086109</v>
      </c>
      <c r="AG185" s="32">
        <f t="shared" si="168"/>
        <v>3.4807129735281896</v>
      </c>
      <c r="AH185" s="33">
        <f t="shared" si="169"/>
        <v>-4.0448491084101375E-2</v>
      </c>
      <c r="AI185" s="33">
        <f t="shared" si="170"/>
        <v>-3.6894789367041781E-3</v>
      </c>
      <c r="AJ185" s="33">
        <f t="shared" si="171"/>
        <v>2.3237205016782911</v>
      </c>
      <c r="AK185" s="33">
        <f t="shared" si="194"/>
        <v>9.1214253926875391E-2</v>
      </c>
      <c r="AL185" s="31">
        <f t="shared" si="138"/>
        <v>1184762.9944</v>
      </c>
      <c r="AM185" s="26">
        <f t="shared" si="139"/>
        <v>130438.06170000001</v>
      </c>
      <c r="AN185" s="26">
        <f t="shared" si="140"/>
        <v>265207.46059999999</v>
      </c>
      <c r="AO185" s="5">
        <f t="shared" si="172"/>
        <v>11.009633345786412</v>
      </c>
      <c r="AP185" s="30">
        <v>1607.32</v>
      </c>
      <c r="AQ185" s="31">
        <v>715.04</v>
      </c>
      <c r="AR185" s="31">
        <v>4122.57</v>
      </c>
      <c r="AS185" s="32">
        <f t="shared" si="173"/>
        <v>40.869562631231446</v>
      </c>
      <c r="AT185" s="32">
        <f t="shared" si="174"/>
        <v>33.900621563420771</v>
      </c>
      <c r="AU185" s="33">
        <f t="shared" si="175"/>
        <v>2.507841429653692E-2</v>
      </c>
      <c r="AV185" s="33">
        <f t="shared" si="176"/>
        <v>-6.3320774609671995E-3</v>
      </c>
      <c r="AW185" s="33">
        <f t="shared" si="177"/>
        <v>-0.62170688595053192</v>
      </c>
      <c r="AX185" s="33">
        <f t="shared" si="195"/>
        <v>0.25249114182795823</v>
      </c>
      <c r="AY185" s="31">
        <f t="shared" si="141"/>
        <v>2947802.4527999996</v>
      </c>
      <c r="AZ185" s="26">
        <f t="shared" si="142"/>
        <v>1149298.0928</v>
      </c>
      <c r="BA185" s="26">
        <f t="shared" si="143"/>
        <v>1099645.7152</v>
      </c>
      <c r="BB185" s="5">
        <f t="shared" si="178"/>
        <v>38.98830098700568</v>
      </c>
      <c r="BC185" s="30">
        <v>330.11</v>
      </c>
      <c r="BD185" s="31">
        <v>709</v>
      </c>
      <c r="BE185" s="31">
        <v>888.43</v>
      </c>
      <c r="BF185" s="32">
        <f t="shared" si="179"/>
        <v>8.8075510005809363</v>
      </c>
      <c r="BG185" s="32">
        <f t="shared" si="180"/>
        <v>6.9624805168235504</v>
      </c>
      <c r="BH185" s="33">
        <f t="shared" si="181"/>
        <v>-1.4005602240896359E-2</v>
      </c>
      <c r="BI185" s="33">
        <f t="shared" si="182"/>
        <v>-1.0876278565295373E-2</v>
      </c>
      <c r="BJ185" s="33">
        <f t="shared" si="183"/>
        <v>3.9882379524880234</v>
      </c>
      <c r="BK185" s="33">
        <f t="shared" si="196"/>
        <v>0.77656628956208962</v>
      </c>
      <c r="BL185" s="31">
        <f t="shared" si="144"/>
        <v>629896.87</v>
      </c>
      <c r="BM185" s="26">
        <f t="shared" si="145"/>
        <v>234047.99000000002</v>
      </c>
      <c r="BN185" s="26">
        <f t="shared" si="146"/>
        <v>443096.64</v>
      </c>
      <c r="BO185" s="5">
        <f t="shared" si="184"/>
        <v>37.156557072588726</v>
      </c>
      <c r="BP185" s="60">
        <f t="shared" si="147"/>
        <v>10087.140000000001</v>
      </c>
      <c r="BQ185" s="15">
        <f t="shared" si="148"/>
        <v>4741.2700000000004</v>
      </c>
      <c r="BR185" s="15">
        <f t="shared" si="149"/>
        <v>7082708.4561999999</v>
      </c>
      <c r="BS185" s="15">
        <f t="shared" si="150"/>
        <v>3223170.199</v>
      </c>
      <c r="BT185" s="15">
        <f t="shared" si="151"/>
        <v>4497893.7873000009</v>
      </c>
      <c r="BU185" s="15">
        <f t="shared" si="197"/>
        <v>702.15229056005955</v>
      </c>
      <c r="BV185" s="17">
        <f t="shared" si="185"/>
        <v>386.28000000000065</v>
      </c>
      <c r="BW185" s="17">
        <f t="shared" si="186"/>
        <v>0.91852815806735311</v>
      </c>
      <c r="BX185" s="17">
        <f t="shared" si="187"/>
        <v>-234.20999999999913</v>
      </c>
      <c r="BY185" s="17">
        <f t="shared" si="188"/>
        <v>1.0493981570338746</v>
      </c>
      <c r="BZ185" s="17">
        <f t="shared" si="189"/>
        <v>1.1802282939773676</v>
      </c>
      <c r="CA185" s="2">
        <f t="shared" si="190"/>
        <v>0.94653782345301829</v>
      </c>
      <c r="CB185" s="2">
        <f t="shared" si="191"/>
        <v>0.88521888393938453</v>
      </c>
      <c r="CC185" s="14">
        <f t="shared" si="152"/>
        <v>84.1202846055008</v>
      </c>
      <c r="CD185" s="27">
        <v>83.877804566425084</v>
      </c>
      <c r="CE185" s="53">
        <f t="shared" si="153"/>
        <v>1.0150873006576662</v>
      </c>
      <c r="CF185" s="53">
        <f t="shared" si="154"/>
        <v>1.0121612714664545</v>
      </c>
      <c r="CG185" s="26">
        <v>4975.4799999999996</v>
      </c>
      <c r="CH185" s="26">
        <v>82.87</v>
      </c>
      <c r="CI185" s="26">
        <v>11395.08</v>
      </c>
      <c r="CJ185" s="26">
        <v>4354.99</v>
      </c>
      <c r="CK185" s="26">
        <v>10656.88</v>
      </c>
    </row>
    <row r="186" spans="1:89" x14ac:dyDescent="0.3">
      <c r="A186" s="1">
        <v>39113</v>
      </c>
      <c r="B186" s="26" t="s">
        <v>5</v>
      </c>
      <c r="C186" s="30">
        <v>215.47</v>
      </c>
      <c r="D186" s="31">
        <v>649.13</v>
      </c>
      <c r="E186" s="31">
        <v>384.88</v>
      </c>
      <c r="F186" s="32">
        <f t="shared" si="155"/>
        <v>3.8302157929724983</v>
      </c>
      <c r="G186" s="32">
        <f t="shared" si="156"/>
        <v>4.5589187405053382</v>
      </c>
      <c r="H186" s="33">
        <f t="shared" si="157"/>
        <v>1.3055882900204612E-2</v>
      </c>
      <c r="I186" s="33">
        <f t="shared" si="158"/>
        <v>4.1390535984187253E-3</v>
      </c>
      <c r="J186" s="33">
        <f t="shared" si="159"/>
        <v>0.23876845191592141</v>
      </c>
      <c r="K186" s="33">
        <f t="shared" si="192"/>
        <v>0.31702594378767429</v>
      </c>
      <c r="L186" s="31">
        <f t="shared" si="132"/>
        <v>249837.1544</v>
      </c>
      <c r="M186" s="26">
        <f t="shared" si="133"/>
        <v>139868.0411</v>
      </c>
      <c r="N186" s="26">
        <f t="shared" si="134"/>
        <v>171948.04569999999</v>
      </c>
      <c r="O186" s="5">
        <f t="shared" si="160"/>
        <v>55.983683225940553</v>
      </c>
      <c r="P186" s="30">
        <v>2393.98</v>
      </c>
      <c r="Q186" s="31">
        <v>637.59</v>
      </c>
      <c r="R186" s="31">
        <v>3162.33</v>
      </c>
      <c r="S186" s="32">
        <f t="shared" si="161"/>
        <v>31.470604626352937</v>
      </c>
      <c r="T186" s="32">
        <f t="shared" si="162"/>
        <v>50.651878620666302</v>
      </c>
      <c r="U186" s="33">
        <f t="shared" si="163"/>
        <v>1.8536253334072095E-2</v>
      </c>
      <c r="V186" s="33">
        <f t="shared" si="164"/>
        <v>1.1967693949759226E-2</v>
      </c>
      <c r="W186" s="33">
        <f t="shared" si="165"/>
        <v>0.31822702516133838</v>
      </c>
      <c r="X186" s="33">
        <f t="shared" si="193"/>
        <v>0.64563715946636391</v>
      </c>
      <c r="Y186" s="31">
        <f t="shared" si="135"/>
        <v>2016269.9847000001</v>
      </c>
      <c r="Z186" s="26">
        <f t="shared" si="136"/>
        <v>1526377.7082</v>
      </c>
      <c r="AA186" s="26">
        <f t="shared" si="137"/>
        <v>2481066.7188000004</v>
      </c>
      <c r="AB186" s="5">
        <f t="shared" si="166"/>
        <v>75.703041744536463</v>
      </c>
      <c r="AC186" s="30">
        <v>165.64</v>
      </c>
      <c r="AD186" s="31">
        <v>823.02</v>
      </c>
      <c r="AE186" s="31">
        <v>1490.85</v>
      </c>
      <c r="AF186" s="32">
        <f t="shared" si="167"/>
        <v>14.83651323777034</v>
      </c>
      <c r="AG186" s="32">
        <f t="shared" si="168"/>
        <v>3.5046145643351934</v>
      </c>
      <c r="AH186" s="33">
        <f t="shared" si="169"/>
        <v>-3.7309295129759758E-2</v>
      </c>
      <c r="AI186" s="33">
        <f t="shared" si="170"/>
        <v>-3.6759167193950626E-3</v>
      </c>
      <c r="AJ186" s="33">
        <f t="shared" si="171"/>
        <v>2.5099773293528735</v>
      </c>
      <c r="AK186" s="33">
        <f t="shared" si="194"/>
        <v>9.8525493623249069E-2</v>
      </c>
      <c r="AL186" s="31">
        <f t="shared" si="138"/>
        <v>1226999.3669999999</v>
      </c>
      <c r="AM186" s="26">
        <f t="shared" si="139"/>
        <v>136325.03279999999</v>
      </c>
      <c r="AN186" s="26">
        <f t="shared" si="140"/>
        <v>276156.13079999998</v>
      </c>
      <c r="AO186" s="5">
        <f t="shared" si="172"/>
        <v>11.110440352818861</v>
      </c>
      <c r="AP186" s="30">
        <v>1617.53</v>
      </c>
      <c r="AQ186" s="31">
        <v>697.33</v>
      </c>
      <c r="AR186" s="31">
        <v>4118.66</v>
      </c>
      <c r="AS186" s="32">
        <f t="shared" si="173"/>
        <v>40.987727545947067</v>
      </c>
      <c r="AT186" s="32">
        <f t="shared" si="174"/>
        <v>34.22373337508516</v>
      </c>
      <c r="AU186" s="33">
        <f t="shared" si="175"/>
        <v>-1.13225124511801E-3</v>
      </c>
      <c r="AV186" s="33">
        <f t="shared" si="176"/>
        <v>-6.2983779519795073E-3</v>
      </c>
      <c r="AW186" s="33">
        <f t="shared" si="177"/>
        <v>13.68904038706823</v>
      </c>
      <c r="AX186" s="33">
        <f t="shared" si="195"/>
        <v>5.5627034892976006</v>
      </c>
      <c r="AY186" s="31">
        <f t="shared" si="141"/>
        <v>2872065.1778000002</v>
      </c>
      <c r="AZ186" s="26">
        <f t="shared" si="142"/>
        <v>1127952.1949</v>
      </c>
      <c r="BA186" s="26">
        <f t="shared" si="143"/>
        <v>1072409.8604000001</v>
      </c>
      <c r="BB186" s="5">
        <f t="shared" si="178"/>
        <v>39.273210218857592</v>
      </c>
      <c r="BC186" s="30">
        <v>333.72</v>
      </c>
      <c r="BD186" s="31">
        <v>719</v>
      </c>
      <c r="BE186" s="31">
        <v>891.8</v>
      </c>
      <c r="BF186" s="32">
        <f t="shared" si="179"/>
        <v>8.8749387969571636</v>
      </c>
      <c r="BG186" s="32">
        <f t="shared" si="180"/>
        <v>7.060854699407999</v>
      </c>
      <c r="BH186" s="33">
        <f t="shared" si="181"/>
        <v>-1.518288474810214E-2</v>
      </c>
      <c r="BI186" s="33">
        <f t="shared" si="182"/>
        <v>-1.0759257879442536E-2</v>
      </c>
      <c r="BJ186" s="33">
        <f t="shared" si="183"/>
        <v>3.6394063577432854</v>
      </c>
      <c r="BK186" s="33">
        <f t="shared" si="196"/>
        <v>0.70864384851419249</v>
      </c>
      <c r="BL186" s="31">
        <f t="shared" si="144"/>
        <v>641204.19999999995</v>
      </c>
      <c r="BM186" s="26">
        <f t="shared" si="145"/>
        <v>239944.68000000002</v>
      </c>
      <c r="BN186" s="26">
        <f t="shared" si="146"/>
        <v>449346.24000000005</v>
      </c>
      <c r="BO186" s="5">
        <f t="shared" si="184"/>
        <v>37.420946400538242</v>
      </c>
      <c r="BP186" s="60">
        <f t="shared" si="147"/>
        <v>10048.519999999999</v>
      </c>
      <c r="BQ186" s="15">
        <f t="shared" si="148"/>
        <v>4726.34</v>
      </c>
      <c r="BR186" s="15">
        <f t="shared" si="149"/>
        <v>7006375.8838999998</v>
      </c>
      <c r="BS186" s="15">
        <f t="shared" si="150"/>
        <v>3170467.6569999997</v>
      </c>
      <c r="BT186" s="15">
        <f t="shared" si="151"/>
        <v>4450926.9956999999</v>
      </c>
      <c r="BU186" s="15">
        <f t="shared" si="197"/>
        <v>697.25450950985828</v>
      </c>
      <c r="BV186" s="17">
        <f t="shared" si="185"/>
        <v>404.61000000000058</v>
      </c>
      <c r="BW186" s="17">
        <f t="shared" si="186"/>
        <v>0.91439253206498039</v>
      </c>
      <c r="BX186" s="17">
        <f t="shared" si="187"/>
        <v>-233.09999999999945</v>
      </c>
      <c r="BY186" s="17">
        <f t="shared" si="188"/>
        <v>1.0493193464710535</v>
      </c>
      <c r="BZ186" s="17">
        <f t="shared" si="189"/>
        <v>1.1799278294784095</v>
      </c>
      <c r="CA186" s="2">
        <f t="shared" si="190"/>
        <v>0.9472631375524958</v>
      </c>
      <c r="CB186" s="2">
        <f t="shared" si="191"/>
        <v>0.88526820088768909</v>
      </c>
      <c r="CC186" s="14">
        <f t="shared" si="152"/>
        <v>83.241904620727752</v>
      </c>
      <c r="CD186" s="27">
        <v>82.735056408312786</v>
      </c>
      <c r="CE186" s="53">
        <f t="shared" si="153"/>
        <v>1.0118012984007456</v>
      </c>
      <c r="CF186" s="53">
        <f t="shared" si="154"/>
        <v>1.0056405830525068</v>
      </c>
      <c r="CG186" s="26">
        <v>4959.4399999999996</v>
      </c>
      <c r="CH186" s="26">
        <v>82.271000000000001</v>
      </c>
      <c r="CI186" s="26">
        <v>11350.82</v>
      </c>
      <c r="CJ186" s="26">
        <v>4321.7299999999996</v>
      </c>
      <c r="CK186" s="26">
        <v>10607.95</v>
      </c>
    </row>
    <row r="187" spans="1:89" x14ac:dyDescent="0.3">
      <c r="A187" s="1">
        <v>39082</v>
      </c>
      <c r="B187" s="26" t="s">
        <v>5</v>
      </c>
      <c r="C187" s="30">
        <v>214.58</v>
      </c>
      <c r="D187" s="31">
        <v>640.71</v>
      </c>
      <c r="E187" s="31">
        <v>381.5</v>
      </c>
      <c r="F187" s="32">
        <f t="shared" si="155"/>
        <v>3.8112192704836803</v>
      </c>
      <c r="G187" s="32">
        <f t="shared" si="156"/>
        <v>4.5544751995687065</v>
      </c>
      <c r="H187" s="33">
        <f t="shared" si="157"/>
        <v>7.493887332610083E-2</v>
      </c>
      <c r="I187" s="33">
        <f t="shared" si="158"/>
        <v>1.2143376233677958E-2</v>
      </c>
      <c r="J187" s="33">
        <f t="shared" si="159"/>
        <v>5.632249730825465E-2</v>
      </c>
      <c r="K187" s="33">
        <f t="shared" si="192"/>
        <v>0.16204375239050306</v>
      </c>
      <c r="L187" s="31">
        <f t="shared" si="132"/>
        <v>244430.86500000002</v>
      </c>
      <c r="M187" s="26">
        <f t="shared" si="133"/>
        <v>137483.55180000002</v>
      </c>
      <c r="N187" s="26">
        <f t="shared" si="134"/>
        <v>169717.67189999999</v>
      </c>
      <c r="O187" s="5">
        <f t="shared" si="160"/>
        <v>56.246395806028836</v>
      </c>
      <c r="P187" s="30">
        <v>2365.5</v>
      </c>
      <c r="Q187" s="31">
        <v>625.88</v>
      </c>
      <c r="R187" s="31">
        <v>3135.75</v>
      </c>
      <c r="S187" s="32">
        <f t="shared" si="161"/>
        <v>31.326424187206293</v>
      </c>
      <c r="T187" s="32">
        <f t="shared" si="162"/>
        <v>50.20789954599578</v>
      </c>
      <c r="U187" s="33">
        <f t="shared" si="163"/>
        <v>9.0709424193076857E-2</v>
      </c>
      <c r="V187" s="33">
        <f t="shared" si="164"/>
        <v>1.4510625966404882E-3</v>
      </c>
      <c r="W187" s="33">
        <f t="shared" si="165"/>
        <v>-8.7397602402612143E-2</v>
      </c>
      <c r="X187" s="33">
        <f t="shared" si="193"/>
        <v>1.5996822927151117E-2</v>
      </c>
      <c r="Y187" s="31">
        <f t="shared" si="135"/>
        <v>1962603.21</v>
      </c>
      <c r="Z187" s="26">
        <f t="shared" si="136"/>
        <v>1480519.14</v>
      </c>
      <c r="AA187" s="26">
        <f t="shared" si="137"/>
        <v>2435499.3615999999</v>
      </c>
      <c r="AB187" s="5">
        <f t="shared" si="166"/>
        <v>75.436498445347993</v>
      </c>
      <c r="AC187" s="30">
        <v>166.25</v>
      </c>
      <c r="AD187" s="31">
        <v>854.31</v>
      </c>
      <c r="AE187" s="31">
        <v>1482.75</v>
      </c>
      <c r="AF187" s="32">
        <f t="shared" si="167"/>
        <v>14.812805696748827</v>
      </c>
      <c r="AG187" s="32">
        <f t="shared" si="168"/>
        <v>3.5286676387748046</v>
      </c>
      <c r="AH187" s="33">
        <f t="shared" si="169"/>
        <v>3.8074789765610975E-2</v>
      </c>
      <c r="AI187" s="33">
        <f t="shared" si="170"/>
        <v>1.4541048167222088E-2</v>
      </c>
      <c r="AJ187" s="33">
        <f t="shared" si="171"/>
        <v>-3.0441211139026203</v>
      </c>
      <c r="AK187" s="33">
        <f t="shared" si="194"/>
        <v>0.38190751036938131</v>
      </c>
      <c r="AL187" s="31">
        <f t="shared" si="138"/>
        <v>1266728.1524999999</v>
      </c>
      <c r="AM187" s="26">
        <f t="shared" si="139"/>
        <v>142029.03749999998</v>
      </c>
      <c r="AN187" s="26">
        <f t="shared" si="140"/>
        <v>286655.17739999999</v>
      </c>
      <c r="AO187" s="5">
        <f t="shared" si="172"/>
        <v>11.212274489967964</v>
      </c>
      <c r="AP187" s="30">
        <v>1627.75</v>
      </c>
      <c r="AQ187" s="31">
        <v>698.12</v>
      </c>
      <c r="AR187" s="31">
        <v>4114.75</v>
      </c>
      <c r="AS187" s="32">
        <f t="shared" si="173"/>
        <v>41.106722131645405</v>
      </c>
      <c r="AT187" s="32">
        <f t="shared" si="174"/>
        <v>34.549105257237215</v>
      </c>
      <c r="AU187" s="33">
        <f t="shared" si="175"/>
        <v>3.2683306764498279E-2</v>
      </c>
      <c r="AV187" s="33">
        <f t="shared" si="176"/>
        <v>7.5417711137216563E-3</v>
      </c>
      <c r="AW187" s="33">
        <f t="shared" si="177"/>
        <v>-0.17547039312648952</v>
      </c>
      <c r="AX187" s="33">
        <f t="shared" si="195"/>
        <v>0.23075300085344438</v>
      </c>
      <c r="AY187" s="31">
        <f t="shared" si="141"/>
        <v>2872589.27</v>
      </c>
      <c r="AZ187" s="26">
        <f t="shared" si="142"/>
        <v>1136364.83</v>
      </c>
      <c r="BA187" s="26">
        <f t="shared" si="143"/>
        <v>1073624.7856000001</v>
      </c>
      <c r="BB187" s="5">
        <f t="shared" si="178"/>
        <v>39.558903943131419</v>
      </c>
      <c r="BC187" s="30">
        <v>337.33</v>
      </c>
      <c r="BD187" s="31">
        <v>730</v>
      </c>
      <c r="BE187" s="31">
        <v>895.17</v>
      </c>
      <c r="BF187" s="32">
        <f t="shared" si="179"/>
        <v>8.9428287139157945</v>
      </c>
      <c r="BG187" s="32">
        <f t="shared" si="180"/>
        <v>7.1598523584234863</v>
      </c>
      <c r="BH187" s="33">
        <f t="shared" si="181"/>
        <v>1.1019283746556474E-2</v>
      </c>
      <c r="BI187" s="33">
        <f t="shared" si="182"/>
        <v>2.6121285879663852E-3</v>
      </c>
      <c r="BJ187" s="33">
        <f t="shared" si="183"/>
        <v>-5.562609457092722</v>
      </c>
      <c r="BK187" s="33">
        <f t="shared" si="196"/>
        <v>0.23705066935794947</v>
      </c>
      <c r="BL187" s="31">
        <f t="shared" si="144"/>
        <v>653474.1</v>
      </c>
      <c r="BM187" s="26">
        <f t="shared" si="145"/>
        <v>246250.9</v>
      </c>
      <c r="BN187" s="26">
        <f t="shared" si="146"/>
        <v>456220.80000000005</v>
      </c>
      <c r="BO187" s="5">
        <f t="shared" si="184"/>
        <v>37.683345062948938</v>
      </c>
      <c r="BP187" s="60">
        <f t="shared" si="147"/>
        <v>10009.92</v>
      </c>
      <c r="BQ187" s="15">
        <f t="shared" si="148"/>
        <v>4711.41</v>
      </c>
      <c r="BR187" s="15">
        <f t="shared" si="149"/>
        <v>6999825.5975000001</v>
      </c>
      <c r="BS187" s="15">
        <f t="shared" si="150"/>
        <v>3142647.4592999998</v>
      </c>
      <c r="BT187" s="15">
        <f t="shared" si="151"/>
        <v>4421717.7965000002</v>
      </c>
      <c r="BU187" s="15">
        <f t="shared" si="197"/>
        <v>699.28886519572586</v>
      </c>
      <c r="BV187" s="17">
        <f t="shared" si="185"/>
        <v>422.9399999999996</v>
      </c>
      <c r="BW187" s="17">
        <f t="shared" si="186"/>
        <v>0.91023069526956901</v>
      </c>
      <c r="BX187" s="17">
        <f t="shared" si="187"/>
        <v>-232</v>
      </c>
      <c r="BY187" s="17">
        <f t="shared" si="188"/>
        <v>1.0492421589290679</v>
      </c>
      <c r="BZ187" s="17">
        <f t="shared" si="189"/>
        <v>1.1869915871857548</v>
      </c>
      <c r="CA187" s="2">
        <f t="shared" si="190"/>
        <v>0.94799706790971128</v>
      </c>
      <c r="CB187" s="2">
        <f t="shared" si="191"/>
        <v>0.88531810680152623</v>
      </c>
      <c r="CC187" s="14">
        <f t="shared" si="152"/>
        <v>82.695629793887591</v>
      </c>
      <c r="CD187" s="27">
        <v>82.029415240579468</v>
      </c>
      <c r="CE187" s="53">
        <f t="shared" si="153"/>
        <v>0.99627287264487197</v>
      </c>
      <c r="CF187" s="53">
        <f t="shared" si="154"/>
        <v>0.98824667478560901</v>
      </c>
      <c r="CG187" s="26">
        <v>4943.41</v>
      </c>
      <c r="CH187" s="26">
        <v>83.004999999999995</v>
      </c>
      <c r="CI187" s="26">
        <v>11306.58</v>
      </c>
      <c r="CJ187" s="26">
        <v>4288.47</v>
      </c>
      <c r="CK187" s="26">
        <v>10559.02</v>
      </c>
    </row>
    <row r="188" spans="1:89" x14ac:dyDescent="0.3">
      <c r="A188" s="1">
        <v>39051</v>
      </c>
      <c r="B188" s="26" t="s">
        <v>5</v>
      </c>
      <c r="C188" s="30">
        <v>211.99</v>
      </c>
      <c r="D188" s="31">
        <v>594.42999999999995</v>
      </c>
      <c r="E188" s="31">
        <v>380.69</v>
      </c>
      <c r="F188" s="32">
        <f t="shared" si="155"/>
        <v>3.8149418975199723</v>
      </c>
      <c r="G188" s="32">
        <f t="shared" si="156"/>
        <v>4.5201582982933468</v>
      </c>
      <c r="H188" s="33">
        <f t="shared" si="157"/>
        <v>6.3921391618346479E-2</v>
      </c>
      <c r="I188" s="33">
        <f t="shared" si="158"/>
        <v>1.2292650513775854E-2</v>
      </c>
      <c r="J188" s="33">
        <f t="shared" si="159"/>
        <v>6.6275027968976441E-2</v>
      </c>
      <c r="K188" s="33">
        <f t="shared" si="192"/>
        <v>0.19230886879264472</v>
      </c>
      <c r="L188" s="31">
        <f t="shared" si="132"/>
        <v>226293.55669999999</v>
      </c>
      <c r="M188" s="26">
        <f t="shared" si="133"/>
        <v>126013.2157</v>
      </c>
      <c r="N188" s="26">
        <f t="shared" si="134"/>
        <v>157458.56269999998</v>
      </c>
      <c r="O188" s="5">
        <f t="shared" si="160"/>
        <v>55.685728545535738</v>
      </c>
      <c r="P188" s="30">
        <v>2362.0700000000002</v>
      </c>
      <c r="Q188" s="31">
        <v>571.57000000000005</v>
      </c>
      <c r="R188" s="31">
        <v>3124.66</v>
      </c>
      <c r="S188" s="32">
        <f t="shared" si="161"/>
        <v>31.312606975504359</v>
      </c>
      <c r="T188" s="32">
        <f t="shared" si="162"/>
        <v>50.365254548090789</v>
      </c>
      <c r="U188" s="33">
        <f t="shared" si="163"/>
        <v>0.10571494358738218</v>
      </c>
      <c r="V188" s="33">
        <f t="shared" si="164"/>
        <v>1.453171239072212E-3</v>
      </c>
      <c r="W188" s="33">
        <f t="shared" si="165"/>
        <v>-7.4894136317304572E-2</v>
      </c>
      <c r="X188" s="33">
        <f t="shared" si="193"/>
        <v>1.3746128879793094E-2</v>
      </c>
      <c r="Y188" s="31">
        <f t="shared" si="135"/>
        <v>1785961.9162000001</v>
      </c>
      <c r="Z188" s="26">
        <f t="shared" si="136"/>
        <v>1350088.3499000003</v>
      </c>
      <c r="AA188" s="26">
        <f t="shared" si="137"/>
        <v>2224161.7724000001</v>
      </c>
      <c r="AB188" s="5">
        <f t="shared" si="166"/>
        <v>75.594464677756946</v>
      </c>
      <c r="AC188" s="30">
        <v>163.85</v>
      </c>
      <c r="AD188" s="31">
        <v>822.39</v>
      </c>
      <c r="AE188" s="31">
        <v>1484.18</v>
      </c>
      <c r="AF188" s="32">
        <f t="shared" si="167"/>
        <v>14.873152605692802</v>
      </c>
      <c r="AG188" s="32">
        <f t="shared" si="168"/>
        <v>3.4936928023744742</v>
      </c>
      <c r="AH188" s="33">
        <f t="shared" si="169"/>
        <v>4.7286826529913693E-2</v>
      </c>
      <c r="AI188" s="33">
        <f t="shared" si="170"/>
        <v>1.4693676800590123E-2</v>
      </c>
      <c r="AJ188" s="33">
        <f t="shared" si="171"/>
        <v>-2.4871809519629422</v>
      </c>
      <c r="AK188" s="33">
        <f t="shared" si="194"/>
        <v>0.31073510063727555</v>
      </c>
      <c r="AL188" s="31">
        <f t="shared" si="138"/>
        <v>1220574.7901999999</v>
      </c>
      <c r="AM188" s="26">
        <f t="shared" si="139"/>
        <v>134748.60149999999</v>
      </c>
      <c r="AN188" s="26">
        <f t="shared" si="140"/>
        <v>275944.74060000002</v>
      </c>
      <c r="AO188" s="5">
        <f t="shared" si="172"/>
        <v>11.039766066110579</v>
      </c>
      <c r="AP188" s="30">
        <v>1615.52</v>
      </c>
      <c r="AQ188" s="31">
        <v>675.67</v>
      </c>
      <c r="AR188" s="31">
        <v>4095.47</v>
      </c>
      <c r="AS188" s="32">
        <f t="shared" si="173"/>
        <v>41.041214880969079</v>
      </c>
      <c r="AT188" s="32">
        <f t="shared" si="174"/>
        <v>34.4469368086177</v>
      </c>
      <c r="AU188" s="33">
        <f t="shared" si="175"/>
        <v>9.4483795471101403E-2</v>
      </c>
      <c r="AV188" s="33">
        <f t="shared" si="176"/>
        <v>7.5990816481867635E-3</v>
      </c>
      <c r="AW188" s="33">
        <f t="shared" si="177"/>
        <v>-6.109322297188996E-2</v>
      </c>
      <c r="AX188" s="33">
        <f t="shared" si="195"/>
        <v>8.042735381551222E-2</v>
      </c>
      <c r="AY188" s="31">
        <f t="shared" si="141"/>
        <v>2767186.2148999996</v>
      </c>
      <c r="AZ188" s="26">
        <f t="shared" si="142"/>
        <v>1091558.3983999998</v>
      </c>
      <c r="BA188" s="26">
        <f t="shared" si="143"/>
        <v>1039099.3796</v>
      </c>
      <c r="BB188" s="5">
        <f t="shared" si="178"/>
        <v>39.446510412724308</v>
      </c>
      <c r="BC188" s="30">
        <v>336.45</v>
      </c>
      <c r="BD188" s="31">
        <v>722</v>
      </c>
      <c r="BE188" s="31">
        <v>893.92</v>
      </c>
      <c r="BF188" s="32">
        <f t="shared" si="179"/>
        <v>8.9580836403137809</v>
      </c>
      <c r="BG188" s="32">
        <f t="shared" si="180"/>
        <v>7.1739575426236923</v>
      </c>
      <c r="BH188" s="33">
        <f t="shared" si="181"/>
        <v>8.069164265129683E-2</v>
      </c>
      <c r="BI188" s="33">
        <f t="shared" si="182"/>
        <v>2.6189696735216079E-3</v>
      </c>
      <c r="BJ188" s="33">
        <f t="shared" si="183"/>
        <v>-0.76125285386919073</v>
      </c>
      <c r="BK188" s="33">
        <f t="shared" si="196"/>
        <v>3.2456517025428497E-2</v>
      </c>
      <c r="BL188" s="31">
        <f t="shared" si="144"/>
        <v>645410.24</v>
      </c>
      <c r="BM188" s="26">
        <f t="shared" si="145"/>
        <v>242916.9</v>
      </c>
      <c r="BN188" s="26">
        <f t="shared" si="146"/>
        <v>451221.12000000005</v>
      </c>
      <c r="BO188" s="5">
        <f t="shared" si="184"/>
        <v>37.637596205477003</v>
      </c>
      <c r="BP188" s="60">
        <f t="shared" si="147"/>
        <v>9978.92</v>
      </c>
      <c r="BQ188" s="15">
        <f t="shared" si="148"/>
        <v>4689.88</v>
      </c>
      <c r="BR188" s="15">
        <f t="shared" si="149"/>
        <v>6645426.7179999985</v>
      </c>
      <c r="BS188" s="15">
        <f t="shared" si="150"/>
        <v>2945325.4654999999</v>
      </c>
      <c r="BT188" s="15">
        <f t="shared" si="151"/>
        <v>4147885.5753000001</v>
      </c>
      <c r="BU188" s="15">
        <f t="shared" si="197"/>
        <v>665.94648699458446</v>
      </c>
      <c r="BV188" s="17">
        <f t="shared" si="185"/>
        <v>409.19000000000051</v>
      </c>
      <c r="BW188" s="17">
        <f t="shared" si="186"/>
        <v>0.91275043284689572</v>
      </c>
      <c r="BX188" s="17">
        <f t="shared" si="187"/>
        <v>-233.92000000000007</v>
      </c>
      <c r="BY188" s="17">
        <f t="shared" si="188"/>
        <v>1.0498776088087542</v>
      </c>
      <c r="BZ188" s="17">
        <f t="shared" si="189"/>
        <v>1.1764759110537528</v>
      </c>
      <c r="CA188" s="2">
        <f t="shared" si="190"/>
        <v>0.94737871433060639</v>
      </c>
      <c r="CB188" s="2">
        <f t="shared" si="191"/>
        <v>0.88487881700711879</v>
      </c>
      <c r="CC188" s="14">
        <f t="shared" si="152"/>
        <v>77.574378499217119</v>
      </c>
      <c r="CD188" s="27">
        <v>76.415909691666343</v>
      </c>
      <c r="CE188" s="53">
        <f t="shared" si="153"/>
        <v>0.99013846732123911</v>
      </c>
      <c r="CF188" s="53">
        <f t="shared" si="154"/>
        <v>0.97535208357264924</v>
      </c>
      <c r="CG188" s="26">
        <v>4923.8</v>
      </c>
      <c r="CH188" s="26">
        <v>78.346999999999994</v>
      </c>
      <c r="CI188" s="26">
        <v>11277.16</v>
      </c>
      <c r="CJ188" s="26">
        <v>4280.6899999999996</v>
      </c>
      <c r="CK188" s="26">
        <v>10533.19</v>
      </c>
    </row>
    <row r="189" spans="1:89" x14ac:dyDescent="0.3">
      <c r="A189" s="1">
        <v>39021</v>
      </c>
      <c r="B189" s="26" t="s">
        <v>5</v>
      </c>
      <c r="C189" s="30">
        <v>209.4</v>
      </c>
      <c r="D189" s="31">
        <v>557.61</v>
      </c>
      <c r="E189" s="31">
        <v>379.89</v>
      </c>
      <c r="F189" s="32">
        <f t="shared" si="155"/>
        <v>3.8187844104250837</v>
      </c>
      <c r="G189" s="32">
        <f t="shared" si="156"/>
        <v>4.4855152558928628</v>
      </c>
      <c r="H189" s="33">
        <f t="shared" si="157"/>
        <v>2.5499918269492657E-2</v>
      </c>
      <c r="I189" s="33">
        <f t="shared" si="158"/>
        <v>1.244564042190242E-2</v>
      </c>
      <c r="J189" s="33">
        <f t="shared" si="159"/>
        <v>0.16692867691183241</v>
      </c>
      <c r="K189" s="33">
        <f t="shared" si="192"/>
        <v>0.48806589457943533</v>
      </c>
      <c r="L189" s="31">
        <f t="shared" si="132"/>
        <v>211830.46289999998</v>
      </c>
      <c r="M189" s="26">
        <f t="shared" si="133"/>
        <v>116763.534</v>
      </c>
      <c r="N189" s="26">
        <f t="shared" si="134"/>
        <v>147705.31289999999</v>
      </c>
      <c r="O189" s="5">
        <f t="shared" si="160"/>
        <v>55.121219300323773</v>
      </c>
      <c r="P189" s="30">
        <v>2358.64</v>
      </c>
      <c r="Q189" s="31">
        <v>514.17999999999995</v>
      </c>
      <c r="R189" s="31">
        <v>3113.57</v>
      </c>
      <c r="S189" s="32">
        <f t="shared" si="161"/>
        <v>31.298672186072888</v>
      </c>
      <c r="T189" s="32">
        <f t="shared" si="162"/>
        <v>50.523952737149671</v>
      </c>
      <c r="U189" s="33">
        <f t="shared" si="163"/>
        <v>5.7342357277992253E-3</v>
      </c>
      <c r="V189" s="33">
        <f t="shared" si="164"/>
        <v>1.4552860188592493E-3</v>
      </c>
      <c r="W189" s="33">
        <f t="shared" si="165"/>
        <v>-1.3815582281244498</v>
      </c>
      <c r="X189" s="33">
        <f t="shared" si="193"/>
        <v>0.25378901181270092</v>
      </c>
      <c r="Y189" s="31">
        <f t="shared" si="135"/>
        <v>1600935.4225999999</v>
      </c>
      <c r="Z189" s="26">
        <f t="shared" si="136"/>
        <v>1212765.5151999998</v>
      </c>
      <c r="AA189" s="26">
        <f t="shared" si="137"/>
        <v>2000838.9175999998</v>
      </c>
      <c r="AB189" s="5">
        <f t="shared" si="166"/>
        <v>75.753556207183379</v>
      </c>
      <c r="AC189" s="30">
        <v>161.46</v>
      </c>
      <c r="AD189" s="31">
        <v>784.4</v>
      </c>
      <c r="AE189" s="31">
        <v>1485.61</v>
      </c>
      <c r="AF189" s="32">
        <f t="shared" si="167"/>
        <v>14.933860612207766</v>
      </c>
      <c r="AG189" s="32">
        <f t="shared" si="168"/>
        <v>3.4586021643575058</v>
      </c>
      <c r="AH189" s="33">
        <f t="shared" si="169"/>
        <v>-1.6941272378720753E-3</v>
      </c>
      <c r="AI189" s="33">
        <f t="shared" si="170"/>
        <v>1.4975664545114226E-2</v>
      </c>
      <c r="AJ189" s="33">
        <f t="shared" si="171"/>
        <v>70.460189457161249</v>
      </c>
      <c r="AK189" s="33">
        <f t="shared" si="194"/>
        <v>8.8397519444434138</v>
      </c>
      <c r="AL189" s="31">
        <f t="shared" si="138"/>
        <v>1165312.4839999999</v>
      </c>
      <c r="AM189" s="26">
        <f t="shared" si="139"/>
        <v>126649.224</v>
      </c>
      <c r="AN189" s="26">
        <f t="shared" si="140"/>
        <v>263197.576</v>
      </c>
      <c r="AO189" s="5">
        <f t="shared" si="172"/>
        <v>10.868262868451344</v>
      </c>
      <c r="AP189" s="30">
        <v>1603.29</v>
      </c>
      <c r="AQ189" s="31">
        <v>614.71</v>
      </c>
      <c r="AR189" s="31">
        <v>4076.19</v>
      </c>
      <c r="AS189" s="32">
        <f t="shared" si="173"/>
        <v>40.975258169287486</v>
      </c>
      <c r="AT189" s="32">
        <f t="shared" si="174"/>
        <v>34.343752409839865</v>
      </c>
      <c r="AU189" s="33">
        <f t="shared" si="175"/>
        <v>2.0311241845102156E-2</v>
      </c>
      <c r="AV189" s="33">
        <f t="shared" si="176"/>
        <v>7.6572698671091262E-3</v>
      </c>
      <c r="AW189" s="33">
        <f t="shared" si="177"/>
        <v>-0.28667773698123455</v>
      </c>
      <c r="AX189" s="33">
        <f t="shared" si="195"/>
        <v>0.37699663691196689</v>
      </c>
      <c r="AY189" s="31">
        <f t="shared" si="141"/>
        <v>2505674.7549000001</v>
      </c>
      <c r="AZ189" s="26">
        <f t="shared" si="142"/>
        <v>985558.3959</v>
      </c>
      <c r="BA189" s="26">
        <f t="shared" si="143"/>
        <v>945350.21480000007</v>
      </c>
      <c r="BB189" s="5">
        <f t="shared" si="178"/>
        <v>39.333053660403458</v>
      </c>
      <c r="BC189" s="30">
        <v>335.57</v>
      </c>
      <c r="BD189" s="31">
        <v>666</v>
      </c>
      <c r="BE189" s="31">
        <v>892.67</v>
      </c>
      <c r="BF189" s="32">
        <f t="shared" si="179"/>
        <v>8.9734246220067906</v>
      </c>
      <c r="BG189" s="32">
        <f t="shared" si="180"/>
        <v>7.1881774327601153</v>
      </c>
      <c r="BH189" s="33">
        <f t="shared" si="181"/>
        <v>-4.4943820224719105E-3</v>
      </c>
      <c r="BI189" s="33">
        <f t="shared" si="182"/>
        <v>2.6258466863605034E-3</v>
      </c>
      <c r="BJ189" s="33">
        <f t="shared" si="183"/>
        <v>13.70997821740672</v>
      </c>
      <c r="BK189" s="33">
        <f t="shared" si="196"/>
        <v>0.58425088771521194</v>
      </c>
      <c r="BL189" s="31">
        <f t="shared" si="144"/>
        <v>594518.22</v>
      </c>
      <c r="BM189" s="26">
        <f t="shared" si="145"/>
        <v>223489.62</v>
      </c>
      <c r="BN189" s="26">
        <f t="shared" si="146"/>
        <v>416223.36000000004</v>
      </c>
      <c r="BO189" s="5">
        <f t="shared" si="184"/>
        <v>37.591719224349426</v>
      </c>
      <c r="BP189" s="60">
        <f t="shared" si="147"/>
        <v>9947.9299999999985</v>
      </c>
      <c r="BQ189" s="15">
        <f t="shared" si="148"/>
        <v>4668.3599999999988</v>
      </c>
      <c r="BR189" s="15">
        <f t="shared" si="149"/>
        <v>6078271.3443999998</v>
      </c>
      <c r="BS189" s="15">
        <f t="shared" si="150"/>
        <v>2665226.2890999997</v>
      </c>
      <c r="BT189" s="15">
        <f t="shared" si="151"/>
        <v>3773315.3812999995</v>
      </c>
      <c r="BU189" s="15">
        <f t="shared" si="197"/>
        <v>611.00865651447089</v>
      </c>
      <c r="BV189" s="17">
        <f t="shared" si="185"/>
        <v>395.44999999999891</v>
      </c>
      <c r="BW189" s="17">
        <f t="shared" si="186"/>
        <v>0.91529145138763957</v>
      </c>
      <c r="BX189" s="17">
        <f t="shared" si="187"/>
        <v>-235.85000000000127</v>
      </c>
      <c r="BY189" s="17">
        <f t="shared" si="188"/>
        <v>1.0505209538253266</v>
      </c>
      <c r="BZ189" s="17">
        <f t="shared" si="189"/>
        <v>1.1898031103963294</v>
      </c>
      <c r="CA189" s="2">
        <f t="shared" si="190"/>
        <v>0.94675737125465242</v>
      </c>
      <c r="CB189" s="2">
        <f t="shared" si="191"/>
        <v>0.88443733191082652</v>
      </c>
      <c r="CC189" s="14">
        <f t="shared" si="152"/>
        <v>70.569110519571936</v>
      </c>
      <c r="CD189" s="27">
        <v>69.536662462687929</v>
      </c>
      <c r="CE189" s="53">
        <f t="shared" si="153"/>
        <v>0.97071598282720217</v>
      </c>
      <c r="CF189" s="53">
        <f t="shared" si="154"/>
        <v>0.95651410578953944</v>
      </c>
      <c r="CG189" s="26">
        <v>4904.21</v>
      </c>
      <c r="CH189" s="26">
        <v>72.697999999999993</v>
      </c>
      <c r="CI189" s="26">
        <v>11247.75</v>
      </c>
      <c r="CJ189" s="26">
        <v>4272.91</v>
      </c>
      <c r="CK189" s="26">
        <v>10507.37</v>
      </c>
    </row>
    <row r="190" spans="1:89" x14ac:dyDescent="0.3">
      <c r="A190" s="1">
        <v>38990</v>
      </c>
      <c r="B190" s="26" t="s">
        <v>5</v>
      </c>
      <c r="C190" s="30">
        <v>206.81</v>
      </c>
      <c r="D190" s="31">
        <v>543.57000000000005</v>
      </c>
      <c r="E190" s="31">
        <v>379.08</v>
      </c>
      <c r="F190" s="32">
        <f t="shared" si="155"/>
        <v>3.8225501011400689</v>
      </c>
      <c r="G190" s="32">
        <f t="shared" si="156"/>
        <v>4.4505609200250484</v>
      </c>
      <c r="H190" s="33">
        <f t="shared" si="157"/>
        <v>-4.1930080510077218E-2</v>
      </c>
      <c r="I190" s="33">
        <f t="shared" si="158"/>
        <v>1.2602486436513167E-2</v>
      </c>
      <c r="J190" s="33">
        <f t="shared" si="159"/>
        <v>-0.10189826407799232</v>
      </c>
      <c r="K190" s="33">
        <f t="shared" si="192"/>
        <v>0.30055955732029571</v>
      </c>
      <c r="L190" s="31">
        <f t="shared" si="132"/>
        <v>206056.51560000001</v>
      </c>
      <c r="M190" s="26">
        <f t="shared" si="133"/>
        <v>112415.71170000001</v>
      </c>
      <c r="N190" s="26">
        <f t="shared" si="134"/>
        <v>143986.2573</v>
      </c>
      <c r="O190" s="5">
        <f t="shared" si="160"/>
        <v>54.555766592803636</v>
      </c>
      <c r="P190" s="30">
        <v>2355.21</v>
      </c>
      <c r="Q190" s="31">
        <v>511.24</v>
      </c>
      <c r="R190" s="31">
        <v>3102.48</v>
      </c>
      <c r="S190" s="32">
        <f t="shared" si="161"/>
        <v>31.284650305436955</v>
      </c>
      <c r="T190" s="32">
        <f t="shared" si="162"/>
        <v>50.684229894358083</v>
      </c>
      <c r="U190" s="33">
        <f t="shared" si="163"/>
        <v>-4.4036346245815365E-2</v>
      </c>
      <c r="V190" s="33">
        <f t="shared" si="164"/>
        <v>1.4574069628360529E-3</v>
      </c>
      <c r="W190" s="33">
        <f t="shared" si="165"/>
        <v>0.18010536956249221</v>
      </c>
      <c r="X190" s="33">
        <f t="shared" si="193"/>
        <v>3.3095546908016825E-2</v>
      </c>
      <c r="Y190" s="31">
        <f t="shared" si="135"/>
        <v>1586111.8752000001</v>
      </c>
      <c r="Z190" s="26">
        <f t="shared" si="136"/>
        <v>1204077.5604000001</v>
      </c>
      <c r="AA190" s="26">
        <f t="shared" si="137"/>
        <v>1989398.4368</v>
      </c>
      <c r="AB190" s="5">
        <f t="shared" si="166"/>
        <v>75.9137851009515</v>
      </c>
      <c r="AC190" s="30">
        <v>159.06</v>
      </c>
      <c r="AD190" s="31">
        <v>785.73</v>
      </c>
      <c r="AE190" s="31">
        <v>1487.04</v>
      </c>
      <c r="AF190" s="32">
        <f t="shared" si="167"/>
        <v>14.994948038407008</v>
      </c>
      <c r="AG190" s="32">
        <f t="shared" si="168"/>
        <v>3.4229786757854272</v>
      </c>
      <c r="AH190" s="33">
        <f t="shared" si="169"/>
        <v>-2.9331912092046258E-2</v>
      </c>
      <c r="AI190" s="33">
        <f t="shared" si="170"/>
        <v>1.5139517942545939E-2</v>
      </c>
      <c r="AJ190" s="33">
        <f t="shared" si="171"/>
        <v>4.1313191047161508</v>
      </c>
      <c r="AK190" s="33">
        <f t="shared" si="194"/>
        <v>0.51614493780823867</v>
      </c>
      <c r="AL190" s="31">
        <f t="shared" si="138"/>
        <v>1168411.9391999999</v>
      </c>
      <c r="AM190" s="26">
        <f t="shared" si="139"/>
        <v>124978.2138</v>
      </c>
      <c r="AN190" s="26">
        <f t="shared" si="140"/>
        <v>263643.84420000005</v>
      </c>
      <c r="AO190" s="5">
        <f t="shared" si="172"/>
        <v>10.696417043253712</v>
      </c>
      <c r="AP190" s="30">
        <v>1591.06</v>
      </c>
      <c r="AQ190" s="31">
        <v>602.35</v>
      </c>
      <c r="AR190" s="31">
        <v>4056.92</v>
      </c>
      <c r="AS190" s="32">
        <f t="shared" si="173"/>
        <v>40.908990071534163</v>
      </c>
      <c r="AT190" s="32">
        <f t="shared" si="174"/>
        <v>34.239685979474174</v>
      </c>
      <c r="AU190" s="33">
        <f t="shared" si="175"/>
        <v>-4.8326083610766735E-2</v>
      </c>
      <c r="AV190" s="33">
        <f t="shared" si="176"/>
        <v>7.7163560880661591E-3</v>
      </c>
      <c r="AW190" s="33">
        <f t="shared" si="177"/>
        <v>0.12128858150151622</v>
      </c>
      <c r="AX190" s="33">
        <f t="shared" si="195"/>
        <v>0.15967269663761882</v>
      </c>
      <c r="AY190" s="31">
        <f t="shared" si="141"/>
        <v>2443685.7620000001</v>
      </c>
      <c r="AZ190" s="26">
        <f t="shared" si="142"/>
        <v>958374.99100000004</v>
      </c>
      <c r="BA190" s="26">
        <f t="shared" si="143"/>
        <v>926342.01800000016</v>
      </c>
      <c r="BB190" s="5">
        <f t="shared" si="178"/>
        <v>39.21842185697524</v>
      </c>
      <c r="BC190" s="30">
        <v>334.69</v>
      </c>
      <c r="BD190" s="31">
        <v>669</v>
      </c>
      <c r="BE190" s="31">
        <v>891.42</v>
      </c>
      <c r="BF190" s="32">
        <f t="shared" si="179"/>
        <v>8.9888614834817986</v>
      </c>
      <c r="BG190" s="32">
        <f t="shared" si="180"/>
        <v>7.2025445303572537</v>
      </c>
      <c r="BH190" s="33">
        <f t="shared" si="181"/>
        <v>4.4943820224719105E-3</v>
      </c>
      <c r="BI190" s="33">
        <f t="shared" si="182"/>
        <v>2.6327599102468078E-3</v>
      </c>
      <c r="BJ190" s="33">
        <f t="shared" si="183"/>
        <v>-13.739416604338892</v>
      </c>
      <c r="BK190" s="33">
        <f t="shared" si="196"/>
        <v>0.5857890800299147</v>
      </c>
      <c r="BL190" s="31">
        <f t="shared" si="144"/>
        <v>596359.98</v>
      </c>
      <c r="BM190" s="26">
        <f t="shared" si="145"/>
        <v>223907.61</v>
      </c>
      <c r="BN190" s="26">
        <f t="shared" si="146"/>
        <v>418098.24000000005</v>
      </c>
      <c r="BO190" s="5">
        <f t="shared" si="184"/>
        <v>37.545713580579303</v>
      </c>
      <c r="BP190" s="60">
        <f t="shared" si="147"/>
        <v>9916.94</v>
      </c>
      <c r="BQ190" s="15">
        <f t="shared" si="148"/>
        <v>4646.8300000000008</v>
      </c>
      <c r="BR190" s="15">
        <f t="shared" si="149"/>
        <v>6000626.0719999988</v>
      </c>
      <c r="BS190" s="15">
        <f t="shared" si="150"/>
        <v>2623754.0869</v>
      </c>
      <c r="BT190" s="15">
        <f t="shared" si="151"/>
        <v>3741468.7963</v>
      </c>
      <c r="BU190" s="15">
        <f t="shared" si="197"/>
        <v>605.0884720488375</v>
      </c>
      <c r="BV190" s="17">
        <f t="shared" si="185"/>
        <v>381.71000000000095</v>
      </c>
      <c r="BW190" s="17">
        <f t="shared" si="186"/>
        <v>0.91785582859712944</v>
      </c>
      <c r="BX190" s="17">
        <f t="shared" si="187"/>
        <v>-237.76999999999953</v>
      </c>
      <c r="BY190" s="17">
        <f t="shared" si="188"/>
        <v>1.0511682157513831</v>
      </c>
      <c r="BZ190" s="17">
        <f t="shared" si="189"/>
        <v>1.1850002654523015</v>
      </c>
      <c r="CA190" s="2">
        <f t="shared" si="190"/>
        <v>0.94613296697530436</v>
      </c>
      <c r="CB190" s="2">
        <f t="shared" si="191"/>
        <v>0.88399274403098493</v>
      </c>
      <c r="CC190" s="14">
        <f t="shared" si="152"/>
        <v>69.973510907709752</v>
      </c>
      <c r="CD190" s="27">
        <v>68.79857952764462</v>
      </c>
      <c r="CE190" s="53">
        <f t="shared" si="153"/>
        <v>0.9758798224301598</v>
      </c>
      <c r="CF190" s="53">
        <f t="shared" si="154"/>
        <v>0.95949373844392305</v>
      </c>
      <c r="CG190" s="26">
        <v>4884.6000000000004</v>
      </c>
      <c r="CH190" s="26">
        <v>71.703000000000003</v>
      </c>
      <c r="CI190" s="26">
        <v>11218.35</v>
      </c>
      <c r="CJ190" s="26">
        <v>4265.12</v>
      </c>
      <c r="CK190" s="26">
        <v>10481.549999999999</v>
      </c>
    </row>
    <row r="191" spans="1:89" x14ac:dyDescent="0.3">
      <c r="A191" s="1">
        <v>38960</v>
      </c>
      <c r="B191" s="26" t="s">
        <v>5</v>
      </c>
      <c r="C191" s="30">
        <v>204.22</v>
      </c>
      <c r="D191" s="31">
        <v>566.85</v>
      </c>
      <c r="E191" s="31">
        <v>378.28</v>
      </c>
      <c r="F191" s="32">
        <f t="shared" si="155"/>
        <v>3.8264405545243498</v>
      </c>
      <c r="G191" s="32">
        <f t="shared" si="156"/>
        <v>4.4152716250370236</v>
      </c>
      <c r="H191" s="33">
        <f t="shared" si="157"/>
        <v>1.9847491448118561E-2</v>
      </c>
      <c r="I191" s="33">
        <f t="shared" si="158"/>
        <v>1.2763336207958621E-2</v>
      </c>
      <c r="J191" s="33">
        <f t="shared" si="159"/>
        <v>0.21642428235758657</v>
      </c>
      <c r="K191" s="33">
        <f t="shared" si="192"/>
        <v>0.64307049791768611</v>
      </c>
      <c r="L191" s="31">
        <f t="shared" si="132"/>
        <v>214428.01799999998</v>
      </c>
      <c r="M191" s="26">
        <f t="shared" si="133"/>
        <v>115762.107</v>
      </c>
      <c r="N191" s="26">
        <f t="shared" si="134"/>
        <v>150152.8965</v>
      </c>
      <c r="O191" s="5">
        <f t="shared" si="160"/>
        <v>53.986465052342183</v>
      </c>
      <c r="P191" s="30">
        <v>2351.7800000000002</v>
      </c>
      <c r="Q191" s="31">
        <v>534.26</v>
      </c>
      <c r="R191" s="31">
        <v>3091.39</v>
      </c>
      <c r="S191" s="32">
        <f t="shared" si="161"/>
        <v>31.270540514568651</v>
      </c>
      <c r="T191" s="32">
        <f t="shared" si="162"/>
        <v>50.845889248504427</v>
      </c>
      <c r="U191" s="33">
        <f t="shared" si="163"/>
        <v>6.7829738647469232E-2</v>
      </c>
      <c r="V191" s="33">
        <f t="shared" si="164"/>
        <v>1.459534097993158E-3</v>
      </c>
      <c r="W191" s="33">
        <f t="shared" si="165"/>
        <v>-0.11720103107647158</v>
      </c>
      <c r="X191" s="33">
        <f t="shared" si="193"/>
        <v>2.1517613470085427E-2</v>
      </c>
      <c r="Y191" s="31">
        <f t="shared" si="135"/>
        <v>1651606.0214</v>
      </c>
      <c r="Z191" s="26">
        <f t="shared" si="136"/>
        <v>1256461.9828000001</v>
      </c>
      <c r="AA191" s="26">
        <f t="shared" si="137"/>
        <v>2078976.6232</v>
      </c>
      <c r="AB191" s="5">
        <f t="shared" si="166"/>
        <v>76.075163599545846</v>
      </c>
      <c r="AC191" s="30">
        <v>156.66999999999999</v>
      </c>
      <c r="AD191" s="31">
        <v>809.12</v>
      </c>
      <c r="AE191" s="31">
        <v>1488.47</v>
      </c>
      <c r="AF191" s="32">
        <f t="shared" si="167"/>
        <v>15.056418452450194</v>
      </c>
      <c r="AG191" s="32">
        <f t="shared" si="168"/>
        <v>3.3872324233402731</v>
      </c>
      <c r="AH191" s="33">
        <f t="shared" si="169"/>
        <v>-1.4063938148125467E-2</v>
      </c>
      <c r="AI191" s="33">
        <f t="shared" si="170"/>
        <v>1.5437061812568195E-2</v>
      </c>
      <c r="AJ191" s="33">
        <f t="shared" si="171"/>
        <v>8.7536340574456695</v>
      </c>
      <c r="AK191" s="33">
        <f t="shared" si="194"/>
        <v>1.0976343645699087</v>
      </c>
      <c r="AL191" s="31">
        <f t="shared" si="138"/>
        <v>1204350.8463999999</v>
      </c>
      <c r="AM191" s="26">
        <f t="shared" si="139"/>
        <v>126764.83039999999</v>
      </c>
      <c r="AN191" s="26">
        <f t="shared" si="140"/>
        <v>271492.12479999999</v>
      </c>
      <c r="AO191" s="5">
        <f t="shared" si="172"/>
        <v>10.525573239635328</v>
      </c>
      <c r="AP191" s="30">
        <v>1578.83</v>
      </c>
      <c r="AQ191" s="31">
        <v>632.17999999999995</v>
      </c>
      <c r="AR191" s="31">
        <v>4037.64</v>
      </c>
      <c r="AS191" s="32">
        <f t="shared" si="173"/>
        <v>40.842205352040011</v>
      </c>
      <c r="AT191" s="32">
        <f t="shared" si="174"/>
        <v>34.134576925654706</v>
      </c>
      <c r="AU191" s="33">
        <f t="shared" si="175"/>
        <v>3.438468059483848E-3</v>
      </c>
      <c r="AV191" s="33">
        <f t="shared" si="176"/>
        <v>7.7763612606225659E-3</v>
      </c>
      <c r="AW191" s="33">
        <f t="shared" si="177"/>
        <v>-1.7216095281297361</v>
      </c>
      <c r="AX191" s="33">
        <f t="shared" si="195"/>
        <v>2.2615772856095351</v>
      </c>
      <c r="AY191" s="31">
        <f t="shared" si="141"/>
        <v>2552515.2551999995</v>
      </c>
      <c r="AZ191" s="26">
        <f t="shared" si="142"/>
        <v>998104.74939999986</v>
      </c>
      <c r="BA191" s="26">
        <f t="shared" si="143"/>
        <v>972216.97840000002</v>
      </c>
      <c r="BB191" s="5">
        <f t="shared" si="178"/>
        <v>39.102792720500098</v>
      </c>
      <c r="BC191" s="30">
        <v>333.81</v>
      </c>
      <c r="BD191" s="31">
        <v>666</v>
      </c>
      <c r="BE191" s="31">
        <v>890.17</v>
      </c>
      <c r="BF191" s="32">
        <f t="shared" si="179"/>
        <v>9.0043951264167816</v>
      </c>
      <c r="BG191" s="32">
        <f t="shared" si="180"/>
        <v>7.2170297774635639</v>
      </c>
      <c r="BH191" s="33">
        <f t="shared" si="181"/>
        <v>2.8941355674028942E-2</v>
      </c>
      <c r="BI191" s="33">
        <f t="shared" si="182"/>
        <v>2.6697463740944201E-3</v>
      </c>
      <c r="BJ191" s="33">
        <f t="shared" si="183"/>
        <v>-2.1403321947573439</v>
      </c>
      <c r="BK191" s="33">
        <f t="shared" si="196"/>
        <v>9.2246762873315097E-2</v>
      </c>
      <c r="BL191" s="31">
        <f t="shared" si="144"/>
        <v>592853.22</v>
      </c>
      <c r="BM191" s="26">
        <f t="shared" si="145"/>
        <v>222317.46</v>
      </c>
      <c r="BN191" s="26">
        <f t="shared" si="146"/>
        <v>416223.36000000004</v>
      </c>
      <c r="BO191" s="5">
        <f t="shared" si="184"/>
        <v>37.499578732152287</v>
      </c>
      <c r="BP191" s="60">
        <f t="shared" si="147"/>
        <v>9885.9500000000007</v>
      </c>
      <c r="BQ191" s="15">
        <f t="shared" si="148"/>
        <v>4625.3100000000004</v>
      </c>
      <c r="BR191" s="15">
        <f t="shared" si="149"/>
        <v>6215753.3609999996</v>
      </c>
      <c r="BS191" s="15">
        <f t="shared" si="150"/>
        <v>2719411.1295999996</v>
      </c>
      <c r="BT191" s="15">
        <f t="shared" si="151"/>
        <v>3889061.9829000002</v>
      </c>
      <c r="BU191" s="15">
        <f t="shared" si="197"/>
        <v>628.74618635538309</v>
      </c>
      <c r="BV191" s="17">
        <f t="shared" si="185"/>
        <v>367.97000000000025</v>
      </c>
      <c r="BW191" s="17">
        <f t="shared" si="186"/>
        <v>0.9204442513042369</v>
      </c>
      <c r="BX191" s="17">
        <f t="shared" si="187"/>
        <v>-239.69999999999982</v>
      </c>
      <c r="BY191" s="17">
        <f t="shared" si="188"/>
        <v>1.0518235534483094</v>
      </c>
      <c r="BZ191" s="17">
        <f t="shared" si="189"/>
        <v>1.1697247887310438</v>
      </c>
      <c r="CA191" s="2">
        <f t="shared" si="190"/>
        <v>0.94550638310895863</v>
      </c>
      <c r="CB191" s="2">
        <f t="shared" si="191"/>
        <v>0.88354739908105606</v>
      </c>
      <c r="CC191" s="14">
        <f t="shared" si="152"/>
        <v>72.733820832697461</v>
      </c>
      <c r="CD191" s="27">
        <v>71.758617301157273</v>
      </c>
      <c r="CE191" s="53">
        <f t="shared" si="153"/>
        <v>0.98895685465827443</v>
      </c>
      <c r="CF191" s="53">
        <f t="shared" si="154"/>
        <v>0.97569707803493411</v>
      </c>
      <c r="CG191" s="26">
        <v>4865.01</v>
      </c>
      <c r="CH191" s="26">
        <v>73.546000000000006</v>
      </c>
      <c r="CI191" s="26">
        <v>11188.93</v>
      </c>
      <c r="CJ191" s="26">
        <v>4257.34</v>
      </c>
      <c r="CK191" s="26">
        <v>10455.719999999999</v>
      </c>
    </row>
    <row r="192" spans="1:89" x14ac:dyDescent="0.3">
      <c r="A192" s="1">
        <v>38929</v>
      </c>
      <c r="B192" s="26" t="s">
        <v>5</v>
      </c>
      <c r="C192" s="30">
        <v>201.63</v>
      </c>
      <c r="D192" s="31">
        <v>555.71</v>
      </c>
      <c r="E192" s="31">
        <v>377.47</v>
      </c>
      <c r="F192" s="32">
        <f t="shared" si="155"/>
        <v>3.8302578907046718</v>
      </c>
      <c r="G192" s="32">
        <f t="shared" si="156"/>
        <v>4.3796714431867798</v>
      </c>
      <c r="H192" s="33">
        <f t="shared" si="157"/>
        <v>3.8405106008363388E-2</v>
      </c>
      <c r="I192" s="33">
        <f t="shared" si="158"/>
        <v>1.2928345022088021E-2</v>
      </c>
      <c r="J192" s="33">
        <f t="shared" si="159"/>
        <v>0.11215085713621213</v>
      </c>
      <c r="K192" s="33">
        <f t="shared" si="192"/>
        <v>0.33663089015488323</v>
      </c>
      <c r="L192" s="31">
        <f t="shared" si="132"/>
        <v>209763.85370000004</v>
      </c>
      <c r="M192" s="26">
        <f t="shared" si="133"/>
        <v>112047.8073</v>
      </c>
      <c r="N192" s="26">
        <f t="shared" si="134"/>
        <v>147202.02189999999</v>
      </c>
      <c r="O192" s="5">
        <f t="shared" si="160"/>
        <v>53.416165523087919</v>
      </c>
      <c r="P192" s="30">
        <v>2348.35</v>
      </c>
      <c r="Q192" s="31">
        <v>499.21</v>
      </c>
      <c r="R192" s="31">
        <v>3080.3</v>
      </c>
      <c r="S192" s="32">
        <f t="shared" si="161"/>
        <v>31.256373700526137</v>
      </c>
      <c r="T192" s="32">
        <f t="shared" si="162"/>
        <v>51.009281523620864</v>
      </c>
      <c r="U192" s="33">
        <f t="shared" si="163"/>
        <v>4.3074782323991846E-2</v>
      </c>
      <c r="V192" s="33">
        <f t="shared" si="164"/>
        <v>1.4616674514783237E-3</v>
      </c>
      <c r="W192" s="33">
        <f t="shared" si="165"/>
        <v>-0.18430101334812488</v>
      </c>
      <c r="X192" s="33">
        <f t="shared" si="193"/>
        <v>3.3933252186493401E-2</v>
      </c>
      <c r="Y192" s="31">
        <f t="shared" si="135"/>
        <v>1537716.5630000001</v>
      </c>
      <c r="Z192" s="26">
        <f t="shared" si="136"/>
        <v>1172319.8034999999</v>
      </c>
      <c r="AA192" s="26">
        <f t="shared" si="137"/>
        <v>1942585.8572</v>
      </c>
      <c r="AB192" s="5">
        <f t="shared" si="166"/>
        <v>76.237704119728591</v>
      </c>
      <c r="AC192" s="30">
        <v>154.27000000000001</v>
      </c>
      <c r="AD192" s="31">
        <v>820.58</v>
      </c>
      <c r="AE192" s="31">
        <v>1489.9</v>
      </c>
      <c r="AF192" s="32">
        <f t="shared" si="167"/>
        <v>15.118290808172546</v>
      </c>
      <c r="AG192" s="32">
        <f t="shared" si="168"/>
        <v>3.3509493306572664</v>
      </c>
      <c r="AH192" s="33">
        <f t="shared" si="169"/>
        <v>-1.1305733448854494E-2</v>
      </c>
      <c r="AI192" s="33">
        <f t="shared" si="170"/>
        <v>1.5613261473134183E-2</v>
      </c>
      <c r="AJ192" s="33">
        <f t="shared" si="171"/>
        <v>11.048030837638546</v>
      </c>
      <c r="AK192" s="33">
        <f t="shared" si="194"/>
        <v>1.3810038547049004</v>
      </c>
      <c r="AL192" s="31">
        <f t="shared" si="138"/>
        <v>1222582.1420000002</v>
      </c>
      <c r="AM192" s="26">
        <f t="shared" si="139"/>
        <v>126590.87660000002</v>
      </c>
      <c r="AN192" s="26">
        <f t="shared" si="140"/>
        <v>275337.41320000001</v>
      </c>
      <c r="AO192" s="5">
        <f t="shared" si="172"/>
        <v>10.354386200416135</v>
      </c>
      <c r="AP192" s="30">
        <v>1566.6</v>
      </c>
      <c r="AQ192" s="31">
        <v>630.01</v>
      </c>
      <c r="AR192" s="31">
        <v>4018.36</v>
      </c>
      <c r="AS192" s="32">
        <f t="shared" si="173"/>
        <v>40.775041983977601</v>
      </c>
      <c r="AT192" s="32">
        <f t="shared" si="174"/>
        <v>34.02863305508312</v>
      </c>
      <c r="AU192" s="33">
        <f t="shared" si="175"/>
        <v>4.7880639708750547E-2</v>
      </c>
      <c r="AV192" s="33">
        <f t="shared" si="176"/>
        <v>7.8308736358450228E-3</v>
      </c>
      <c r="AW192" s="33">
        <f t="shared" si="177"/>
        <v>-0.124335395426057</v>
      </c>
      <c r="AX192" s="33">
        <f t="shared" si="195"/>
        <v>0.16354989581339849</v>
      </c>
      <c r="AY192" s="31">
        <f t="shared" si="141"/>
        <v>2531606.9835999999</v>
      </c>
      <c r="AZ192" s="26">
        <f t="shared" si="142"/>
        <v>986973.66599999997</v>
      </c>
      <c r="BA192" s="26">
        <f t="shared" si="143"/>
        <v>968879.77880000009</v>
      </c>
      <c r="BB192" s="5">
        <f t="shared" si="178"/>
        <v>38.98605401208453</v>
      </c>
      <c r="BC192" s="30">
        <v>332.92</v>
      </c>
      <c r="BD192" s="31">
        <v>647</v>
      </c>
      <c r="BE192" s="31">
        <v>888.92</v>
      </c>
      <c r="BF192" s="32">
        <f t="shared" si="179"/>
        <v>9.0200356166190598</v>
      </c>
      <c r="BG192" s="32">
        <f t="shared" si="180"/>
        <v>7.2314646474519808</v>
      </c>
      <c r="BH192" s="33">
        <f t="shared" si="181"/>
        <v>-2.8941355674028942E-2</v>
      </c>
      <c r="BI192" s="33">
        <f t="shared" si="182"/>
        <v>2.6467757459095144E-3</v>
      </c>
      <c r="BJ192" s="33">
        <f t="shared" si="183"/>
        <v>2.1439508826806319</v>
      </c>
      <c r="BK192" s="33">
        <f t="shared" si="196"/>
        <v>9.1453067220505058E-2</v>
      </c>
      <c r="BL192" s="31">
        <f t="shared" si="144"/>
        <v>575131.24</v>
      </c>
      <c r="BM192" s="26">
        <f t="shared" si="145"/>
        <v>215399.24000000002</v>
      </c>
      <c r="BN192" s="26">
        <f t="shared" si="146"/>
        <v>404349.12</v>
      </c>
      <c r="BO192" s="5">
        <f t="shared" si="184"/>
        <v>37.452189173378933</v>
      </c>
      <c r="BP192" s="60">
        <f t="shared" si="147"/>
        <v>9854.9499999999989</v>
      </c>
      <c r="BQ192" s="15">
        <f t="shared" si="148"/>
        <v>4603.7699999999995</v>
      </c>
      <c r="BR192" s="15">
        <f t="shared" si="149"/>
        <v>6076800.7823000001</v>
      </c>
      <c r="BS192" s="15">
        <f t="shared" si="150"/>
        <v>2613331.3933999999</v>
      </c>
      <c r="BT192" s="15">
        <f t="shared" si="151"/>
        <v>3738354.1911000004</v>
      </c>
      <c r="BU192" s="15">
        <f t="shared" si="197"/>
        <v>616.62421243131632</v>
      </c>
      <c r="BV192" s="17">
        <f t="shared" si="185"/>
        <v>354.21999999999935</v>
      </c>
      <c r="BW192" s="17">
        <f t="shared" si="186"/>
        <v>0.9230587105785043</v>
      </c>
      <c r="BX192" s="17">
        <f t="shared" si="187"/>
        <v>-241.6200000000008</v>
      </c>
      <c r="BY192" s="17">
        <f t="shared" si="188"/>
        <v>1.0524830736548527</v>
      </c>
      <c r="BZ192" s="17">
        <f t="shared" si="189"/>
        <v>1.1424462189416011</v>
      </c>
      <c r="CA192" s="2">
        <f t="shared" si="190"/>
        <v>0.94487483101467884</v>
      </c>
      <c r="CB192" s="2">
        <f t="shared" si="191"/>
        <v>0.88310039258066442</v>
      </c>
      <c r="CC192" s="14">
        <f t="shared" si="152"/>
        <v>69.915261093852976</v>
      </c>
      <c r="CD192" s="27">
        <v>68.890567279849193</v>
      </c>
      <c r="CE192" s="53">
        <f t="shared" si="153"/>
        <v>0.99246601785556277</v>
      </c>
      <c r="CF192" s="53">
        <f t="shared" si="154"/>
        <v>0.97792021235910054</v>
      </c>
      <c r="CG192" s="26">
        <v>4845.3900000000003</v>
      </c>
      <c r="CH192" s="26">
        <v>70.445999999999998</v>
      </c>
      <c r="CI192" s="26">
        <v>11159.49</v>
      </c>
      <c r="CJ192" s="26">
        <v>4249.55</v>
      </c>
      <c r="CK192" s="26">
        <v>10429.9</v>
      </c>
    </row>
    <row r="193" spans="1:89" x14ac:dyDescent="0.3">
      <c r="A193" s="1">
        <v>38898</v>
      </c>
      <c r="B193" s="26" t="s">
        <v>5</v>
      </c>
      <c r="C193" s="30">
        <v>199.04</v>
      </c>
      <c r="D193" s="31">
        <v>534.77</v>
      </c>
      <c r="E193" s="31">
        <v>376.67</v>
      </c>
      <c r="F193" s="32">
        <f t="shared" si="155"/>
        <v>3.8341972076433537</v>
      </c>
      <c r="G193" s="32">
        <f t="shared" si="156"/>
        <v>4.3437081265576367</v>
      </c>
      <c r="H193" s="33">
        <f t="shared" si="157"/>
        <v>-4.2981436923048788E-2</v>
      </c>
      <c r="I193" s="33">
        <f t="shared" si="158"/>
        <v>1.3097676300285738E-2</v>
      </c>
      <c r="J193" s="33">
        <f t="shared" si="159"/>
        <v>-0.10075000787794529</v>
      </c>
      <c r="K193" s="33">
        <f t="shared" si="192"/>
        <v>0.30472867446788665</v>
      </c>
      <c r="L193" s="31">
        <f t="shared" si="132"/>
        <v>201431.81590000002</v>
      </c>
      <c r="M193" s="26">
        <f t="shared" si="133"/>
        <v>106440.62079999999</v>
      </c>
      <c r="N193" s="26">
        <f t="shared" si="134"/>
        <v>141655.22529999999</v>
      </c>
      <c r="O193" s="5">
        <f t="shared" si="160"/>
        <v>52.842010247696912</v>
      </c>
      <c r="P193" s="30">
        <v>2344.92</v>
      </c>
      <c r="Q193" s="31">
        <v>478.16</v>
      </c>
      <c r="R193" s="31">
        <v>3069.21</v>
      </c>
      <c r="S193" s="32">
        <f t="shared" si="161"/>
        <v>31.242085676244606</v>
      </c>
      <c r="T193" s="32">
        <f t="shared" si="162"/>
        <v>51.173874900158431</v>
      </c>
      <c r="U193" s="33">
        <f t="shared" si="163"/>
        <v>-1.15606936416185E-2</v>
      </c>
      <c r="V193" s="33">
        <f t="shared" si="164"/>
        <v>1.4638070505996236E-3</v>
      </c>
      <c r="W193" s="33">
        <f t="shared" si="165"/>
        <v>0.68816906546760948</v>
      </c>
      <c r="X193" s="33">
        <f t="shared" si="193"/>
        <v>0.1266193098768674</v>
      </c>
      <c r="Y193" s="31">
        <f t="shared" si="135"/>
        <v>1467573.4536000001</v>
      </c>
      <c r="Z193" s="26">
        <f t="shared" si="136"/>
        <v>1121246.9472000001</v>
      </c>
      <c r="AA193" s="26">
        <f t="shared" si="137"/>
        <v>1860673.5712000001</v>
      </c>
      <c r="AB193" s="5">
        <f t="shared" si="166"/>
        <v>76.401419257724299</v>
      </c>
      <c r="AC193" s="30">
        <v>151.88</v>
      </c>
      <c r="AD193" s="31">
        <v>829.91</v>
      </c>
      <c r="AE193" s="31">
        <v>1491.33</v>
      </c>
      <c r="AF193" s="32">
        <f t="shared" si="167"/>
        <v>15.180538194373753</v>
      </c>
      <c r="AG193" s="32">
        <f t="shared" si="168"/>
        <v>3.3145216552530847</v>
      </c>
      <c r="AH193" s="33">
        <f t="shared" si="169"/>
        <v>1.7969885366603863E-3</v>
      </c>
      <c r="AI193" s="33">
        <f t="shared" si="170"/>
        <v>1.5927794000530963E-2</v>
      </c>
      <c r="AJ193" s="33">
        <f t="shared" si="171"/>
        <v>-70.650306752565072</v>
      </c>
      <c r="AK193" s="33">
        <f t="shared" si="194"/>
        <v>8.8636035654028014</v>
      </c>
      <c r="AL193" s="31">
        <f t="shared" si="138"/>
        <v>1237669.6802999999</v>
      </c>
      <c r="AM193" s="26">
        <f t="shared" si="139"/>
        <v>126046.73079999999</v>
      </c>
      <c r="AN193" s="26">
        <f t="shared" si="140"/>
        <v>278468.00140000001</v>
      </c>
      <c r="AO193" s="5">
        <f t="shared" si="172"/>
        <v>10.184197997760389</v>
      </c>
      <c r="AP193" s="30">
        <v>1554.38</v>
      </c>
      <c r="AQ193" s="31">
        <v>600.54999999999995</v>
      </c>
      <c r="AR193" s="31">
        <v>3999.08</v>
      </c>
      <c r="AS193" s="32">
        <f t="shared" si="173"/>
        <v>40.707413303800095</v>
      </c>
      <c r="AT193" s="32">
        <f t="shared" si="174"/>
        <v>33.921689297420926</v>
      </c>
      <c r="AU193" s="33">
        <f t="shared" si="175"/>
        <v>2.0625147202314849E-2</v>
      </c>
      <c r="AV193" s="33">
        <f t="shared" si="176"/>
        <v>7.8991645487045282E-3</v>
      </c>
      <c r="AW193" s="33">
        <f t="shared" si="177"/>
        <v>-0.29123300775833871</v>
      </c>
      <c r="AX193" s="33">
        <f t="shared" si="195"/>
        <v>0.38298706289077883</v>
      </c>
      <c r="AY193" s="31">
        <f t="shared" si="141"/>
        <v>2401647.4939999999</v>
      </c>
      <c r="AZ193" s="26">
        <f t="shared" si="142"/>
        <v>933482.90899999999</v>
      </c>
      <c r="BA193" s="26">
        <f t="shared" si="143"/>
        <v>923573.83400000003</v>
      </c>
      <c r="BB193" s="5">
        <f t="shared" si="178"/>
        <v>38.868439741140463</v>
      </c>
      <c r="BC193" s="30">
        <v>332.04</v>
      </c>
      <c r="BD193" s="31">
        <v>666</v>
      </c>
      <c r="BE193" s="31">
        <v>887.67</v>
      </c>
      <c r="BF193" s="32">
        <f t="shared" si="179"/>
        <v>9.035765617938182</v>
      </c>
      <c r="BG193" s="32">
        <f t="shared" si="180"/>
        <v>7.2462060206099173</v>
      </c>
      <c r="BH193" s="33">
        <f t="shared" si="181"/>
        <v>-1.9330855018587362E-2</v>
      </c>
      <c r="BI193" s="33">
        <f t="shared" si="182"/>
        <v>2.6537997587454624E-3</v>
      </c>
      <c r="BJ193" s="33">
        <f t="shared" si="183"/>
        <v>3.2214728124710876</v>
      </c>
      <c r="BK193" s="33">
        <f t="shared" si="196"/>
        <v>0.13728310290433257</v>
      </c>
      <c r="BL193" s="31">
        <f t="shared" si="144"/>
        <v>591188.22</v>
      </c>
      <c r="BM193" s="26">
        <f t="shared" si="145"/>
        <v>221138.64</v>
      </c>
      <c r="BN193" s="26">
        <f t="shared" si="146"/>
        <v>416223.36000000004</v>
      </c>
      <c r="BO193" s="5">
        <f t="shared" si="184"/>
        <v>37.405792693230595</v>
      </c>
      <c r="BP193" s="60">
        <f t="shared" si="147"/>
        <v>9823.9600000000009</v>
      </c>
      <c r="BQ193" s="15">
        <f t="shared" si="148"/>
        <v>4582.26</v>
      </c>
      <c r="BR193" s="15">
        <f t="shared" si="149"/>
        <v>5899510.6637999993</v>
      </c>
      <c r="BS193" s="15">
        <f t="shared" si="150"/>
        <v>2508355.8478000001</v>
      </c>
      <c r="BT193" s="15">
        <f t="shared" si="151"/>
        <v>3620593.9919000003</v>
      </c>
      <c r="BU193" s="15">
        <f t="shared" si="197"/>
        <v>600.52266741721246</v>
      </c>
      <c r="BV193" s="17">
        <f t="shared" si="185"/>
        <v>340.48999999999978</v>
      </c>
      <c r="BW193" s="17">
        <f t="shared" si="186"/>
        <v>0.92569387158301808</v>
      </c>
      <c r="BX193" s="17">
        <f t="shared" si="187"/>
        <v>-243.55000000000018</v>
      </c>
      <c r="BY193" s="17">
        <f t="shared" si="188"/>
        <v>1.0531506287290551</v>
      </c>
      <c r="BZ193" s="17">
        <f t="shared" si="189"/>
        <v>1.131297845794734</v>
      </c>
      <c r="CA193" s="2">
        <f t="shared" si="190"/>
        <v>0.94424110541249207</v>
      </c>
      <c r="CB193" s="2">
        <f t="shared" si="191"/>
        <v>0.88264874767409796</v>
      </c>
      <c r="CC193" s="14">
        <f t="shared" si="152"/>
        <v>67.712892176233225</v>
      </c>
      <c r="CD193" s="27">
        <v>66.260552458150229</v>
      </c>
      <c r="CE193" s="53">
        <f t="shared" si="153"/>
        <v>0.996701240505663</v>
      </c>
      <c r="CF193" s="53">
        <f t="shared" si="154"/>
        <v>0.97532349762500892</v>
      </c>
      <c r="CG193" s="26">
        <v>4825.8100000000004</v>
      </c>
      <c r="CH193" s="26">
        <v>67.936999999999998</v>
      </c>
      <c r="CI193" s="26">
        <v>11130.09</v>
      </c>
      <c r="CJ193" s="26">
        <v>4241.7700000000004</v>
      </c>
      <c r="CK193" s="26">
        <v>10404.08</v>
      </c>
    </row>
    <row r="194" spans="1:89" x14ac:dyDescent="0.3">
      <c r="A194" s="1">
        <v>38868</v>
      </c>
      <c r="B194" s="26" t="s">
        <v>5</v>
      </c>
      <c r="C194" s="30">
        <v>196.45</v>
      </c>
      <c r="D194" s="31">
        <v>558.26</v>
      </c>
      <c r="E194" s="31">
        <v>375.86</v>
      </c>
      <c r="F194" s="32">
        <f t="shared" si="155"/>
        <v>3.8380593425692098</v>
      </c>
      <c r="G194" s="32">
        <f t="shared" si="156"/>
        <v>4.3074244693283754</v>
      </c>
      <c r="H194" s="33">
        <f t="shared" si="157"/>
        <v>-2.7367249405923992E-2</v>
      </c>
      <c r="I194" s="33">
        <f t="shared" si="158"/>
        <v>1.3271502139325023E-2</v>
      </c>
      <c r="J194" s="33">
        <f t="shared" si="159"/>
        <v>-0.15892038667352201</v>
      </c>
      <c r="K194" s="33">
        <f t="shared" si="192"/>
        <v>0.48494103088241802</v>
      </c>
      <c r="L194" s="31">
        <f t="shared" si="132"/>
        <v>209827.6036</v>
      </c>
      <c r="M194" s="26">
        <f t="shared" si="133"/>
        <v>109670.177</v>
      </c>
      <c r="N194" s="26">
        <f t="shared" si="134"/>
        <v>147877.4914</v>
      </c>
      <c r="O194" s="5">
        <f t="shared" si="160"/>
        <v>52.266801468631932</v>
      </c>
      <c r="P194" s="30">
        <v>2341.4899999999998</v>
      </c>
      <c r="Q194" s="31">
        <v>483.72</v>
      </c>
      <c r="R194" s="31">
        <v>3058.12</v>
      </c>
      <c r="S194" s="32">
        <f t="shared" si="161"/>
        <v>31.227707222630109</v>
      </c>
      <c r="T194" s="32">
        <f t="shared" si="162"/>
        <v>51.340245969395248</v>
      </c>
      <c r="U194" s="33">
        <f t="shared" si="163"/>
        <v>1.6298118005043768E-2</v>
      </c>
      <c r="V194" s="33">
        <f t="shared" si="164"/>
        <v>1.4659529228237061E-3</v>
      </c>
      <c r="W194" s="33">
        <f t="shared" si="165"/>
        <v>-0.48874704511939943</v>
      </c>
      <c r="X194" s="33">
        <f t="shared" si="193"/>
        <v>8.9946147301795135E-2</v>
      </c>
      <c r="Y194" s="31">
        <f t="shared" si="135"/>
        <v>1479273.8064000001</v>
      </c>
      <c r="Z194" s="26">
        <f t="shared" si="136"/>
        <v>1132625.5427999999</v>
      </c>
      <c r="AA194" s="26">
        <f t="shared" si="137"/>
        <v>1882309.3104000001</v>
      </c>
      <c r="AB194" s="5">
        <f t="shared" si="166"/>
        <v>76.566321792473801</v>
      </c>
      <c r="AC194" s="30">
        <v>149.47999999999999</v>
      </c>
      <c r="AD194" s="31">
        <v>828.42</v>
      </c>
      <c r="AE194" s="31">
        <v>1492.76</v>
      </c>
      <c r="AF194" s="32">
        <f t="shared" si="167"/>
        <v>15.243179546143814</v>
      </c>
      <c r="AG194" s="32">
        <f t="shared" si="168"/>
        <v>3.2775454806577016</v>
      </c>
      <c r="AH194" s="33">
        <f t="shared" si="169"/>
        <v>6.8283670590585016E-2</v>
      </c>
      <c r="AI194" s="33">
        <f t="shared" si="170"/>
        <v>1.6185594820609505E-2</v>
      </c>
      <c r="AJ194" s="33">
        <f t="shared" si="171"/>
        <v>-1.8893635564713165</v>
      </c>
      <c r="AK194" s="33">
        <f t="shared" si="194"/>
        <v>0.23703463332624627</v>
      </c>
      <c r="AL194" s="31">
        <f t="shared" si="138"/>
        <v>1236632.2392</v>
      </c>
      <c r="AM194" s="26">
        <f t="shared" si="139"/>
        <v>123832.22159999999</v>
      </c>
      <c r="AN194" s="26">
        <f t="shared" si="140"/>
        <v>277968.04680000001</v>
      </c>
      <c r="AO194" s="5">
        <f t="shared" si="172"/>
        <v>10.013665961038612</v>
      </c>
      <c r="AP194" s="30">
        <v>1542.15</v>
      </c>
      <c r="AQ194" s="31">
        <v>588.29</v>
      </c>
      <c r="AR194" s="31">
        <v>3979.81</v>
      </c>
      <c r="AS194" s="32">
        <f t="shared" si="173"/>
        <v>40.639458713750777</v>
      </c>
      <c r="AT194" s="32">
        <f t="shared" si="174"/>
        <v>33.813665794730234</v>
      </c>
      <c r="AU194" s="33">
        <f t="shared" si="175"/>
        <v>8.478555544727244E-2</v>
      </c>
      <c r="AV194" s="33">
        <f t="shared" si="176"/>
        <v>7.9620581562269196E-3</v>
      </c>
      <c r="AW194" s="33">
        <f t="shared" si="177"/>
        <v>-7.1410153608350485E-2</v>
      </c>
      <c r="AX194" s="33">
        <f t="shared" si="195"/>
        <v>9.3908191250554107E-2</v>
      </c>
      <c r="AY194" s="31">
        <f t="shared" si="141"/>
        <v>2341282.4249</v>
      </c>
      <c r="AZ194" s="26">
        <f t="shared" si="142"/>
        <v>907231.42350000003</v>
      </c>
      <c r="BA194" s="26">
        <f t="shared" si="143"/>
        <v>904719.42520000006</v>
      </c>
      <c r="BB194" s="5">
        <f t="shared" si="178"/>
        <v>38.749337279920397</v>
      </c>
      <c r="BC194" s="30">
        <v>331.16</v>
      </c>
      <c r="BD194" s="31">
        <v>679</v>
      </c>
      <c r="BE194" s="31">
        <v>886.42</v>
      </c>
      <c r="BF194" s="32">
        <f t="shared" si="179"/>
        <v>9.0515951749060797</v>
      </c>
      <c r="BG194" s="32">
        <f t="shared" si="180"/>
        <v>7.2611182858884442</v>
      </c>
      <c r="BH194" s="33">
        <f t="shared" si="181"/>
        <v>2.9895366218236172E-2</v>
      </c>
      <c r="BI194" s="33">
        <f t="shared" si="182"/>
        <v>2.6608611514273473E-3</v>
      </c>
      <c r="BJ194" s="33">
        <f t="shared" si="183"/>
        <v>-2.0886021407837077</v>
      </c>
      <c r="BK194" s="33">
        <f t="shared" si="196"/>
        <v>8.9005805515244771E-2</v>
      </c>
      <c r="BL194" s="31">
        <f t="shared" si="144"/>
        <v>601879.17999999993</v>
      </c>
      <c r="BM194" s="26">
        <f t="shared" si="145"/>
        <v>224857.64</v>
      </c>
      <c r="BN194" s="26">
        <f t="shared" si="146"/>
        <v>424347.84</v>
      </c>
      <c r="BO194" s="5">
        <f t="shared" si="184"/>
        <v>37.359265359536117</v>
      </c>
      <c r="BP194" s="60">
        <f t="shared" si="147"/>
        <v>9792.9700000000012</v>
      </c>
      <c r="BQ194" s="15">
        <f t="shared" si="148"/>
        <v>4560.7299999999996</v>
      </c>
      <c r="BR194" s="15">
        <f t="shared" si="149"/>
        <v>5868895.2540999996</v>
      </c>
      <c r="BS194" s="15">
        <f t="shared" si="150"/>
        <v>2498217.0049000001</v>
      </c>
      <c r="BT194" s="15">
        <f t="shared" si="151"/>
        <v>3637222.1137999999</v>
      </c>
      <c r="BU194" s="15">
        <f t="shared" si="197"/>
        <v>599.29676636403451</v>
      </c>
      <c r="BV194" s="17">
        <f t="shared" si="185"/>
        <v>326.73999999999978</v>
      </c>
      <c r="BW194" s="17">
        <f t="shared" si="186"/>
        <v>0.92835796023882144</v>
      </c>
      <c r="BX194" s="17">
        <f t="shared" si="187"/>
        <v>-245.46000000000004</v>
      </c>
      <c r="BY194" s="17">
        <f t="shared" si="188"/>
        <v>1.0538203313943162</v>
      </c>
      <c r="BZ194" s="17">
        <f t="shared" si="189"/>
        <v>1.1393854235903293</v>
      </c>
      <c r="CA194" s="2">
        <f t="shared" si="190"/>
        <v>0.94360513574061144</v>
      </c>
      <c r="CB194" s="2">
        <f t="shared" si="191"/>
        <v>0.88219629986298131</v>
      </c>
      <c r="CC194" s="14">
        <f t="shared" si="152"/>
        <v>68.023873807376319</v>
      </c>
      <c r="CD194" s="27">
        <v>66.44773129198505</v>
      </c>
      <c r="CE194" s="53">
        <f t="shared" si="153"/>
        <v>0.99620511411883361</v>
      </c>
      <c r="CF194" s="53">
        <f t="shared" si="154"/>
        <v>0.97312261166007719</v>
      </c>
      <c r="CG194" s="26">
        <v>4806.1899999999996</v>
      </c>
      <c r="CH194" s="26">
        <v>68.283000000000001</v>
      </c>
      <c r="CI194" s="26">
        <v>11100.67</v>
      </c>
      <c r="CJ194" s="26">
        <v>4233.99</v>
      </c>
      <c r="CK194" s="26">
        <v>10378.25</v>
      </c>
    </row>
    <row r="195" spans="1:89" x14ac:dyDescent="0.3">
      <c r="A195" s="1">
        <v>38837</v>
      </c>
      <c r="B195" s="26" t="s">
        <v>5</v>
      </c>
      <c r="C195" s="30">
        <v>193.86</v>
      </c>
      <c r="D195" s="31">
        <v>573.75</v>
      </c>
      <c r="E195" s="31">
        <v>375.06</v>
      </c>
      <c r="F195" s="32">
        <f t="shared" si="155"/>
        <v>3.8420484368949746</v>
      </c>
      <c r="G195" s="32">
        <f t="shared" si="156"/>
        <v>4.270796616143814</v>
      </c>
      <c r="H195" s="33">
        <f t="shared" si="157"/>
        <v>-2.7926960257787327E-2</v>
      </c>
      <c r="I195" s="33">
        <f t="shared" si="158"/>
        <v>1.345000389478879E-2</v>
      </c>
      <c r="J195" s="33">
        <f t="shared" si="159"/>
        <v>-0.15641559647953249</v>
      </c>
      <c r="K195" s="33">
        <f t="shared" si="192"/>
        <v>0.48161360100186013</v>
      </c>
      <c r="L195" s="31">
        <f t="shared" ref="L195:L258" si="198">E195*D195</f>
        <v>215190.67499999999</v>
      </c>
      <c r="M195" s="26">
        <f t="shared" ref="M195:M258" si="199">C195*D195</f>
        <v>111227.175</v>
      </c>
      <c r="N195" s="26">
        <f t="shared" ref="N195:N258" si="200">D195*$C$93</f>
        <v>151980.63749999998</v>
      </c>
      <c r="O195" s="5">
        <f t="shared" si="160"/>
        <v>51.687729963205889</v>
      </c>
      <c r="P195" s="30">
        <v>2338.06</v>
      </c>
      <c r="Q195" s="31">
        <v>475.9</v>
      </c>
      <c r="R195" s="31">
        <v>3047.03</v>
      </c>
      <c r="S195" s="32">
        <f t="shared" si="161"/>
        <v>31.213237478462364</v>
      </c>
      <c r="T195" s="32">
        <f t="shared" si="162"/>
        <v>51.508195276700739</v>
      </c>
      <c r="U195" s="33">
        <f t="shared" si="163"/>
        <v>7.1276438708588932E-3</v>
      </c>
      <c r="V195" s="33">
        <f t="shared" si="164"/>
        <v>1.472388436614557E-3</v>
      </c>
      <c r="W195" s="33">
        <f t="shared" si="165"/>
        <v>-1.1178755266031928</v>
      </c>
      <c r="X195" s="33">
        <f t="shared" si="193"/>
        <v>0.20657435518549999</v>
      </c>
      <c r="Y195" s="31">
        <f t="shared" ref="Y195:Y258" si="201">R195*Q195</f>
        <v>1450081.577</v>
      </c>
      <c r="Z195" s="26">
        <f t="shared" ref="Z195:Z258" si="202">P195*Q195</f>
        <v>1112682.754</v>
      </c>
      <c r="AA195" s="26">
        <f t="shared" ref="AA195:AA258" si="203">Q195*$P$93</f>
        <v>1851879.1880000001</v>
      </c>
      <c r="AB195" s="5">
        <f t="shared" si="166"/>
        <v>76.732424688959412</v>
      </c>
      <c r="AC195" s="30">
        <v>147.08000000000001</v>
      </c>
      <c r="AD195" s="31">
        <v>773.72</v>
      </c>
      <c r="AE195" s="31">
        <v>1494.19</v>
      </c>
      <c r="AF195" s="32">
        <f t="shared" si="167"/>
        <v>15.306218615485795</v>
      </c>
      <c r="AG195" s="32">
        <f t="shared" si="168"/>
        <v>3.2402185407120196</v>
      </c>
      <c r="AH195" s="33">
        <f t="shared" si="169"/>
        <v>4.6485793068789687E-2</v>
      </c>
      <c r="AI195" s="33">
        <f t="shared" si="170"/>
        <v>1.6382767248175036E-2</v>
      </c>
      <c r="AJ195" s="33">
        <f t="shared" si="171"/>
        <v>-2.8223511660399652</v>
      </c>
      <c r="AK195" s="33">
        <f t="shared" si="194"/>
        <v>0.35242525009591236</v>
      </c>
      <c r="AL195" s="31">
        <f t="shared" ref="AL195:AL258" si="204">AE195*AD195</f>
        <v>1156084.6868</v>
      </c>
      <c r="AM195" s="26">
        <f t="shared" ref="AM195:AM258" si="205">AC195*AD195</f>
        <v>113798.73760000001</v>
      </c>
      <c r="AN195" s="26">
        <f t="shared" ref="AN195:AN258" si="206">AD195*$AC$93</f>
        <v>259614.00880000001</v>
      </c>
      <c r="AO195" s="5">
        <f t="shared" si="172"/>
        <v>9.8434603363695388</v>
      </c>
      <c r="AP195" s="30">
        <v>1529.92</v>
      </c>
      <c r="AQ195" s="31">
        <v>540.44000000000005</v>
      </c>
      <c r="AR195" s="31">
        <v>3960.53</v>
      </c>
      <c r="AS195" s="32">
        <f t="shared" si="173"/>
        <v>40.570970233497718</v>
      </c>
      <c r="AT195" s="32">
        <f t="shared" si="174"/>
        <v>33.70461755375397</v>
      </c>
      <c r="AU195" s="33">
        <f t="shared" si="175"/>
        <v>-2.9601124842738136E-4</v>
      </c>
      <c r="AV195" s="33">
        <f t="shared" si="176"/>
        <v>8.0259613270727021E-3</v>
      </c>
      <c r="AW195" s="33">
        <f t="shared" si="177"/>
        <v>20.61794324077249</v>
      </c>
      <c r="AX195" s="33">
        <f t="shared" si="195"/>
        <v>27.113703853188749</v>
      </c>
      <c r="AY195" s="31">
        <f t="shared" ref="AY195:AY258" si="207">AR195*AQ195</f>
        <v>2140428.8332000002</v>
      </c>
      <c r="AZ195" s="26">
        <f t="shared" ref="AZ195:AZ258" si="208">AP195*AQ195</f>
        <v>826829.96480000007</v>
      </c>
      <c r="BA195" s="26">
        <f t="shared" ref="BA195:BA258" si="209">AQ195*$AP$93</f>
        <v>831131.8672000001</v>
      </c>
      <c r="BB195" s="5">
        <f t="shared" si="178"/>
        <v>38.629173368210822</v>
      </c>
      <c r="BC195" s="30">
        <v>330.28</v>
      </c>
      <c r="BD195" s="31">
        <v>659</v>
      </c>
      <c r="BE195" s="31">
        <v>885.17</v>
      </c>
      <c r="BF195" s="32">
        <f t="shared" si="179"/>
        <v>9.0675252356591596</v>
      </c>
      <c r="BG195" s="32">
        <f t="shared" si="180"/>
        <v>7.2761720126894609</v>
      </c>
      <c r="BH195" s="33">
        <f t="shared" si="181"/>
        <v>8.3794466403162057E-2</v>
      </c>
      <c r="BI195" s="33">
        <f t="shared" si="182"/>
        <v>2.6679602231384778E-3</v>
      </c>
      <c r="BJ195" s="33">
        <f t="shared" si="183"/>
        <v>-0.7471389787615591</v>
      </c>
      <c r="BK195" s="33">
        <f t="shared" si="196"/>
        <v>3.1839336625190326E-2</v>
      </c>
      <c r="BL195" s="31">
        <f t="shared" ref="BL195:BL258" si="210">BE195*BD195</f>
        <v>583327.03</v>
      </c>
      <c r="BM195" s="26">
        <f t="shared" ref="BM195:BM258" si="211">BC195*BD195</f>
        <v>217654.52</v>
      </c>
      <c r="BN195" s="26">
        <f t="shared" ref="BN195:BN258" si="212">BD195*$BC$93</f>
        <v>411848.64</v>
      </c>
      <c r="BO195" s="5">
        <f t="shared" si="184"/>
        <v>37.312606617937796</v>
      </c>
      <c r="BP195" s="60">
        <f t="shared" ref="BP195:BP258" si="213">BE195+AR195+AE195+R195+E195</f>
        <v>9761.98</v>
      </c>
      <c r="BQ195" s="15">
        <f t="shared" ref="BQ195:BQ258" si="214">BC195+AP195+AC195+P195+C195</f>
        <v>4539.2</v>
      </c>
      <c r="BR195" s="15">
        <f t="shared" ref="BR195:BR258" si="215">BL195+AY195+AL195+Y195+L195</f>
        <v>5545112.8020000001</v>
      </c>
      <c r="BS195" s="15">
        <f t="shared" ref="BS195:BS258" si="216">BM195+AZ195+AM195+Z195+M195</f>
        <v>2382193.1513999999</v>
      </c>
      <c r="BT195" s="15">
        <f t="shared" ref="BT195:BT258" si="217">BN195+BA195+AN195+AA195+N195</f>
        <v>3506454.3415000001</v>
      </c>
      <c r="BU195" s="15">
        <f t="shared" si="197"/>
        <v>568.03156757133286</v>
      </c>
      <c r="BV195" s="17">
        <f t="shared" si="185"/>
        <v>313</v>
      </c>
      <c r="BW195" s="17">
        <f t="shared" si="186"/>
        <v>0.93104511808248147</v>
      </c>
      <c r="BX195" s="17">
        <f t="shared" si="187"/>
        <v>-247.39000000000033</v>
      </c>
      <c r="BY195" s="17">
        <f t="shared" si="188"/>
        <v>1.0545007930912937</v>
      </c>
      <c r="BZ195" s="17">
        <f t="shared" si="189"/>
        <v>1.1752515847918361</v>
      </c>
      <c r="CA195" s="2">
        <f t="shared" si="190"/>
        <v>0.94296508162817805</v>
      </c>
      <c r="CB195" s="2">
        <f t="shared" si="191"/>
        <v>0.88174144744270067</v>
      </c>
      <c r="CC195" s="14">
        <f t="shared" ref="CC195:CC258" si="218">BT195/$BT$93*100</f>
        <v>65.578235305604011</v>
      </c>
      <c r="CD195" s="27">
        <v>64.06934363157805</v>
      </c>
      <c r="CE195" s="53">
        <f t="shared" si="153"/>
        <v>0.98232774057946637</v>
      </c>
      <c r="CF195" s="53">
        <f t="shared" si="154"/>
        <v>0.95972533077051525</v>
      </c>
      <c r="CG195" s="26">
        <v>4786.59</v>
      </c>
      <c r="CH195" s="26">
        <v>66.757999999999996</v>
      </c>
      <c r="CI195" s="26">
        <v>11071.25</v>
      </c>
      <c r="CJ195" s="26">
        <v>4226.2</v>
      </c>
      <c r="CK195" s="26">
        <v>10352.43</v>
      </c>
    </row>
    <row r="196" spans="1:89" x14ac:dyDescent="0.3">
      <c r="A196" s="1">
        <v>38807</v>
      </c>
      <c r="B196" s="26" t="s">
        <v>5</v>
      </c>
      <c r="C196" s="30">
        <v>191.27</v>
      </c>
      <c r="D196" s="31">
        <v>590</v>
      </c>
      <c r="E196" s="31">
        <v>374.25</v>
      </c>
      <c r="F196" s="32">
        <f t="shared" si="155"/>
        <v>3.8459641269430209</v>
      </c>
      <c r="G196" s="32">
        <f t="shared" si="156"/>
        <v>4.2338196459679436</v>
      </c>
      <c r="H196" s="33">
        <f t="shared" si="157"/>
        <v>-5.1406537696201057E-2</v>
      </c>
      <c r="I196" s="33">
        <f t="shared" si="158"/>
        <v>1.3633372812212149E-2</v>
      </c>
      <c r="J196" s="33">
        <f t="shared" si="159"/>
        <v>-8.5391836966883128E-2</v>
      </c>
      <c r="K196" s="33">
        <f t="shared" si="192"/>
        <v>0.26520698384282854</v>
      </c>
      <c r="L196" s="31">
        <f t="shared" si="198"/>
        <v>220807.5</v>
      </c>
      <c r="M196" s="26">
        <f t="shared" si="199"/>
        <v>112849.3</v>
      </c>
      <c r="N196" s="26">
        <f t="shared" si="200"/>
        <v>156285.1</v>
      </c>
      <c r="O196" s="5">
        <f t="shared" si="160"/>
        <v>51.107548430193731</v>
      </c>
      <c r="P196" s="30">
        <v>2334.62</v>
      </c>
      <c r="Q196" s="31">
        <v>472.52</v>
      </c>
      <c r="R196" s="31">
        <v>3035.94</v>
      </c>
      <c r="S196" s="32">
        <f t="shared" si="161"/>
        <v>31.198707632735861</v>
      </c>
      <c r="T196" s="32">
        <f t="shared" si="162"/>
        <v>51.677524033406598</v>
      </c>
      <c r="U196" s="33">
        <f t="shared" si="163"/>
        <v>-2.9162528264406826E-3</v>
      </c>
      <c r="V196" s="33">
        <f t="shared" si="164"/>
        <v>1.4702698995457753E-3</v>
      </c>
      <c r="W196" s="33">
        <f t="shared" si="165"/>
        <v>2.7383074439375874</v>
      </c>
      <c r="X196" s="33">
        <f t="shared" si="193"/>
        <v>0.50416407185801349</v>
      </c>
      <c r="Y196" s="31">
        <f t="shared" si="201"/>
        <v>1434542.3688000001</v>
      </c>
      <c r="Z196" s="26">
        <f t="shared" si="202"/>
        <v>1103154.6424</v>
      </c>
      <c r="AA196" s="26">
        <f t="shared" si="203"/>
        <v>1838726.5264000001</v>
      </c>
      <c r="AB196" s="5">
        <f t="shared" si="166"/>
        <v>76.899411714329005</v>
      </c>
      <c r="AC196" s="30">
        <v>144.69</v>
      </c>
      <c r="AD196" s="31">
        <v>738.57</v>
      </c>
      <c r="AE196" s="31">
        <v>1495.62</v>
      </c>
      <c r="AF196" s="32">
        <f t="shared" si="167"/>
        <v>15.369674996762917</v>
      </c>
      <c r="AG196" s="32">
        <f t="shared" si="168"/>
        <v>3.2027571734987283</v>
      </c>
      <c r="AH196" s="33">
        <f t="shared" si="169"/>
        <v>3.0712125378058879E-2</v>
      </c>
      <c r="AI196" s="33">
        <f t="shared" si="170"/>
        <v>1.6725904244198241E-2</v>
      </c>
      <c r="AJ196" s="33">
        <f t="shared" si="171"/>
        <v>-4.3432059717618152</v>
      </c>
      <c r="AK196" s="33">
        <f t="shared" si="194"/>
        <v>0.544602629687994</v>
      </c>
      <c r="AL196" s="31">
        <f t="shared" si="204"/>
        <v>1104620.0634000001</v>
      </c>
      <c r="AM196" s="26">
        <f t="shared" si="205"/>
        <v>106863.6933</v>
      </c>
      <c r="AN196" s="26">
        <f t="shared" si="206"/>
        <v>247819.77780000004</v>
      </c>
      <c r="AO196" s="5">
        <f t="shared" si="172"/>
        <v>9.6742488065150241</v>
      </c>
      <c r="AP196" s="30">
        <v>1517.69</v>
      </c>
      <c r="AQ196" s="31">
        <v>540.6</v>
      </c>
      <c r="AR196" s="31">
        <v>3941.25</v>
      </c>
      <c r="AS196" s="32">
        <f t="shared" si="173"/>
        <v>40.502087148468092</v>
      </c>
      <c r="AT196" s="32">
        <f t="shared" si="174"/>
        <v>33.594529923611063</v>
      </c>
      <c r="AU196" s="33">
        <f t="shared" si="175"/>
        <v>1.3651559313511023E-2</v>
      </c>
      <c r="AV196" s="33">
        <f t="shared" si="176"/>
        <v>8.0908985660652095E-3</v>
      </c>
      <c r="AW196" s="33">
        <f t="shared" si="177"/>
        <v>-0.45116740918233017</v>
      </c>
      <c r="AX196" s="33">
        <f t="shared" si="195"/>
        <v>0.59267211754027271</v>
      </c>
      <c r="AY196" s="31">
        <f t="shared" si="207"/>
        <v>2130639.75</v>
      </c>
      <c r="AZ196" s="26">
        <f t="shared" si="208"/>
        <v>820463.21400000004</v>
      </c>
      <c r="BA196" s="26">
        <f t="shared" si="209"/>
        <v>831377.92800000007</v>
      </c>
      <c r="BB196" s="5">
        <f t="shared" si="178"/>
        <v>38.507833809070732</v>
      </c>
      <c r="BC196" s="30">
        <v>329.4</v>
      </c>
      <c r="BD196" s="31">
        <v>606</v>
      </c>
      <c r="BE196" s="31">
        <v>883.92</v>
      </c>
      <c r="BF196" s="32">
        <f t="shared" si="179"/>
        <v>9.0835660950901147</v>
      </c>
      <c r="BG196" s="32">
        <f t="shared" si="180"/>
        <v>7.2913692235156615</v>
      </c>
      <c r="BH196" s="33">
        <f t="shared" si="181"/>
        <v>1.8318068276436304E-2</v>
      </c>
      <c r="BI196" s="33">
        <f t="shared" si="182"/>
        <v>2.705537231536187E-3</v>
      </c>
      <c r="BJ196" s="33">
        <f t="shared" si="183"/>
        <v>-3.4269194045608136</v>
      </c>
      <c r="BK196" s="33">
        <f t="shared" si="196"/>
        <v>0.14769773704886183</v>
      </c>
      <c r="BL196" s="31">
        <f t="shared" si="210"/>
        <v>535655.52</v>
      </c>
      <c r="BM196" s="26">
        <f t="shared" si="211"/>
        <v>199616.4</v>
      </c>
      <c r="BN196" s="26">
        <f t="shared" si="212"/>
        <v>378725.76</v>
      </c>
      <c r="BO196" s="5">
        <f t="shared" si="184"/>
        <v>37.265815910942166</v>
      </c>
      <c r="BP196" s="60">
        <f t="shared" si="213"/>
        <v>9730.98</v>
      </c>
      <c r="BQ196" s="15">
        <f t="shared" si="214"/>
        <v>4517.67</v>
      </c>
      <c r="BR196" s="15">
        <f t="shared" si="215"/>
        <v>5426265.2022000002</v>
      </c>
      <c r="BS196" s="15">
        <f t="shared" si="216"/>
        <v>2342947.2496999996</v>
      </c>
      <c r="BT196" s="15">
        <f t="shared" si="217"/>
        <v>3452935.0922000003</v>
      </c>
      <c r="BU196" s="15">
        <f t="shared" si="197"/>
        <v>557.6278239396238</v>
      </c>
      <c r="BV196" s="17">
        <f t="shared" si="185"/>
        <v>299.25</v>
      </c>
      <c r="BW196" s="17">
        <f t="shared" si="186"/>
        <v>0.93376010199948201</v>
      </c>
      <c r="BX196" s="17">
        <f t="shared" si="187"/>
        <v>-249.30999999999949</v>
      </c>
      <c r="BY196" s="17">
        <f t="shared" si="188"/>
        <v>1.055185527052662</v>
      </c>
      <c r="BZ196" s="17">
        <f t="shared" si="189"/>
        <v>1.1684495859563611</v>
      </c>
      <c r="CA196" s="2">
        <f t="shared" si="190"/>
        <v>0.94232085844241231</v>
      </c>
      <c r="CB196" s="2">
        <f t="shared" si="191"/>
        <v>0.88128326554565684</v>
      </c>
      <c r="CC196" s="14">
        <f t="shared" si="218"/>
        <v>64.577310273603388</v>
      </c>
      <c r="CD196" s="27">
        <v>63.662797495327659</v>
      </c>
      <c r="CE196" s="53">
        <f t="shared" si="153"/>
        <v>0.99111839697960868</v>
      </c>
      <c r="CF196" s="53">
        <f t="shared" si="154"/>
        <v>0.97708265540130845</v>
      </c>
      <c r="CG196" s="26">
        <v>4766.9799999999996</v>
      </c>
      <c r="CH196" s="26">
        <v>65.156000000000006</v>
      </c>
      <c r="CI196" s="26">
        <v>11041.83</v>
      </c>
      <c r="CJ196" s="26">
        <v>4218.42</v>
      </c>
      <c r="CK196" s="26">
        <v>10326.61</v>
      </c>
    </row>
    <row r="197" spans="1:89" x14ac:dyDescent="0.3">
      <c r="A197" s="1">
        <v>38776</v>
      </c>
      <c r="B197" s="26" t="s">
        <v>5</v>
      </c>
      <c r="C197" s="30">
        <v>188.68</v>
      </c>
      <c r="D197" s="31">
        <v>621.13</v>
      </c>
      <c r="E197" s="31">
        <v>373.44</v>
      </c>
      <c r="F197" s="32">
        <f t="shared" si="155"/>
        <v>3.8499008761864704</v>
      </c>
      <c r="G197" s="32">
        <f t="shared" si="156"/>
        <v>4.1964978770631634</v>
      </c>
      <c r="H197" s="33">
        <f t="shared" si="157"/>
        <v>2.4626166320335759E-2</v>
      </c>
      <c r="I197" s="33">
        <f t="shared" si="158"/>
        <v>1.3821810710569168E-2</v>
      </c>
      <c r="J197" s="33">
        <f t="shared" si="159"/>
        <v>0.1788499858852502</v>
      </c>
      <c r="K197" s="33">
        <f t="shared" si="192"/>
        <v>0.56126522215337327</v>
      </c>
      <c r="L197" s="31">
        <f t="shared" si="198"/>
        <v>231954.78719999999</v>
      </c>
      <c r="M197" s="26">
        <f t="shared" si="199"/>
        <v>117194.80840000001</v>
      </c>
      <c r="N197" s="26">
        <f t="shared" si="200"/>
        <v>164531.1257</v>
      </c>
      <c r="O197" s="5">
        <f t="shared" si="160"/>
        <v>50.524850042844903</v>
      </c>
      <c r="P197" s="30">
        <v>2331.19</v>
      </c>
      <c r="Q197" s="31">
        <v>473.9</v>
      </c>
      <c r="R197" s="31">
        <v>3024.85</v>
      </c>
      <c r="S197" s="32">
        <f t="shared" si="161"/>
        <v>31.184052767064706</v>
      </c>
      <c r="T197" s="32">
        <f t="shared" si="162"/>
        <v>51.848812200714832</v>
      </c>
      <c r="U197" s="33">
        <f t="shared" si="163"/>
        <v>3.1834503456776818E-2</v>
      </c>
      <c r="V197" s="33">
        <f t="shared" si="164"/>
        <v>1.4724347760760839E-3</v>
      </c>
      <c r="W197" s="33">
        <f t="shared" si="165"/>
        <v>-0.25086759967691025</v>
      </c>
      <c r="X197" s="33">
        <f t="shared" si="193"/>
        <v>4.6252795432329484E-2</v>
      </c>
      <c r="Y197" s="31">
        <f t="shared" si="201"/>
        <v>1433476.4149999998</v>
      </c>
      <c r="Z197" s="26">
        <f t="shared" si="202"/>
        <v>1104750.9409999999</v>
      </c>
      <c r="AA197" s="26">
        <f t="shared" si="203"/>
        <v>1844096.548</v>
      </c>
      <c r="AB197" s="5">
        <f t="shared" si="166"/>
        <v>77.067953782832205</v>
      </c>
      <c r="AC197" s="30">
        <v>142.29</v>
      </c>
      <c r="AD197" s="31">
        <v>716.23</v>
      </c>
      <c r="AE197" s="31">
        <v>1497.06</v>
      </c>
      <c r="AF197" s="32">
        <f t="shared" si="167"/>
        <v>15.433624158375419</v>
      </c>
      <c r="AG197" s="32">
        <f t="shared" si="168"/>
        <v>3.1647216606281399</v>
      </c>
      <c r="AH197" s="33">
        <f t="shared" si="169"/>
        <v>-1.7548472812322614E-2</v>
      </c>
      <c r="AI197" s="33">
        <f t="shared" si="170"/>
        <v>1.6938941847691177E-2</v>
      </c>
      <c r="AJ197" s="33">
        <f t="shared" si="171"/>
        <v>7.7261657162548243</v>
      </c>
      <c r="AK197" s="33">
        <f t="shared" si="194"/>
        <v>0.96526586836642436</v>
      </c>
      <c r="AL197" s="31">
        <f t="shared" si="204"/>
        <v>1072239.2838000001</v>
      </c>
      <c r="AM197" s="26">
        <f t="shared" si="205"/>
        <v>101912.3667</v>
      </c>
      <c r="AN197" s="26">
        <f t="shared" si="206"/>
        <v>240323.81420000002</v>
      </c>
      <c r="AO197" s="5">
        <f t="shared" si="172"/>
        <v>9.5046290729830467</v>
      </c>
      <c r="AP197" s="30">
        <v>1505.46</v>
      </c>
      <c r="AQ197" s="31">
        <v>533.27</v>
      </c>
      <c r="AR197" s="31">
        <v>3921.97</v>
      </c>
      <c r="AS197" s="32">
        <f t="shared" si="173"/>
        <v>40.432722095589789</v>
      </c>
      <c r="AT197" s="32">
        <f t="shared" si="174"/>
        <v>33.483462444368826</v>
      </c>
      <c r="AU197" s="33">
        <f t="shared" si="175"/>
        <v>-4.7890749228323998E-3</v>
      </c>
      <c r="AV197" s="33">
        <f t="shared" si="176"/>
        <v>8.15689517756088E-3</v>
      </c>
      <c r="AW197" s="33">
        <f t="shared" si="177"/>
        <v>1.2937861772556365</v>
      </c>
      <c r="AX197" s="33">
        <f t="shared" si="195"/>
        <v>1.7032298113926045</v>
      </c>
      <c r="AY197" s="31">
        <f t="shared" si="207"/>
        <v>2091468.9418999997</v>
      </c>
      <c r="AZ197" s="26">
        <f t="shared" si="208"/>
        <v>802816.65419999999</v>
      </c>
      <c r="BA197" s="26">
        <f t="shared" si="209"/>
        <v>820105.26760000002</v>
      </c>
      <c r="BB197" s="5">
        <f t="shared" si="178"/>
        <v>38.385301264415588</v>
      </c>
      <c r="BC197" s="30">
        <v>328.51</v>
      </c>
      <c r="BD197" s="31">
        <v>595</v>
      </c>
      <c r="BE197" s="31">
        <v>882.67</v>
      </c>
      <c r="BF197" s="32">
        <f t="shared" si="179"/>
        <v>9.0997001027836095</v>
      </c>
      <c r="BG197" s="32">
        <f t="shared" si="180"/>
        <v>7.3065058172250357</v>
      </c>
      <c r="BH197" s="33">
        <f t="shared" si="181"/>
        <v>6.7453625632377737E-3</v>
      </c>
      <c r="BI197" s="33">
        <f t="shared" si="182"/>
        <v>2.6823543755905613E-3</v>
      </c>
      <c r="BJ197" s="33">
        <f t="shared" si="183"/>
        <v>-9.3269119395248392</v>
      </c>
      <c r="BK197" s="33">
        <f t="shared" si="196"/>
        <v>0.39765903618130072</v>
      </c>
      <c r="BL197" s="31">
        <f t="shared" si="210"/>
        <v>525188.65</v>
      </c>
      <c r="BM197" s="26">
        <f t="shared" si="211"/>
        <v>195463.44999999998</v>
      </c>
      <c r="BN197" s="26">
        <f t="shared" si="212"/>
        <v>371851.2</v>
      </c>
      <c r="BO197" s="5">
        <f t="shared" si="184"/>
        <v>37.21775975166257</v>
      </c>
      <c r="BP197" s="60">
        <f t="shared" si="213"/>
        <v>9699.99</v>
      </c>
      <c r="BQ197" s="15">
        <f t="shared" si="214"/>
        <v>4496.13</v>
      </c>
      <c r="BR197" s="15">
        <f t="shared" si="215"/>
        <v>5354328.0778999999</v>
      </c>
      <c r="BS197" s="15">
        <f t="shared" si="216"/>
        <v>2322138.2202999997</v>
      </c>
      <c r="BT197" s="15">
        <f t="shared" si="217"/>
        <v>3440907.9555000002</v>
      </c>
      <c r="BU197" s="15">
        <f t="shared" si="197"/>
        <v>551.99315441562317</v>
      </c>
      <c r="BV197" s="17">
        <f t="shared" si="185"/>
        <v>285.5</v>
      </c>
      <c r="BW197" s="17">
        <f t="shared" si="186"/>
        <v>0.93650094636943326</v>
      </c>
      <c r="BX197" s="17">
        <f t="shared" si="187"/>
        <v>-251.22999999999956</v>
      </c>
      <c r="BY197" s="17">
        <f t="shared" si="188"/>
        <v>1.0558769430599204</v>
      </c>
      <c r="BZ197" s="17">
        <f t="shared" si="189"/>
        <v>1.1773334411873393</v>
      </c>
      <c r="CA197" s="2">
        <f t="shared" si="190"/>
        <v>0.94167437643132212</v>
      </c>
      <c r="CB197" s="2">
        <f t="shared" si="191"/>
        <v>0.88082354362033377</v>
      </c>
      <c r="CC197" s="14">
        <f t="shared" si="218"/>
        <v>64.352376958136944</v>
      </c>
      <c r="CD197" s="27">
        <v>63.62465452241387</v>
      </c>
      <c r="CE197" s="53">
        <f t="shared" ref="CE197:CE260" si="219">CC197/CH197</f>
        <v>0.99021937831810403</v>
      </c>
      <c r="CF197" s="53">
        <f t="shared" ref="CF197:CF260" si="220">CD197/CH197</f>
        <v>0.9790215812521369</v>
      </c>
      <c r="CG197" s="26">
        <v>4747.3599999999997</v>
      </c>
      <c r="CH197" s="26">
        <v>64.988</v>
      </c>
      <c r="CI197" s="26">
        <v>11012.41</v>
      </c>
      <c r="CJ197" s="26">
        <v>4210.63</v>
      </c>
      <c r="CK197" s="26">
        <v>10300.790000000001</v>
      </c>
    </row>
    <row r="198" spans="1:89" x14ac:dyDescent="0.3">
      <c r="A198" s="1">
        <v>38748</v>
      </c>
      <c r="B198" s="26" t="s">
        <v>5</v>
      </c>
      <c r="C198" s="30">
        <v>186.09</v>
      </c>
      <c r="D198" s="31">
        <v>606.02</v>
      </c>
      <c r="E198" s="31">
        <v>372.64</v>
      </c>
      <c r="F198" s="32">
        <f t="shared" si="155"/>
        <v>3.8539662840004136</v>
      </c>
      <c r="G198" s="32">
        <f t="shared" si="156"/>
        <v>4.1587981969378331</v>
      </c>
      <c r="H198" s="33">
        <f t="shared" si="157"/>
        <v>2.5434066944068495E-2</v>
      </c>
      <c r="I198" s="33">
        <f t="shared" si="158"/>
        <v>1.401553072323387E-2</v>
      </c>
      <c r="J198" s="33">
        <f t="shared" si="159"/>
        <v>0.17402706806982796</v>
      </c>
      <c r="K198" s="33">
        <f t="shared" si="192"/>
        <v>0.55105346518333542</v>
      </c>
      <c r="L198" s="31">
        <f t="shared" si="198"/>
        <v>225827.2928</v>
      </c>
      <c r="M198" s="26">
        <f t="shared" si="199"/>
        <v>112774.26179999999</v>
      </c>
      <c r="N198" s="26">
        <f t="shared" si="200"/>
        <v>160528.6378</v>
      </c>
      <c r="O198" s="5">
        <f t="shared" si="160"/>
        <v>49.938278231000432</v>
      </c>
      <c r="P198" s="30">
        <v>2327.7600000000002</v>
      </c>
      <c r="Q198" s="31">
        <v>459.05</v>
      </c>
      <c r="R198" s="31">
        <v>3013.76</v>
      </c>
      <c r="S198" s="32">
        <f t="shared" si="161"/>
        <v>31.169303961112838</v>
      </c>
      <c r="T198" s="32">
        <f t="shared" si="162"/>
        <v>52.021516959019884</v>
      </c>
      <c r="U198" s="33">
        <f t="shared" si="163"/>
        <v>5.0229307709107043E-3</v>
      </c>
      <c r="V198" s="33">
        <f t="shared" si="164"/>
        <v>1.4746060372865921E-3</v>
      </c>
      <c r="W198" s="33">
        <f t="shared" si="165"/>
        <v>-1.5927220508819626</v>
      </c>
      <c r="X198" s="33">
        <f t="shared" si="193"/>
        <v>0.29357482803196833</v>
      </c>
      <c r="Y198" s="31">
        <f t="shared" si="201"/>
        <v>1383466.5280000002</v>
      </c>
      <c r="Z198" s="26">
        <f t="shared" si="202"/>
        <v>1068558.2280000001</v>
      </c>
      <c r="AA198" s="26">
        <f t="shared" si="203"/>
        <v>1786310.4460000002</v>
      </c>
      <c r="AB198" s="5">
        <f t="shared" si="166"/>
        <v>77.237736249734553</v>
      </c>
      <c r="AC198" s="30">
        <v>139.9</v>
      </c>
      <c r="AD198" s="31">
        <v>728.91</v>
      </c>
      <c r="AE198" s="31">
        <v>1498.49</v>
      </c>
      <c r="AF198" s="32">
        <f t="shared" si="167"/>
        <v>15.497879822111905</v>
      </c>
      <c r="AG198" s="32">
        <f t="shared" si="168"/>
        <v>3.1265294629029121</v>
      </c>
      <c r="AH198" s="33">
        <f t="shared" si="169"/>
        <v>2.3976953247023682E-2</v>
      </c>
      <c r="AI198" s="33">
        <f t="shared" si="170"/>
        <v>1.7303532804614316E-2</v>
      </c>
      <c r="AJ198" s="33">
        <f t="shared" si="171"/>
        <v>-5.7523395338218979</v>
      </c>
      <c r="AK198" s="33">
        <f t="shared" si="194"/>
        <v>0.72167354318723742</v>
      </c>
      <c r="AL198" s="31">
        <f t="shared" si="204"/>
        <v>1092264.3459000001</v>
      </c>
      <c r="AM198" s="26">
        <f t="shared" si="205"/>
        <v>101974.50900000001</v>
      </c>
      <c r="AN198" s="26">
        <f t="shared" si="206"/>
        <v>244578.4614</v>
      </c>
      <c r="AO198" s="5">
        <f t="shared" si="172"/>
        <v>9.3360649720718865</v>
      </c>
      <c r="AP198" s="30">
        <v>1493.23</v>
      </c>
      <c r="AQ198" s="31">
        <v>535.83000000000004</v>
      </c>
      <c r="AR198" s="31">
        <v>3902.69</v>
      </c>
      <c r="AS198" s="32">
        <f t="shared" si="173"/>
        <v>40.362912400455066</v>
      </c>
      <c r="AT198" s="32">
        <f t="shared" si="174"/>
        <v>33.371176482419699</v>
      </c>
      <c r="AU198" s="33">
        <f t="shared" si="175"/>
        <v>-3.409440236983907E-3</v>
      </c>
      <c r="AV198" s="33">
        <f t="shared" si="176"/>
        <v>8.223977298325965E-3</v>
      </c>
      <c r="AW198" s="33">
        <f t="shared" si="177"/>
        <v>1.8342364187057316</v>
      </c>
      <c r="AX198" s="33">
        <f t="shared" si="195"/>
        <v>2.412119505459096</v>
      </c>
      <c r="AY198" s="31">
        <f t="shared" si="207"/>
        <v>2091178.3827000002</v>
      </c>
      <c r="AZ198" s="26">
        <f t="shared" si="208"/>
        <v>800117.43090000004</v>
      </c>
      <c r="BA198" s="26">
        <f t="shared" si="209"/>
        <v>824042.24040000013</v>
      </c>
      <c r="BB198" s="5">
        <f t="shared" si="178"/>
        <v>38.261558053547681</v>
      </c>
      <c r="BC198" s="30">
        <v>327.63</v>
      </c>
      <c r="BD198" s="31">
        <v>591</v>
      </c>
      <c r="BE198" s="31">
        <v>881.42</v>
      </c>
      <c r="BF198" s="32">
        <f t="shared" si="179"/>
        <v>9.1159375323197835</v>
      </c>
      <c r="BG198" s="32">
        <f t="shared" si="180"/>
        <v>7.3219788987196637</v>
      </c>
      <c r="BH198" s="33">
        <f t="shared" si="181"/>
        <v>-1.8440905280804692E-2</v>
      </c>
      <c r="BI198" s="33">
        <f t="shared" si="182"/>
        <v>2.6895687521012119E-3</v>
      </c>
      <c r="BJ198" s="33">
        <f t="shared" si="183"/>
        <v>3.4224553984480317</v>
      </c>
      <c r="BK198" s="33">
        <f t="shared" si="196"/>
        <v>0.14584797823894299</v>
      </c>
      <c r="BL198" s="31">
        <f t="shared" si="210"/>
        <v>520919.22</v>
      </c>
      <c r="BM198" s="26">
        <f t="shared" si="211"/>
        <v>193629.33</v>
      </c>
      <c r="BN198" s="26">
        <f t="shared" si="212"/>
        <v>369351.36000000004</v>
      </c>
      <c r="BO198" s="5">
        <f t="shared" si="184"/>
        <v>37.170701822059861</v>
      </c>
      <c r="BP198" s="60">
        <f t="shared" si="213"/>
        <v>9669</v>
      </c>
      <c r="BQ198" s="15">
        <f t="shared" si="214"/>
        <v>4474.6100000000006</v>
      </c>
      <c r="BR198" s="15">
        <f t="shared" si="215"/>
        <v>5313655.7694000006</v>
      </c>
      <c r="BS198" s="15">
        <f t="shared" si="216"/>
        <v>2277053.7596999998</v>
      </c>
      <c r="BT198" s="15">
        <f t="shared" si="217"/>
        <v>3384811.1456000004</v>
      </c>
      <c r="BU198" s="15">
        <f t="shared" si="197"/>
        <v>549.55587645051196</v>
      </c>
      <c r="BV198" s="17">
        <f t="shared" si="185"/>
        <v>271.76000000000022</v>
      </c>
      <c r="BW198" s="17">
        <f t="shared" si="186"/>
        <v>0.93926621537966437</v>
      </c>
      <c r="BX198" s="17">
        <f t="shared" si="187"/>
        <v>-253.15999999999985</v>
      </c>
      <c r="BY198" s="17">
        <f t="shared" si="188"/>
        <v>1.0565769977718729</v>
      </c>
      <c r="BZ198" s="17">
        <f t="shared" si="189"/>
        <v>1.1586264969315421</v>
      </c>
      <c r="CA198" s="2">
        <f t="shared" si="190"/>
        <v>0.94102556117006786</v>
      </c>
      <c r="CB198" s="2">
        <f t="shared" si="191"/>
        <v>0.8803589540945933</v>
      </c>
      <c r="CC198" s="14">
        <f t="shared" si="218"/>
        <v>63.303246000982597</v>
      </c>
      <c r="CD198" s="27">
        <v>62.498384178119352</v>
      </c>
      <c r="CE198" s="53">
        <f t="shared" si="219"/>
        <v>0.99419292323249409</v>
      </c>
      <c r="CF198" s="53">
        <f t="shared" si="220"/>
        <v>0.98155237193346234</v>
      </c>
      <c r="CG198" s="26">
        <v>4727.7700000000004</v>
      </c>
      <c r="CH198" s="26">
        <v>63.673000000000002</v>
      </c>
      <c r="CI198" s="26">
        <v>10983.02</v>
      </c>
      <c r="CJ198" s="26">
        <v>4202.8500000000004</v>
      </c>
      <c r="CK198" s="26">
        <v>10274.959999999999</v>
      </c>
    </row>
    <row r="199" spans="1:89" x14ac:dyDescent="0.3">
      <c r="A199" s="1">
        <v>38717</v>
      </c>
      <c r="B199" s="26" t="s">
        <v>5</v>
      </c>
      <c r="C199" s="30">
        <v>183.5</v>
      </c>
      <c r="D199" s="31">
        <v>590.79999999999995</v>
      </c>
      <c r="E199" s="31">
        <v>371.83</v>
      </c>
      <c r="F199" s="32">
        <f t="shared" ref="F199:F262" si="221">E199/BP199*100</f>
        <v>3.8579540797322265</v>
      </c>
      <c r="G199" s="32">
        <f t="shared" ref="G199:G262" si="222">C199/BQ199*100</f>
        <v>4.1207433955823838</v>
      </c>
      <c r="H199" s="33">
        <f t="shared" ref="H199:H262" si="223">(D199-D200)/((D199+D200)/2)</f>
        <v>-4.8603255080386223E-2</v>
      </c>
      <c r="I199" s="33">
        <f t="shared" ref="I199:I262" si="224">(C199-C200)/((C199+C200)/2)</f>
        <v>5.6288766838811979E-3</v>
      </c>
      <c r="J199" s="33">
        <f t="shared" ref="J199:J262" si="225">IFERROR((($BQ199-C199)-($BQ200-C200))/(((BQ199-C199)+(BQ200-C200))/2)/H199,0)</f>
        <v>-0.15765019779832415</v>
      </c>
      <c r="K199" s="33">
        <f t="shared" si="192"/>
        <v>0.11581275111248102</v>
      </c>
      <c r="L199" s="31">
        <f t="shared" si="198"/>
        <v>219677.16399999996</v>
      </c>
      <c r="M199" s="26">
        <f t="shared" si="199"/>
        <v>108411.79999999999</v>
      </c>
      <c r="N199" s="26">
        <f t="shared" si="200"/>
        <v>156497.01199999999</v>
      </c>
      <c r="O199" s="5">
        <f t="shared" ref="O199:O262" si="226">C199/E199*100</f>
        <v>49.350509641502839</v>
      </c>
      <c r="P199" s="30">
        <v>2324.33</v>
      </c>
      <c r="Q199" s="31">
        <v>456.75</v>
      </c>
      <c r="R199" s="31">
        <v>3002.67</v>
      </c>
      <c r="S199" s="32">
        <f t="shared" ref="S199:S262" si="227">R199/BP199*100</f>
        <v>31.15446030871518</v>
      </c>
      <c r="T199" s="32">
        <f t="shared" ref="T199:T262" si="228">P199/BQ199*100</f>
        <v>52.196008156152594</v>
      </c>
      <c r="U199" s="33">
        <f t="shared" ref="U199:U262" si="229">(Q199-Q200)/((Q199+Q200)/2)</f>
        <v>-2.154962369375708E-2</v>
      </c>
      <c r="V199" s="33">
        <f t="shared" ref="V199:V262" si="230">(P199-P200)/((P199+P200)/2)</f>
        <v>6.3661141455056318E-3</v>
      </c>
      <c r="W199" s="33">
        <f t="shared" ref="W199:W262" si="231">IFERROR((($BQ199-P199)-($BQ200-P200))/(((CH199-P199)+(CH200-P200))/2)/U199,0)</f>
        <v>0.38874930624886156</v>
      </c>
      <c r="X199" s="33">
        <f t="shared" si="193"/>
        <v>0.29541648782247149</v>
      </c>
      <c r="Y199" s="31">
        <f t="shared" si="201"/>
        <v>1371469.5225</v>
      </c>
      <c r="Z199" s="26">
        <f t="shared" si="202"/>
        <v>1061637.7275</v>
      </c>
      <c r="AA199" s="26">
        <f t="shared" si="203"/>
        <v>1777360.4100000001</v>
      </c>
      <c r="AB199" s="5">
        <f t="shared" ref="AB199:AB262" si="232">P199/R199*100</f>
        <v>77.408772858822303</v>
      </c>
      <c r="AC199" s="30">
        <v>137.5</v>
      </c>
      <c r="AD199" s="31">
        <v>711.64</v>
      </c>
      <c r="AE199" s="31">
        <v>1499.92</v>
      </c>
      <c r="AF199" s="32">
        <f t="shared" ref="AF199:AF262" si="233">AE199/BP199*100</f>
        <v>15.562548700405998</v>
      </c>
      <c r="AG199" s="32">
        <f t="shared" ref="AG199:AG262" si="234">AC199/BQ199*100</f>
        <v>3.0877505007769903</v>
      </c>
      <c r="AH199" s="33">
        <f t="shared" ref="AH199:AH262" si="235">(AD199-AD200)/((AD199+AD200)/2)</f>
        <v>-2.19997081529557E-2</v>
      </c>
      <c r="AI199" s="33">
        <f t="shared" ref="AI199:AI262" si="236">(AC199-AC200)/((AC199+AC200)/2)</f>
        <v>1.8200499045941509E-2</v>
      </c>
      <c r="AJ199" s="33">
        <f t="shared" ref="AJ199:AJ262" si="237">IFERROR((($BQ199-AC199)-($BQ200-AC200))/(((CT199-AC199)+(CT200-AC200))/2)/AH199,0)</f>
        <v>10.388032605348689</v>
      </c>
      <c r="AK199" s="33">
        <f t="shared" si="194"/>
        <v>0.82730638603931839</v>
      </c>
      <c r="AL199" s="31">
        <f t="shared" si="204"/>
        <v>1067403.0688</v>
      </c>
      <c r="AM199" s="26">
        <f t="shared" si="205"/>
        <v>97850.5</v>
      </c>
      <c r="AN199" s="26">
        <f t="shared" si="206"/>
        <v>238783.6856</v>
      </c>
      <c r="AO199" s="5">
        <f t="shared" ref="AO199:AO262" si="238">AC199/AE199*100</f>
        <v>9.16715558163102</v>
      </c>
      <c r="AP199" s="30">
        <v>1481</v>
      </c>
      <c r="AQ199" s="31">
        <v>537.66</v>
      </c>
      <c r="AR199" s="31">
        <v>3883.42</v>
      </c>
      <c r="AS199" s="32">
        <f t="shared" ref="AS199:AS262" si="239">AR199/BP199*100</f>
        <v>40.292757529822026</v>
      </c>
      <c r="AT199" s="32">
        <f t="shared" ref="AT199:AT262" si="240">AP199/BQ199*100</f>
        <v>33.257879939277984</v>
      </c>
      <c r="AU199" s="33">
        <f t="shared" ref="AU199:AU262" si="241">(AQ199-AQ200)/((AQ199+AQ200)/2)</f>
        <v>-3.8792985527863623E-2</v>
      </c>
      <c r="AV199" s="33">
        <f t="shared" ref="AV199:AV262" si="242">(AP199-AP200)/((AP199+AP200)/2)</f>
        <v>4.0798790244826379E-3</v>
      </c>
      <c r="AW199" s="33">
        <f t="shared" ref="AW199:AW262" si="243">IFERROR((($BQ199-AP199)-($BQ200-AP200))/(((DF199-AP199)+(DF200-AP200))/2)/AU199,0)</f>
        <v>0.48120315887897686</v>
      </c>
      <c r="AX199" s="33">
        <f t="shared" si="195"/>
        <v>0.10517053454295766</v>
      </c>
      <c r="AY199" s="31">
        <f t="shared" si="207"/>
        <v>2087959.5972</v>
      </c>
      <c r="AZ199" s="26">
        <f t="shared" si="208"/>
        <v>796274.46</v>
      </c>
      <c r="BA199" s="26">
        <f t="shared" si="209"/>
        <v>826856.56079999998</v>
      </c>
      <c r="BB199" s="5">
        <f t="shared" ref="BB199:BB262" si="244">AP199/AR199*100</f>
        <v>38.136487941041658</v>
      </c>
      <c r="BC199" s="30">
        <v>326.75</v>
      </c>
      <c r="BD199" s="31">
        <v>602</v>
      </c>
      <c r="BE199" s="31">
        <v>880.17</v>
      </c>
      <c r="BF199" s="32">
        <f t="shared" ref="BF199:BF262" si="245">BE199/BP199*100</f>
        <v>9.1322793813245671</v>
      </c>
      <c r="BG199" s="32">
        <f t="shared" ref="BG199:BG262" si="246">BC199/BQ199*100</f>
        <v>7.3376180082100477</v>
      </c>
      <c r="BH199" s="33">
        <f t="shared" ref="BH199:BH262" si="247">(BD199-BD200)/((BD199+BD200)/2)</f>
        <v>6.6666666666666671E-3</v>
      </c>
      <c r="BI199" s="33">
        <f t="shared" ref="BI199:BI262" si="248">(BC199-BC200)/((BC199+BC200)/2)</f>
        <v>2.8967508576928397E-2</v>
      </c>
      <c r="BJ199" s="33">
        <f t="shared" ref="BJ199:BJ262" si="249">IFERROR((($BQ199-BC199)-($BQ200-BC200))/(((DR199-BC199)+(DR200-BC200))/2)/BH199,0)</f>
        <v>-11.31223124330532</v>
      </c>
      <c r="BK199" s="33">
        <f t="shared" si="196"/>
        <v>4.3451262865392595</v>
      </c>
      <c r="BL199" s="31">
        <f t="shared" si="210"/>
        <v>529862.34</v>
      </c>
      <c r="BM199" s="26">
        <f t="shared" si="211"/>
        <v>196703.5</v>
      </c>
      <c r="BN199" s="26">
        <f t="shared" si="212"/>
        <v>376225.92000000004</v>
      </c>
      <c r="BO199" s="5">
        <f t="shared" ref="BO199:BO262" si="250">BC199/BE199*100</f>
        <v>37.123510230978106</v>
      </c>
      <c r="BP199" s="60">
        <f t="shared" si="213"/>
        <v>9638.01</v>
      </c>
      <c r="BQ199" s="15">
        <f t="shared" si="214"/>
        <v>4453.08</v>
      </c>
      <c r="BR199" s="15">
        <f t="shared" si="215"/>
        <v>5276371.6924999999</v>
      </c>
      <c r="BS199" s="15">
        <f t="shared" si="216"/>
        <v>2260877.9874999998</v>
      </c>
      <c r="BT199" s="15">
        <f t="shared" si="217"/>
        <v>3375723.5884000002</v>
      </c>
      <c r="BU199" s="15">
        <f t="shared" si="197"/>
        <v>547.45447374509877</v>
      </c>
      <c r="BV199" s="17">
        <f t="shared" ref="BV199:BV262" si="251">BQ199-CJ199</f>
        <v>258.01000000000022</v>
      </c>
      <c r="BW199" s="17">
        <f t="shared" ref="BW199:BW262" si="252">CJ199/BQ199</f>
        <v>0.94206032678505658</v>
      </c>
      <c r="BX199" s="17">
        <f t="shared" ref="BX199:BX262" si="253">BQ199-CG199</f>
        <v>-255.07999999999993</v>
      </c>
      <c r="BY199" s="17">
        <f t="shared" ref="BY199:BY262" si="254">CG199/BQ199</f>
        <v>1.0572817016536868</v>
      </c>
      <c r="BZ199" s="17">
        <f t="shared" ref="BZ199:BZ262" si="255">CH199*10/BU199</f>
        <v>1.159767671011172</v>
      </c>
      <c r="CA199" s="2">
        <f t="shared" ref="CA199:CA262" si="256">BP199/CK199</f>
        <v>0.94037255808780063</v>
      </c>
      <c r="CB199" s="2">
        <f t="shared" ref="CB199:CB262" si="257">BP199/CI199</f>
        <v>0.87989428133216474</v>
      </c>
      <c r="CC199" s="14">
        <f t="shared" si="218"/>
        <v>63.133289142465564</v>
      </c>
      <c r="CD199" s="27">
        <v>62.13094354739723</v>
      </c>
      <c r="CE199" s="53">
        <f t="shared" si="219"/>
        <v>0.99435029834413102</v>
      </c>
      <c r="CF199" s="53">
        <f t="shared" si="220"/>
        <v>0.97856333943484586</v>
      </c>
      <c r="CG199" s="26">
        <v>4708.16</v>
      </c>
      <c r="CH199" s="26">
        <v>63.491999999999997</v>
      </c>
      <c r="CI199" s="26">
        <v>10953.6</v>
      </c>
      <c r="CJ199" s="26">
        <v>4195.07</v>
      </c>
      <c r="CK199" s="26">
        <v>10249.14</v>
      </c>
    </row>
    <row r="200" spans="1:89" x14ac:dyDescent="0.3">
      <c r="A200" s="1">
        <v>38686</v>
      </c>
      <c r="B200" s="26" t="s">
        <v>5</v>
      </c>
      <c r="C200" s="30">
        <v>182.47</v>
      </c>
      <c r="D200" s="31">
        <v>620.23</v>
      </c>
      <c r="E200" s="31">
        <v>370.03</v>
      </c>
      <c r="F200" s="32">
        <f t="shared" si="221"/>
        <v>3.8631834017687763</v>
      </c>
      <c r="G200" s="32">
        <f t="shared" si="222"/>
        <v>4.1287849646789425</v>
      </c>
      <c r="H200" s="33">
        <f t="shared" si="223"/>
        <v>-4.9856862555888301E-3</v>
      </c>
      <c r="I200" s="33">
        <f t="shared" si="224"/>
        <v>5.7158560043967686E-3</v>
      </c>
      <c r="J200" s="33">
        <f t="shared" si="225"/>
        <v>-1.5501602096222213</v>
      </c>
      <c r="K200" s="33">
        <f t="shared" ref="K200:K263" si="258">ABS(IFERROR(I200/H200,0))</f>
        <v>1.1464532085205796</v>
      </c>
      <c r="L200" s="31">
        <f t="shared" si="198"/>
        <v>229503.70689999999</v>
      </c>
      <c r="M200" s="26">
        <f t="shared" si="199"/>
        <v>113173.36810000001</v>
      </c>
      <c r="N200" s="26">
        <f t="shared" si="200"/>
        <v>164292.72469999999</v>
      </c>
      <c r="O200" s="5">
        <f t="shared" si="226"/>
        <v>49.312217928276084</v>
      </c>
      <c r="P200" s="30">
        <v>2309.58</v>
      </c>
      <c r="Q200" s="31">
        <v>466.7</v>
      </c>
      <c r="R200" s="31">
        <v>2986.14</v>
      </c>
      <c r="S200" s="32">
        <f t="shared" si="227"/>
        <v>31.175868127875617</v>
      </c>
      <c r="T200" s="32">
        <f t="shared" si="228"/>
        <v>52.259325799984616</v>
      </c>
      <c r="U200" s="33">
        <f t="shared" si="229"/>
        <v>-1.7126953543138757E-3</v>
      </c>
      <c r="V200" s="33">
        <f t="shared" si="230"/>
        <v>6.4112587959342217E-3</v>
      </c>
      <c r="W200" s="33">
        <f t="shared" si="231"/>
        <v>4.9350916371114915</v>
      </c>
      <c r="X200" s="33">
        <f t="shared" ref="X200:X263" si="259">ABS(IFERROR(V200/U200,0))</f>
        <v>3.7433737294760405</v>
      </c>
      <c r="Y200" s="31">
        <f t="shared" si="201"/>
        <v>1393631.5379999999</v>
      </c>
      <c r="Z200" s="26">
        <f t="shared" si="202"/>
        <v>1077880.986</v>
      </c>
      <c r="AA200" s="26">
        <f t="shared" si="203"/>
        <v>1816079.044</v>
      </c>
      <c r="AB200" s="5">
        <f t="shared" si="232"/>
        <v>77.343326166891032</v>
      </c>
      <c r="AC200" s="30">
        <v>135.02000000000001</v>
      </c>
      <c r="AD200" s="31">
        <v>727.47</v>
      </c>
      <c r="AE200" s="31">
        <v>1486.79</v>
      </c>
      <c r="AF200" s="32">
        <f t="shared" si="233"/>
        <v>15.522369672501688</v>
      </c>
      <c r="AG200" s="32">
        <f t="shared" si="234"/>
        <v>3.055124381711793</v>
      </c>
      <c r="AH200" s="33">
        <f t="shared" si="235"/>
        <v>-9.4537743270512956E-3</v>
      </c>
      <c r="AI200" s="33">
        <f t="shared" si="236"/>
        <v>1.8537898041560908E-2</v>
      </c>
      <c r="AJ200" s="33">
        <f t="shared" si="237"/>
        <v>24.653562699543706</v>
      </c>
      <c r="AK200" s="33">
        <f t="shared" ref="AK200:AK263" si="260">ABS(IFERROR(AI200/AH200,0))</f>
        <v>1.9608991499316888</v>
      </c>
      <c r="AL200" s="31">
        <f t="shared" si="204"/>
        <v>1081595.1213</v>
      </c>
      <c r="AM200" s="26">
        <f t="shared" si="205"/>
        <v>98222.999400000015</v>
      </c>
      <c r="AN200" s="26">
        <f t="shared" si="206"/>
        <v>244095.28380000003</v>
      </c>
      <c r="AO200" s="5">
        <f t="shared" si="238"/>
        <v>9.0813093980992612</v>
      </c>
      <c r="AP200" s="30">
        <v>1474.97</v>
      </c>
      <c r="AQ200" s="31">
        <v>558.92999999999995</v>
      </c>
      <c r="AR200" s="31">
        <v>3864.81</v>
      </c>
      <c r="AS200" s="32">
        <f t="shared" si="239"/>
        <v>40.349349628381439</v>
      </c>
      <c r="AT200" s="32">
        <f t="shared" si="240"/>
        <v>33.37443941114978</v>
      </c>
      <c r="AU200" s="33">
        <f t="shared" si="241"/>
        <v>-3.4618258538086338E-2</v>
      </c>
      <c r="AV200" s="33">
        <f t="shared" si="242"/>
        <v>4.1034002513672093E-3</v>
      </c>
      <c r="AW200" s="33">
        <f t="shared" si="243"/>
        <v>0.54203258975687374</v>
      </c>
      <c r="AX200" s="33">
        <f t="shared" ref="AX200:AX263" si="261">ABS(IFERROR(AV200/AU200,0))</f>
        <v>0.1185328328070786</v>
      </c>
      <c r="AY200" s="31">
        <f t="shared" si="207"/>
        <v>2160158.2533</v>
      </c>
      <c r="AZ200" s="26">
        <f t="shared" si="208"/>
        <v>824404.98209999991</v>
      </c>
      <c r="BA200" s="26">
        <f t="shared" si="209"/>
        <v>859567.26839999994</v>
      </c>
      <c r="BB200" s="5">
        <f t="shared" si="244"/>
        <v>38.164101210667539</v>
      </c>
      <c r="BC200" s="30">
        <v>317.42</v>
      </c>
      <c r="BD200" s="31">
        <v>598</v>
      </c>
      <c r="BE200" s="31">
        <v>870.6</v>
      </c>
      <c r="BF200" s="32">
        <f t="shared" si="245"/>
        <v>9.0892291694724658</v>
      </c>
      <c r="BG200" s="32">
        <f t="shared" si="246"/>
        <v>7.1823254424748724</v>
      </c>
      <c r="BH200" s="33">
        <f t="shared" si="247"/>
        <v>-7.7170418006430874E-2</v>
      </c>
      <c r="BI200" s="33">
        <f t="shared" si="248"/>
        <v>2.9864108713029677E-2</v>
      </c>
      <c r="BJ200" s="33">
        <f t="shared" si="249"/>
        <v>1.0076632027711043</v>
      </c>
      <c r="BK200" s="33">
        <f t="shared" ref="BK200:BK263" si="262">ABS(IFERROR(BI200/BH200,0))</f>
        <v>0.38698907540634286</v>
      </c>
      <c r="BL200" s="31">
        <f t="shared" si="210"/>
        <v>520618.8</v>
      </c>
      <c r="BM200" s="26">
        <f t="shared" si="211"/>
        <v>189817.16</v>
      </c>
      <c r="BN200" s="26">
        <f t="shared" si="212"/>
        <v>373726.08</v>
      </c>
      <c r="BO200" s="5">
        <f t="shared" si="250"/>
        <v>36.459912703882381</v>
      </c>
      <c r="BP200" s="60">
        <f t="shared" si="213"/>
        <v>9578.3700000000008</v>
      </c>
      <c r="BQ200" s="15">
        <f t="shared" si="214"/>
        <v>4419.46</v>
      </c>
      <c r="BR200" s="15">
        <f t="shared" si="215"/>
        <v>5385507.4194999989</v>
      </c>
      <c r="BS200" s="15">
        <f t="shared" si="216"/>
        <v>2303499.4956</v>
      </c>
      <c r="BT200" s="15">
        <f t="shared" si="217"/>
        <v>3457760.4009000002</v>
      </c>
      <c r="BU200" s="15">
        <f t="shared" ref="BU200:BU263" si="263">BR200/BP200</f>
        <v>562.25719193349164</v>
      </c>
      <c r="BV200" s="17">
        <f t="shared" si="251"/>
        <v>258.78999999999996</v>
      </c>
      <c r="BW200" s="17">
        <f t="shared" si="252"/>
        <v>0.94144307223054402</v>
      </c>
      <c r="BX200" s="17">
        <f t="shared" si="253"/>
        <v>-254.88000000000011</v>
      </c>
      <c r="BY200" s="17">
        <f t="shared" si="254"/>
        <v>1.0576722042964526</v>
      </c>
      <c r="BZ200" s="17">
        <f t="shared" si="255"/>
        <v>1.1638979623357295</v>
      </c>
      <c r="CA200" s="2">
        <f t="shared" si="256"/>
        <v>0.93867949028281805</v>
      </c>
      <c r="CB200" s="2">
        <f t="shared" si="257"/>
        <v>0.87896000785509198</v>
      </c>
      <c r="CC200" s="14">
        <f t="shared" si="218"/>
        <v>64.667553921041105</v>
      </c>
      <c r="CD200" s="27">
        <v>63.912938015930386</v>
      </c>
      <c r="CE200" s="53">
        <f t="shared" si="219"/>
        <v>0.98818101680966219</v>
      </c>
      <c r="CF200" s="53">
        <f t="shared" si="220"/>
        <v>0.97664977637765904</v>
      </c>
      <c r="CG200" s="26">
        <v>4674.34</v>
      </c>
      <c r="CH200" s="26">
        <v>65.441000000000003</v>
      </c>
      <c r="CI200" s="26">
        <v>10897.39</v>
      </c>
      <c r="CJ200" s="26">
        <v>4160.67</v>
      </c>
      <c r="CK200" s="26">
        <v>10204.09</v>
      </c>
    </row>
    <row r="201" spans="1:89" x14ac:dyDescent="0.3">
      <c r="A201" s="1">
        <v>38656</v>
      </c>
      <c r="B201" s="26" t="s">
        <v>5</v>
      </c>
      <c r="C201" s="30">
        <v>181.43</v>
      </c>
      <c r="D201" s="31">
        <v>623.33000000000004</v>
      </c>
      <c r="E201" s="31">
        <v>368.24</v>
      </c>
      <c r="F201" s="32">
        <f t="shared" si="221"/>
        <v>3.8685751805646746</v>
      </c>
      <c r="G201" s="32">
        <f t="shared" si="222"/>
        <v>4.1367595421587851</v>
      </c>
      <c r="H201" s="33">
        <f t="shared" si="223"/>
        <v>7.8684752432324367E-2</v>
      </c>
      <c r="I201" s="33">
        <f t="shared" si="224"/>
        <v>5.693281375231468E-3</v>
      </c>
      <c r="J201" s="33">
        <f t="shared" si="225"/>
        <v>9.8926600526272473E-2</v>
      </c>
      <c r="K201" s="33">
        <f t="shared" si="258"/>
        <v>7.2355586047349874E-2</v>
      </c>
      <c r="L201" s="31">
        <f t="shared" si="198"/>
        <v>229535.03920000003</v>
      </c>
      <c r="M201" s="26">
        <f t="shared" si="199"/>
        <v>113090.76190000001</v>
      </c>
      <c r="N201" s="26">
        <f t="shared" si="200"/>
        <v>165113.88370000001</v>
      </c>
      <c r="O201" s="5">
        <f t="shared" si="226"/>
        <v>49.26949815337823</v>
      </c>
      <c r="P201" s="30">
        <v>2294.8200000000002</v>
      </c>
      <c r="Q201" s="31">
        <v>467.5</v>
      </c>
      <c r="R201" s="31">
        <v>2969.61</v>
      </c>
      <c r="S201" s="32">
        <f t="shared" si="227"/>
        <v>31.197478660538415</v>
      </c>
      <c r="T201" s="32">
        <f t="shared" si="228"/>
        <v>52.323863377262988</v>
      </c>
      <c r="U201" s="33">
        <f t="shared" si="229"/>
        <v>3.009314545020304E-2</v>
      </c>
      <c r="V201" s="33">
        <f t="shared" si="230"/>
        <v>6.4526282656595223E-3</v>
      </c>
      <c r="W201" s="33">
        <f t="shared" si="231"/>
        <v>-0.28219766801067087</v>
      </c>
      <c r="X201" s="33">
        <f t="shared" si="259"/>
        <v>0.21442186149457454</v>
      </c>
      <c r="Y201" s="31">
        <f t="shared" si="201"/>
        <v>1388292.675</v>
      </c>
      <c r="Z201" s="26">
        <f t="shared" si="202"/>
        <v>1072828.3500000001</v>
      </c>
      <c r="AA201" s="26">
        <f t="shared" si="203"/>
        <v>1819192.1</v>
      </c>
      <c r="AB201" s="5">
        <f t="shared" si="232"/>
        <v>77.276814127107613</v>
      </c>
      <c r="AC201" s="30">
        <v>132.54</v>
      </c>
      <c r="AD201" s="31">
        <v>734.38</v>
      </c>
      <c r="AE201" s="31">
        <v>1473.67</v>
      </c>
      <c r="AF201" s="32">
        <f t="shared" si="233"/>
        <v>15.48175968483257</v>
      </c>
      <c r="AG201" s="32">
        <f t="shared" si="234"/>
        <v>3.0220256281636186</v>
      </c>
      <c r="AH201" s="33">
        <f t="shared" si="235"/>
        <v>6.5476023062860281E-2</v>
      </c>
      <c r="AI201" s="33">
        <f t="shared" si="236"/>
        <v>1.888804265041881E-2</v>
      </c>
      <c r="AJ201" s="33">
        <f t="shared" si="237"/>
        <v>-3.6233562144874956</v>
      </c>
      <c r="AK201" s="33">
        <f t="shared" si="260"/>
        <v>0.28847266169915875</v>
      </c>
      <c r="AL201" s="31">
        <f t="shared" si="204"/>
        <v>1082233.7746000001</v>
      </c>
      <c r="AM201" s="26">
        <f t="shared" si="205"/>
        <v>97334.725200000001</v>
      </c>
      <c r="AN201" s="26">
        <f t="shared" si="206"/>
        <v>246413.8652</v>
      </c>
      <c r="AO201" s="5">
        <f t="shared" si="238"/>
        <v>8.9938724409128223</v>
      </c>
      <c r="AP201" s="30">
        <v>1468.93</v>
      </c>
      <c r="AQ201" s="31">
        <v>578.62</v>
      </c>
      <c r="AR201" s="31">
        <v>3846.19</v>
      </c>
      <c r="AS201" s="32">
        <f t="shared" si="239"/>
        <v>40.406460932370322</v>
      </c>
      <c r="AT201" s="32">
        <f t="shared" si="240"/>
        <v>33.492863331661269</v>
      </c>
      <c r="AU201" s="33">
        <f t="shared" si="241"/>
        <v>5.954902205057936E-2</v>
      </c>
      <c r="AV201" s="33">
        <f t="shared" si="242"/>
        <v>4.1134717906563291E-3</v>
      </c>
      <c r="AW201" s="33">
        <f t="shared" si="243"/>
        <v>-0.3161736403600251</v>
      </c>
      <c r="AX201" s="33">
        <f t="shared" si="261"/>
        <v>6.9077067078657572E-2</v>
      </c>
      <c r="AY201" s="31">
        <f t="shared" si="207"/>
        <v>2225482.4578</v>
      </c>
      <c r="AZ201" s="26">
        <f t="shared" si="208"/>
        <v>849952.2766000001</v>
      </c>
      <c r="BA201" s="26">
        <f t="shared" si="209"/>
        <v>889848.12560000003</v>
      </c>
      <c r="BB201" s="5">
        <f t="shared" si="244"/>
        <v>38.191820996882633</v>
      </c>
      <c r="BC201" s="30">
        <v>308.08</v>
      </c>
      <c r="BD201" s="31">
        <v>646</v>
      </c>
      <c r="BE201" s="31">
        <v>861.04</v>
      </c>
      <c r="BF201" s="32">
        <f t="shared" si="245"/>
        <v>9.0457255416940239</v>
      </c>
      <c r="BG201" s="32">
        <f t="shared" si="246"/>
        <v>7.0244881207533405</v>
      </c>
      <c r="BH201" s="33">
        <f t="shared" si="247"/>
        <v>-5.568096313017306E-2</v>
      </c>
      <c r="BI201" s="33">
        <f t="shared" si="248"/>
        <v>3.0749962922070384E-2</v>
      </c>
      <c r="BJ201" s="33">
        <f t="shared" si="249"/>
        <v>1.4383430775171568</v>
      </c>
      <c r="BK201" s="33">
        <f t="shared" si="262"/>
        <v>0.55225271247880459</v>
      </c>
      <c r="BL201" s="31">
        <f t="shared" si="210"/>
        <v>556231.84</v>
      </c>
      <c r="BM201" s="26">
        <f t="shared" si="211"/>
        <v>199019.68</v>
      </c>
      <c r="BN201" s="26">
        <f t="shared" si="212"/>
        <v>403724.16000000003</v>
      </c>
      <c r="BO201" s="5">
        <f t="shared" si="250"/>
        <v>35.779986992474214</v>
      </c>
      <c r="BP201" s="60">
        <f t="shared" si="213"/>
        <v>9518.75</v>
      </c>
      <c r="BQ201" s="15">
        <f t="shared" si="214"/>
        <v>4385.8</v>
      </c>
      <c r="BR201" s="15">
        <f t="shared" si="215"/>
        <v>5481775.7866000002</v>
      </c>
      <c r="BS201" s="15">
        <f t="shared" si="216"/>
        <v>2332225.7936999998</v>
      </c>
      <c r="BT201" s="15">
        <f t="shared" si="217"/>
        <v>3524292.1345000002</v>
      </c>
      <c r="BU201" s="15">
        <f t="shared" si="263"/>
        <v>575.8924004307288</v>
      </c>
      <c r="BV201" s="17">
        <f t="shared" si="251"/>
        <v>259.52999999999975</v>
      </c>
      <c r="BW201" s="17">
        <f t="shared" si="252"/>
        <v>0.94082493501755671</v>
      </c>
      <c r="BX201" s="17">
        <f t="shared" si="253"/>
        <v>-254.67999999999938</v>
      </c>
      <c r="BY201" s="17">
        <f t="shared" si="254"/>
        <v>1.0580692234027997</v>
      </c>
      <c r="BZ201" s="17">
        <f t="shared" si="255"/>
        <v>1.1600778192251211</v>
      </c>
      <c r="CA201" s="2">
        <f t="shared" si="256"/>
        <v>0.93697337543704906</v>
      </c>
      <c r="CB201" s="2">
        <f t="shared" si="257"/>
        <v>0.87801627126148396</v>
      </c>
      <c r="CC201" s="14">
        <f t="shared" si="218"/>
        <v>65.91184038719372</v>
      </c>
      <c r="CD201" s="27">
        <v>64.69796387538949</v>
      </c>
      <c r="CE201" s="53">
        <f t="shared" si="219"/>
        <v>0.98658604339590639</v>
      </c>
      <c r="CF201" s="53">
        <f t="shared" si="220"/>
        <v>0.96841641533034195</v>
      </c>
      <c r="CG201" s="26">
        <v>4640.4799999999996</v>
      </c>
      <c r="CH201" s="26">
        <v>66.808000000000007</v>
      </c>
      <c r="CI201" s="26">
        <v>10841.2</v>
      </c>
      <c r="CJ201" s="26">
        <v>4126.2700000000004</v>
      </c>
      <c r="CK201" s="26">
        <v>10159.040000000001</v>
      </c>
    </row>
    <row r="202" spans="1:89" x14ac:dyDescent="0.3">
      <c r="A202" s="1">
        <v>38625</v>
      </c>
      <c r="B202" s="26" t="s">
        <v>5</v>
      </c>
      <c r="C202" s="30">
        <v>180.4</v>
      </c>
      <c r="D202" s="31">
        <v>576.14</v>
      </c>
      <c r="E202" s="31">
        <v>366.44</v>
      </c>
      <c r="F202" s="32">
        <f t="shared" si="221"/>
        <v>3.8739333045780153</v>
      </c>
      <c r="G202" s="32">
        <f t="shared" si="222"/>
        <v>4.1450586718809239</v>
      </c>
      <c r="H202" s="33">
        <f t="shared" si="223"/>
        <v>3.6982039315513998E-2</v>
      </c>
      <c r="I202" s="33">
        <f t="shared" si="224"/>
        <v>5.7816321992438966E-3</v>
      </c>
      <c r="J202" s="33">
        <f t="shared" si="225"/>
        <v>0.2121321984313905</v>
      </c>
      <c r="K202" s="33">
        <f t="shared" si="258"/>
        <v>0.1563362190472416</v>
      </c>
      <c r="L202" s="31">
        <f t="shared" si="198"/>
        <v>211120.74159999998</v>
      </c>
      <c r="M202" s="26">
        <f t="shared" si="199"/>
        <v>103935.656</v>
      </c>
      <c r="N202" s="26">
        <f t="shared" si="200"/>
        <v>152613.72459999999</v>
      </c>
      <c r="O202" s="5">
        <f t="shared" si="226"/>
        <v>49.23043335880363</v>
      </c>
      <c r="P202" s="30">
        <v>2280.06</v>
      </c>
      <c r="Q202" s="31">
        <v>453.64</v>
      </c>
      <c r="R202" s="31">
        <v>2953.08</v>
      </c>
      <c r="S202" s="32">
        <f t="shared" si="227"/>
        <v>31.219394615989643</v>
      </c>
      <c r="T202" s="32">
        <f t="shared" si="228"/>
        <v>52.389038112022277</v>
      </c>
      <c r="U202" s="33">
        <f t="shared" si="229"/>
        <v>1.1439719771205534E-2</v>
      </c>
      <c r="V202" s="33">
        <f t="shared" si="230"/>
        <v>6.490120716245322E-3</v>
      </c>
      <c r="W202" s="33">
        <f t="shared" si="231"/>
        <v>-0.74737148141272713</v>
      </c>
      <c r="X202" s="33">
        <f t="shared" si="259"/>
        <v>0.56733214152512268</v>
      </c>
      <c r="Y202" s="31">
        <f t="shared" si="201"/>
        <v>1339635.2112</v>
      </c>
      <c r="Z202" s="26">
        <f t="shared" si="202"/>
        <v>1034326.4184</v>
      </c>
      <c r="AA202" s="26">
        <f t="shared" si="203"/>
        <v>1765258.4048000001</v>
      </c>
      <c r="AB202" s="5">
        <f t="shared" si="232"/>
        <v>77.209557478971107</v>
      </c>
      <c r="AC202" s="30">
        <v>130.06</v>
      </c>
      <c r="AD202" s="31">
        <v>687.82</v>
      </c>
      <c r="AE202" s="31">
        <v>1460.54</v>
      </c>
      <c r="AF202" s="32">
        <f t="shared" si="233"/>
        <v>15.440548380821891</v>
      </c>
      <c r="AG202" s="32">
        <f t="shared" si="234"/>
        <v>2.9883942952596061</v>
      </c>
      <c r="AH202" s="33">
        <f t="shared" si="235"/>
        <v>5.01494049881148E-2</v>
      </c>
      <c r="AI202" s="33">
        <f t="shared" si="236"/>
        <v>1.9251668995497625E-2</v>
      </c>
      <c r="AJ202" s="33">
        <f t="shared" si="237"/>
        <v>-4.823345474628165</v>
      </c>
      <c r="AK202" s="33">
        <f t="shared" si="260"/>
        <v>0.38388628937990771</v>
      </c>
      <c r="AL202" s="31">
        <f t="shared" si="204"/>
        <v>1004588.6228</v>
      </c>
      <c r="AM202" s="26">
        <f t="shared" si="205"/>
        <v>89457.869200000001</v>
      </c>
      <c r="AN202" s="26">
        <f t="shared" si="206"/>
        <v>230791.12280000004</v>
      </c>
      <c r="AO202" s="5">
        <f t="shared" si="238"/>
        <v>8.9049255754720864</v>
      </c>
      <c r="AP202" s="30">
        <v>1462.9</v>
      </c>
      <c r="AQ202" s="31">
        <v>545.16</v>
      </c>
      <c r="AR202" s="31">
        <v>3827.58</v>
      </c>
      <c r="AS202" s="32">
        <f t="shared" si="239"/>
        <v>40.464440666785066</v>
      </c>
      <c r="AT202" s="32">
        <f t="shared" si="240"/>
        <v>33.613117134670752</v>
      </c>
      <c r="AU202" s="33">
        <f t="shared" si="241"/>
        <v>-8.9843322011615226E-3</v>
      </c>
      <c r="AV202" s="33">
        <f t="shared" si="242"/>
        <v>4.1373263555910013E-3</v>
      </c>
      <c r="AW202" s="33">
        <f t="shared" si="243"/>
        <v>2.1042925679824953</v>
      </c>
      <c r="AX202" s="33">
        <f t="shared" si="261"/>
        <v>0.46050460545705496</v>
      </c>
      <c r="AY202" s="31">
        <f t="shared" si="207"/>
        <v>2086643.5127999999</v>
      </c>
      <c r="AZ202" s="26">
        <f t="shared" si="208"/>
        <v>797514.56400000001</v>
      </c>
      <c r="BA202" s="26">
        <f t="shared" si="209"/>
        <v>838390.66079999995</v>
      </c>
      <c r="BB202" s="5">
        <f t="shared" si="244"/>
        <v>38.219971888242704</v>
      </c>
      <c r="BC202" s="30">
        <v>298.75</v>
      </c>
      <c r="BD202" s="31">
        <v>683</v>
      </c>
      <c r="BE202" s="31">
        <v>851.48</v>
      </c>
      <c r="BF202" s="32">
        <f t="shared" si="245"/>
        <v>9.0016830318253707</v>
      </c>
      <c r="BG202" s="32">
        <f t="shared" si="246"/>
        <v>6.8643917861664407</v>
      </c>
      <c r="BH202" s="33">
        <f t="shared" si="247"/>
        <v>1.4652014652014652E-3</v>
      </c>
      <c r="BI202" s="33">
        <f t="shared" si="248"/>
        <v>3.1725521532890093E-2</v>
      </c>
      <c r="BJ202" s="33">
        <f t="shared" si="249"/>
        <v>-56.417617355527383</v>
      </c>
      <c r="BK202" s="33">
        <f t="shared" si="262"/>
        <v>21.652668446197488</v>
      </c>
      <c r="BL202" s="31">
        <f t="shared" si="210"/>
        <v>581560.84</v>
      </c>
      <c r="BM202" s="26">
        <f t="shared" si="211"/>
        <v>204046.25</v>
      </c>
      <c r="BN202" s="26">
        <f t="shared" si="212"/>
        <v>426847.68000000005</v>
      </c>
      <c r="BO202" s="5">
        <f t="shared" si="250"/>
        <v>35.085967961666739</v>
      </c>
      <c r="BP202" s="60">
        <f t="shared" si="213"/>
        <v>9459.1200000000008</v>
      </c>
      <c r="BQ202" s="15">
        <f t="shared" si="214"/>
        <v>4352.17</v>
      </c>
      <c r="BR202" s="15">
        <f t="shared" si="215"/>
        <v>5223548.9284000006</v>
      </c>
      <c r="BS202" s="15">
        <f t="shared" si="216"/>
        <v>2229280.7576000001</v>
      </c>
      <c r="BT202" s="15">
        <f t="shared" si="217"/>
        <v>3413901.5929999999</v>
      </c>
      <c r="BU202" s="15">
        <f t="shared" si="263"/>
        <v>552.22356079635313</v>
      </c>
      <c r="BV202" s="17">
        <f t="shared" si="251"/>
        <v>260.28999999999996</v>
      </c>
      <c r="BW202" s="17">
        <f t="shared" si="252"/>
        <v>0.94019305312062718</v>
      </c>
      <c r="BX202" s="17">
        <f t="shared" si="253"/>
        <v>-254.47999999999956</v>
      </c>
      <c r="BY202" s="17">
        <f t="shared" si="254"/>
        <v>1.0584719806441383</v>
      </c>
      <c r="BZ202" s="17">
        <f t="shared" si="255"/>
        <v>1.1589871302793329</v>
      </c>
      <c r="CA202" s="2">
        <f t="shared" si="256"/>
        <v>0.93525107301866039</v>
      </c>
      <c r="CB202" s="2">
        <f t="shared" si="257"/>
        <v>0.87706096048037008</v>
      </c>
      <c r="CC202" s="14">
        <f t="shared" si="218"/>
        <v>63.847299913838164</v>
      </c>
      <c r="CD202" s="27">
        <v>61.95753671892642</v>
      </c>
      <c r="CE202" s="53">
        <f t="shared" si="219"/>
        <v>0.99758288668851236</v>
      </c>
      <c r="CF202" s="53">
        <f t="shared" si="220"/>
        <v>0.96805625947511675</v>
      </c>
      <c r="CG202" s="26">
        <v>4606.6499999999996</v>
      </c>
      <c r="CH202" s="26">
        <v>64.001999999999995</v>
      </c>
      <c r="CI202" s="26">
        <v>10785.02</v>
      </c>
      <c r="CJ202" s="26">
        <v>4091.88</v>
      </c>
      <c r="CK202" s="26">
        <v>10113.99</v>
      </c>
    </row>
    <row r="203" spans="1:89" x14ac:dyDescent="0.3">
      <c r="A203" s="1">
        <v>38595</v>
      </c>
      <c r="B203" s="26" t="s">
        <v>5</v>
      </c>
      <c r="C203" s="30">
        <v>179.36</v>
      </c>
      <c r="D203" s="31">
        <v>555.22</v>
      </c>
      <c r="E203" s="31">
        <v>364.64</v>
      </c>
      <c r="F203" s="32">
        <f t="shared" si="221"/>
        <v>3.8793511576667301</v>
      </c>
      <c r="G203" s="32">
        <f t="shared" si="222"/>
        <v>4.1532651156759366</v>
      </c>
      <c r="H203" s="33">
        <f t="shared" si="223"/>
        <v>-0.10139005249029691</v>
      </c>
      <c r="I203" s="33">
        <f t="shared" si="224"/>
        <v>5.7591769409265064E-3</v>
      </c>
      <c r="J203" s="33">
        <f t="shared" si="225"/>
        <v>-7.8011088283869712E-2</v>
      </c>
      <c r="K203" s="33">
        <f t="shared" si="258"/>
        <v>5.6802189164244322E-2</v>
      </c>
      <c r="L203" s="31">
        <f t="shared" si="198"/>
        <v>202455.42079999999</v>
      </c>
      <c r="M203" s="26">
        <f t="shared" si="199"/>
        <v>99584.259200000015</v>
      </c>
      <c r="N203" s="26">
        <f t="shared" si="200"/>
        <v>147072.22579999999</v>
      </c>
      <c r="O203" s="5">
        <f t="shared" si="226"/>
        <v>49.188240456340502</v>
      </c>
      <c r="P203" s="30">
        <v>2265.31</v>
      </c>
      <c r="Q203" s="31">
        <v>448.48</v>
      </c>
      <c r="R203" s="31">
        <v>2936.56</v>
      </c>
      <c r="S203" s="32">
        <f t="shared" si="227"/>
        <v>31.241628552977769</v>
      </c>
      <c r="T203" s="32">
        <f t="shared" si="228"/>
        <v>52.455580949999195</v>
      </c>
      <c r="U203" s="33">
        <f t="shared" si="229"/>
        <v>-1.3377630121816088E-2</v>
      </c>
      <c r="V203" s="33">
        <f t="shared" si="230"/>
        <v>6.5369608446673557E-3</v>
      </c>
      <c r="W203" s="33">
        <f t="shared" si="231"/>
        <v>0.64312535479871291</v>
      </c>
      <c r="X203" s="33">
        <f t="shared" si="259"/>
        <v>0.48864864592174317</v>
      </c>
      <c r="Y203" s="31">
        <f t="shared" si="201"/>
        <v>1316988.4288000001</v>
      </c>
      <c r="Z203" s="26">
        <f t="shared" si="202"/>
        <v>1015946.2288</v>
      </c>
      <c r="AA203" s="26">
        <f t="shared" si="203"/>
        <v>1745179.1936000001</v>
      </c>
      <c r="AB203" s="5">
        <f t="shared" si="232"/>
        <v>77.141621489089275</v>
      </c>
      <c r="AC203" s="30">
        <v>127.58</v>
      </c>
      <c r="AD203" s="31">
        <v>654.16999999999996</v>
      </c>
      <c r="AE203" s="31">
        <v>1447.42</v>
      </c>
      <c r="AF203" s="32">
        <f t="shared" si="233"/>
        <v>15.398887814364794</v>
      </c>
      <c r="AG203" s="32">
        <f t="shared" si="234"/>
        <v>2.9542460050063331</v>
      </c>
      <c r="AH203" s="33">
        <f t="shared" si="235"/>
        <v>1.3605232781839043E-2</v>
      </c>
      <c r="AI203" s="33">
        <f t="shared" si="236"/>
        <v>1.9629570998891909E-2</v>
      </c>
      <c r="AJ203" s="33">
        <f t="shared" si="237"/>
        <v>-18.128029514554818</v>
      </c>
      <c r="AK203" s="33">
        <f t="shared" si="260"/>
        <v>1.4427956738156262</v>
      </c>
      <c r="AL203" s="31">
        <f t="shared" si="204"/>
        <v>946858.74139999994</v>
      </c>
      <c r="AM203" s="26">
        <f t="shared" si="205"/>
        <v>83459.008599999986</v>
      </c>
      <c r="AN203" s="26">
        <f t="shared" si="206"/>
        <v>219500.20180000001</v>
      </c>
      <c r="AO203" s="5">
        <f t="shared" si="238"/>
        <v>8.8143040720730674</v>
      </c>
      <c r="AP203" s="30">
        <v>1456.86</v>
      </c>
      <c r="AQ203" s="31">
        <v>550.08000000000004</v>
      </c>
      <c r="AR203" s="31">
        <v>3808.97</v>
      </c>
      <c r="AS203" s="32">
        <f t="shared" si="239"/>
        <v>40.523069819596984</v>
      </c>
      <c r="AT203" s="32">
        <f t="shared" si="240"/>
        <v>33.73509041270988</v>
      </c>
      <c r="AU203" s="33">
        <f t="shared" si="241"/>
        <v>-2.0119855309806086E-2</v>
      </c>
      <c r="AV203" s="33">
        <f t="shared" si="242"/>
        <v>4.1476223393827911E-3</v>
      </c>
      <c r="AW203" s="33">
        <f t="shared" si="243"/>
        <v>0.94389447989659092</v>
      </c>
      <c r="AX203" s="33">
        <f t="shared" si="261"/>
        <v>0.20614573392887714</v>
      </c>
      <c r="AY203" s="31">
        <f t="shared" si="207"/>
        <v>2095238.2176000001</v>
      </c>
      <c r="AZ203" s="26">
        <f t="shared" si="208"/>
        <v>801389.54879999999</v>
      </c>
      <c r="BA203" s="26">
        <f t="shared" si="209"/>
        <v>845957.03040000016</v>
      </c>
      <c r="BB203" s="5">
        <f t="shared" si="244"/>
        <v>38.248135322672532</v>
      </c>
      <c r="BC203" s="30">
        <v>289.42</v>
      </c>
      <c r="BD203" s="31">
        <v>682</v>
      </c>
      <c r="BE203" s="31">
        <v>841.92</v>
      </c>
      <c r="BF203" s="32">
        <f t="shared" si="245"/>
        <v>8.9570626553937398</v>
      </c>
      <c r="BG203" s="32">
        <f t="shared" si="246"/>
        <v>6.7018175166086618</v>
      </c>
      <c r="BH203" s="33">
        <f t="shared" si="247"/>
        <v>-3.7410071942446041E-2</v>
      </c>
      <c r="BI203" s="33">
        <f t="shared" si="248"/>
        <v>3.2800702370500548E-2</v>
      </c>
      <c r="BJ203" s="33">
        <f t="shared" si="249"/>
        <v>2.2811508070507367</v>
      </c>
      <c r="BK203" s="33">
        <f t="shared" si="262"/>
        <v>0.87678800567299542</v>
      </c>
      <c r="BL203" s="31">
        <f t="shared" si="210"/>
        <v>574189.43999999994</v>
      </c>
      <c r="BM203" s="26">
        <f t="shared" si="211"/>
        <v>197384.44</v>
      </c>
      <c r="BN203" s="26">
        <f t="shared" si="212"/>
        <v>426222.72000000003</v>
      </c>
      <c r="BO203" s="5">
        <f t="shared" si="250"/>
        <v>34.376187761307492</v>
      </c>
      <c r="BP203" s="60">
        <f t="shared" si="213"/>
        <v>9399.5099999999984</v>
      </c>
      <c r="BQ203" s="15">
        <f t="shared" si="214"/>
        <v>4318.53</v>
      </c>
      <c r="BR203" s="15">
        <f t="shared" si="215"/>
        <v>5135730.2486000005</v>
      </c>
      <c r="BS203" s="15">
        <f t="shared" si="216"/>
        <v>2197763.4854000001</v>
      </c>
      <c r="BT203" s="15">
        <f t="shared" si="217"/>
        <v>3383931.3716000002</v>
      </c>
      <c r="BU203" s="15">
        <f t="shared" si="263"/>
        <v>546.3827634206466</v>
      </c>
      <c r="BV203" s="17">
        <f t="shared" si="251"/>
        <v>261.04999999999973</v>
      </c>
      <c r="BW203" s="17">
        <f t="shared" si="252"/>
        <v>0.93955118987247976</v>
      </c>
      <c r="BX203" s="17">
        <f t="shared" si="253"/>
        <v>-254.27000000000044</v>
      </c>
      <c r="BY203" s="17">
        <f t="shared" si="254"/>
        <v>1.0588788314542219</v>
      </c>
      <c r="BZ203" s="17">
        <f t="shared" si="255"/>
        <v>1.1440697654635765</v>
      </c>
      <c r="CA203" s="2">
        <f t="shared" si="256"/>
        <v>0.93351534521012125</v>
      </c>
      <c r="CB203" s="2">
        <f t="shared" si="257"/>
        <v>0.8760975091435792</v>
      </c>
      <c r="CC203" s="14">
        <f t="shared" si="218"/>
        <v>63.286792335607586</v>
      </c>
      <c r="CD203" s="27">
        <v>61.340977324480448</v>
      </c>
      <c r="CE203" s="53">
        <f t="shared" si="219"/>
        <v>1.0124266890994655</v>
      </c>
      <c r="CF203" s="53">
        <f t="shared" si="220"/>
        <v>0.98129862941098145</v>
      </c>
      <c r="CG203" s="26">
        <v>4572.8</v>
      </c>
      <c r="CH203" s="26">
        <v>62.51</v>
      </c>
      <c r="CI203" s="26">
        <v>10728.84</v>
      </c>
      <c r="CJ203" s="26">
        <v>4057.48</v>
      </c>
      <c r="CK203" s="26">
        <v>10068.94</v>
      </c>
    </row>
    <row r="204" spans="1:89" x14ac:dyDescent="0.3">
      <c r="A204" s="1">
        <v>38564</v>
      </c>
      <c r="B204" s="26" t="s">
        <v>5</v>
      </c>
      <c r="C204" s="30">
        <v>178.33</v>
      </c>
      <c r="D204" s="31">
        <v>614.52</v>
      </c>
      <c r="E204" s="31">
        <v>362.84</v>
      </c>
      <c r="F204" s="32">
        <f t="shared" si="221"/>
        <v>3.884850645672798</v>
      </c>
      <c r="G204" s="32">
        <f t="shared" si="222"/>
        <v>4.1618337926994631</v>
      </c>
      <c r="H204" s="33">
        <f t="shared" si="223"/>
        <v>-4.6848679401201437E-2</v>
      </c>
      <c r="I204" s="33">
        <f t="shared" si="224"/>
        <v>5.8489398796469291E-3</v>
      </c>
      <c r="J204" s="33">
        <f t="shared" si="225"/>
        <v>-0.17017786129044696</v>
      </c>
      <c r="K204" s="33">
        <f t="shared" si="258"/>
        <v>0.12484748672546216</v>
      </c>
      <c r="L204" s="31">
        <f t="shared" si="198"/>
        <v>222972.43679999997</v>
      </c>
      <c r="M204" s="26">
        <f t="shared" si="199"/>
        <v>109587.35160000001</v>
      </c>
      <c r="N204" s="26">
        <f t="shared" si="200"/>
        <v>162780.2028</v>
      </c>
      <c r="O204" s="5">
        <f t="shared" si="226"/>
        <v>49.148384963069134</v>
      </c>
      <c r="P204" s="30">
        <v>2250.5500000000002</v>
      </c>
      <c r="Q204" s="31">
        <v>454.52</v>
      </c>
      <c r="R204" s="31">
        <v>2920.03</v>
      </c>
      <c r="S204" s="32">
        <f t="shared" si="227"/>
        <v>31.264139650766015</v>
      </c>
      <c r="T204" s="32">
        <f t="shared" si="228"/>
        <v>52.52293524454538</v>
      </c>
      <c r="U204" s="33">
        <f t="shared" si="229"/>
        <v>6.2236543002802697E-3</v>
      </c>
      <c r="V204" s="33">
        <f t="shared" si="230"/>
        <v>6.5799738762555744E-3</v>
      </c>
      <c r="W204" s="33">
        <f t="shared" si="231"/>
        <v>-1.3931639232565247</v>
      </c>
      <c r="X204" s="33">
        <f t="shared" si="259"/>
        <v>1.0572524691738194</v>
      </c>
      <c r="Y204" s="31">
        <f t="shared" si="201"/>
        <v>1327212.0356000001</v>
      </c>
      <c r="Z204" s="26">
        <f t="shared" si="202"/>
        <v>1022919.986</v>
      </c>
      <c r="AA204" s="26">
        <f t="shared" si="203"/>
        <v>1768682.7664000001</v>
      </c>
      <c r="AB204" s="5">
        <f t="shared" si="232"/>
        <v>77.072838292757268</v>
      </c>
      <c r="AC204" s="30">
        <v>125.1</v>
      </c>
      <c r="AD204" s="31">
        <v>645.33000000000004</v>
      </c>
      <c r="AE204" s="31">
        <v>1434.29</v>
      </c>
      <c r="AF204" s="32">
        <f t="shared" si="233"/>
        <v>15.356637726221026</v>
      </c>
      <c r="AG204" s="32">
        <f t="shared" si="234"/>
        <v>2.9195615290007448</v>
      </c>
      <c r="AH204" s="33">
        <f t="shared" si="235"/>
        <v>5.1579225379465403E-3</v>
      </c>
      <c r="AI204" s="33">
        <f t="shared" si="236"/>
        <v>2.0022606168254398E-2</v>
      </c>
      <c r="AJ204" s="33">
        <f t="shared" si="237"/>
        <v>-48.790010437355342</v>
      </c>
      <c r="AK204" s="33">
        <f t="shared" si="260"/>
        <v>3.8819129253976254</v>
      </c>
      <c r="AL204" s="31">
        <f t="shared" si="204"/>
        <v>925590.36570000008</v>
      </c>
      <c r="AM204" s="26">
        <f t="shared" si="205"/>
        <v>80730.782999999996</v>
      </c>
      <c r="AN204" s="26">
        <f t="shared" si="206"/>
        <v>216534.02820000003</v>
      </c>
      <c r="AO204" s="5">
        <f t="shared" si="238"/>
        <v>8.7220854917764186</v>
      </c>
      <c r="AP204" s="30">
        <v>1450.83</v>
      </c>
      <c r="AQ204" s="31">
        <v>561.26</v>
      </c>
      <c r="AR204" s="31">
        <v>3790.36</v>
      </c>
      <c r="AS204" s="32">
        <f t="shared" si="239"/>
        <v>40.582577701830964</v>
      </c>
      <c r="AT204" s="32">
        <f t="shared" si="240"/>
        <v>33.859212255157075</v>
      </c>
      <c r="AU204" s="33">
        <f t="shared" si="241"/>
        <v>1.9796506184179092E-3</v>
      </c>
      <c r="AV204" s="33">
        <f t="shared" si="242"/>
        <v>4.1718181253064725E-3</v>
      </c>
      <c r="AW204" s="33">
        <f t="shared" si="243"/>
        <v>-9.6331047930668472</v>
      </c>
      <c r="AX204" s="33">
        <f t="shared" si="261"/>
        <v>2.1073507044594022</v>
      </c>
      <c r="AY204" s="31">
        <f t="shared" si="207"/>
        <v>2127377.4536000001</v>
      </c>
      <c r="AZ204" s="26">
        <f t="shared" si="208"/>
        <v>814292.84579999989</v>
      </c>
      <c r="BA204" s="26">
        <f t="shared" si="209"/>
        <v>863150.52880000009</v>
      </c>
      <c r="BB204" s="5">
        <f t="shared" si="244"/>
        <v>38.276839139290196</v>
      </c>
      <c r="BC204" s="30">
        <v>280.08</v>
      </c>
      <c r="BD204" s="31">
        <v>708</v>
      </c>
      <c r="BE204" s="31">
        <v>832.35</v>
      </c>
      <c r="BF204" s="32">
        <f t="shared" si="245"/>
        <v>8.9117942755091875</v>
      </c>
      <c r="BG204" s="32">
        <f t="shared" si="246"/>
        <v>6.5364571785973506</v>
      </c>
      <c r="BH204" s="33">
        <f t="shared" si="247"/>
        <v>2.828854314002829E-3</v>
      </c>
      <c r="BI204" s="33">
        <f t="shared" si="248"/>
        <v>3.3876150536463104E-2</v>
      </c>
      <c r="BJ204" s="33">
        <f t="shared" si="249"/>
        <v>-31.215148049307039</v>
      </c>
      <c r="BK204" s="33">
        <f t="shared" si="262"/>
        <v>11.975219214639706</v>
      </c>
      <c r="BL204" s="31">
        <f t="shared" si="210"/>
        <v>589303.80000000005</v>
      </c>
      <c r="BM204" s="26">
        <f t="shared" si="211"/>
        <v>198296.63999999998</v>
      </c>
      <c r="BN204" s="26">
        <f t="shared" si="212"/>
        <v>442471.68000000005</v>
      </c>
      <c r="BO204" s="5">
        <f t="shared" si="250"/>
        <v>33.649306181293923</v>
      </c>
      <c r="BP204" s="60">
        <f t="shared" si="213"/>
        <v>9339.8700000000008</v>
      </c>
      <c r="BQ204" s="15">
        <f t="shared" si="214"/>
        <v>4284.8899999999994</v>
      </c>
      <c r="BR204" s="15">
        <f t="shared" si="215"/>
        <v>5192456.0917000007</v>
      </c>
      <c r="BS204" s="15">
        <f t="shared" si="216"/>
        <v>2225827.6064000004</v>
      </c>
      <c r="BT204" s="15">
        <f t="shared" si="217"/>
        <v>3453619.2062000004</v>
      </c>
      <c r="BU204" s="15">
        <f t="shared" si="263"/>
        <v>555.94522104697387</v>
      </c>
      <c r="BV204" s="17">
        <f t="shared" si="251"/>
        <v>261.80999999999949</v>
      </c>
      <c r="BW204" s="17">
        <f t="shared" si="252"/>
        <v>0.93889924828875426</v>
      </c>
      <c r="BX204" s="17">
        <f t="shared" si="253"/>
        <v>-254.07000000000062</v>
      </c>
      <c r="BY204" s="17">
        <f t="shared" si="254"/>
        <v>1.0592944042904253</v>
      </c>
      <c r="BZ204" s="17">
        <f t="shared" si="255"/>
        <v>1.1590170678804279</v>
      </c>
      <c r="CA204" s="2">
        <f t="shared" si="256"/>
        <v>0.93176009337682952</v>
      </c>
      <c r="CB204" s="2">
        <f t="shared" si="257"/>
        <v>0.87512356373265088</v>
      </c>
      <c r="CC204" s="14">
        <f t="shared" si="218"/>
        <v>64.590104676295837</v>
      </c>
      <c r="CD204" s="27">
        <v>62.594705058816224</v>
      </c>
      <c r="CE204" s="53">
        <f t="shared" si="219"/>
        <v>1.0024071494730478</v>
      </c>
      <c r="CF204" s="53">
        <f t="shared" si="220"/>
        <v>0.97143951360000347</v>
      </c>
      <c r="CG204" s="26">
        <v>4538.96</v>
      </c>
      <c r="CH204" s="26">
        <v>64.435000000000002</v>
      </c>
      <c r="CI204" s="26">
        <v>10672.63</v>
      </c>
      <c r="CJ204" s="26">
        <v>4023.08</v>
      </c>
      <c r="CK204" s="26">
        <v>10023.9</v>
      </c>
    </row>
    <row r="205" spans="1:89" x14ac:dyDescent="0.3">
      <c r="A205" s="1">
        <v>38533</v>
      </c>
      <c r="B205" s="26" t="s">
        <v>5</v>
      </c>
      <c r="C205" s="30">
        <v>177.29</v>
      </c>
      <c r="D205" s="31">
        <v>644</v>
      </c>
      <c r="E205" s="31">
        <v>361.04</v>
      </c>
      <c r="F205" s="32">
        <f t="shared" si="221"/>
        <v>3.890412435009833</v>
      </c>
      <c r="G205" s="32">
        <f t="shared" si="222"/>
        <v>4.1703126617175226</v>
      </c>
      <c r="H205" s="33">
        <f t="shared" si="223"/>
        <v>-6.3308283478705528E-3</v>
      </c>
      <c r="I205" s="33">
        <f t="shared" si="224"/>
        <v>5.8266157544901781E-3</v>
      </c>
      <c r="J205" s="33">
        <f t="shared" si="225"/>
        <v>-1.2686700969764626</v>
      </c>
      <c r="K205" s="33">
        <f t="shared" si="258"/>
        <v>0.92035598413437125</v>
      </c>
      <c r="L205" s="31">
        <f t="shared" si="198"/>
        <v>232509.76</v>
      </c>
      <c r="M205" s="26">
        <f t="shared" si="199"/>
        <v>114174.76</v>
      </c>
      <c r="N205" s="26">
        <f t="shared" si="200"/>
        <v>170589.16</v>
      </c>
      <c r="O205" s="5">
        <f t="shared" si="226"/>
        <v>49.105362286727228</v>
      </c>
      <c r="P205" s="30">
        <v>2235.79</v>
      </c>
      <c r="Q205" s="31">
        <v>451.7</v>
      </c>
      <c r="R205" s="31">
        <v>2903.5</v>
      </c>
      <c r="S205" s="32">
        <f t="shared" si="227"/>
        <v>31.286872659680505</v>
      </c>
      <c r="T205" s="32">
        <f t="shared" si="228"/>
        <v>52.591479191953404</v>
      </c>
      <c r="U205" s="33">
        <f t="shared" si="229"/>
        <v>3.7706554286347756E-3</v>
      </c>
      <c r="V205" s="33">
        <f t="shared" si="230"/>
        <v>6.6235567063510593E-3</v>
      </c>
      <c r="W205" s="33">
        <f t="shared" si="231"/>
        <v>-2.3113834526858854</v>
      </c>
      <c r="X205" s="33">
        <f t="shared" si="259"/>
        <v>1.7566062006225853</v>
      </c>
      <c r="Y205" s="31">
        <f t="shared" si="201"/>
        <v>1311510.95</v>
      </c>
      <c r="Z205" s="26">
        <f t="shared" si="202"/>
        <v>1009906.343</v>
      </c>
      <c r="AA205" s="26">
        <f t="shared" si="203"/>
        <v>1757709.2439999999</v>
      </c>
      <c r="AB205" s="5">
        <f t="shared" si="232"/>
        <v>77.003271913208195</v>
      </c>
      <c r="AC205" s="30">
        <v>122.62</v>
      </c>
      <c r="AD205" s="31">
        <v>642.01</v>
      </c>
      <c r="AE205" s="31">
        <v>1421.17</v>
      </c>
      <c r="AF205" s="32">
        <f t="shared" si="233"/>
        <v>15.313919344845237</v>
      </c>
      <c r="AG205" s="32">
        <f t="shared" si="234"/>
        <v>2.8843349234576268</v>
      </c>
      <c r="AH205" s="33">
        <f t="shared" si="235"/>
        <v>-1.6314171391493857E-2</v>
      </c>
      <c r="AI205" s="33">
        <f t="shared" si="236"/>
        <v>2.0348477983276343E-2</v>
      </c>
      <c r="AJ205" s="33">
        <f t="shared" si="237"/>
        <v>15.729974108801589</v>
      </c>
      <c r="AK205" s="33">
        <f t="shared" si="260"/>
        <v>1.2472884766851202</v>
      </c>
      <c r="AL205" s="31">
        <f t="shared" si="204"/>
        <v>912405.3517</v>
      </c>
      <c r="AM205" s="26">
        <f t="shared" si="205"/>
        <v>78723.266199999998</v>
      </c>
      <c r="AN205" s="26">
        <f t="shared" si="206"/>
        <v>215420.03540000002</v>
      </c>
      <c r="AO205" s="5">
        <f t="shared" si="238"/>
        <v>8.6281021974851697</v>
      </c>
      <c r="AP205" s="30">
        <v>1444.79</v>
      </c>
      <c r="AQ205" s="31">
        <v>560.15</v>
      </c>
      <c r="AR205" s="31">
        <v>3771.75</v>
      </c>
      <c r="AS205" s="32">
        <f t="shared" si="239"/>
        <v>40.64276285660408</v>
      </c>
      <c r="AT205" s="32">
        <f t="shared" si="240"/>
        <v>33.98514315823148</v>
      </c>
      <c r="AU205" s="33">
        <f t="shared" si="241"/>
        <v>4.0377733055284817E-2</v>
      </c>
      <c r="AV205" s="33">
        <f t="shared" si="242"/>
        <v>4.1823446793015362E-3</v>
      </c>
      <c r="AW205" s="33">
        <f t="shared" si="243"/>
        <v>-0.47392790112128058</v>
      </c>
      <c r="AX205" s="33">
        <f t="shared" si="261"/>
        <v>0.10358047277134426</v>
      </c>
      <c r="AY205" s="31">
        <f t="shared" si="207"/>
        <v>2112745.7624999997</v>
      </c>
      <c r="AZ205" s="26">
        <f t="shared" si="208"/>
        <v>809299.11849999998</v>
      </c>
      <c r="BA205" s="26">
        <f t="shared" si="209"/>
        <v>861443.48200000008</v>
      </c>
      <c r="BB205" s="5">
        <f t="shared" si="244"/>
        <v>38.3055610790747</v>
      </c>
      <c r="BC205" s="30">
        <v>270.75</v>
      </c>
      <c r="BD205" s="31">
        <v>706</v>
      </c>
      <c r="BE205" s="31">
        <v>822.79</v>
      </c>
      <c r="BF205" s="32">
        <f t="shared" si="245"/>
        <v>8.8660327038603484</v>
      </c>
      <c r="BG205" s="32">
        <f t="shared" si="246"/>
        <v>6.3687300646399647</v>
      </c>
      <c r="BH205" s="33">
        <f t="shared" si="247"/>
        <v>8.5348506401137988E-3</v>
      </c>
      <c r="BI205" s="33">
        <f t="shared" si="248"/>
        <v>3.5063983313602734E-2</v>
      </c>
      <c r="BJ205" s="33">
        <f t="shared" si="249"/>
        <v>-10.695748852183407</v>
      </c>
      <c r="BK205" s="33">
        <f t="shared" si="262"/>
        <v>4.1083300449104536</v>
      </c>
      <c r="BL205" s="31">
        <f t="shared" si="210"/>
        <v>580889.74</v>
      </c>
      <c r="BM205" s="26">
        <f t="shared" si="211"/>
        <v>191149.5</v>
      </c>
      <c r="BN205" s="26">
        <f t="shared" si="212"/>
        <v>441221.76</v>
      </c>
      <c r="BO205" s="5">
        <f t="shared" si="250"/>
        <v>32.906330898528182</v>
      </c>
      <c r="BP205" s="60">
        <f t="shared" si="213"/>
        <v>9280.25</v>
      </c>
      <c r="BQ205" s="15">
        <f t="shared" si="214"/>
        <v>4251.24</v>
      </c>
      <c r="BR205" s="15">
        <f t="shared" si="215"/>
        <v>5150061.564199999</v>
      </c>
      <c r="BS205" s="15">
        <f t="shared" si="216"/>
        <v>2203252.9876999999</v>
      </c>
      <c r="BT205" s="15">
        <f t="shared" si="217"/>
        <v>3446383.6814000001</v>
      </c>
      <c r="BU205" s="15">
        <f t="shared" si="263"/>
        <v>554.94858050160281</v>
      </c>
      <c r="BV205" s="17">
        <f t="shared" si="251"/>
        <v>262.54999999999973</v>
      </c>
      <c r="BW205" s="17">
        <f t="shared" si="252"/>
        <v>0.93824154834824669</v>
      </c>
      <c r="BX205" s="17">
        <f t="shared" si="253"/>
        <v>-253.86999999999989</v>
      </c>
      <c r="BY205" s="17">
        <f t="shared" si="254"/>
        <v>1.0597166944232741</v>
      </c>
      <c r="BZ205" s="17">
        <f t="shared" si="255"/>
        <v>1.1647385410298083</v>
      </c>
      <c r="CA205" s="2">
        <f t="shared" si="256"/>
        <v>0.92999193293816418</v>
      </c>
      <c r="CB205" s="2">
        <f t="shared" si="257"/>
        <v>0.8741378953059683</v>
      </c>
      <c r="CC205" s="14">
        <f t="shared" si="218"/>
        <v>64.454784805656658</v>
      </c>
      <c r="CD205" s="27">
        <v>62.58896653898973</v>
      </c>
      <c r="CE205" s="53">
        <f t="shared" si="219"/>
        <v>0.99718094598537454</v>
      </c>
      <c r="CF205" s="53">
        <f t="shared" si="220"/>
        <v>0.96831484349505281</v>
      </c>
      <c r="CG205" s="26">
        <v>4505.1099999999997</v>
      </c>
      <c r="CH205" s="26">
        <v>64.637</v>
      </c>
      <c r="CI205" s="26">
        <v>10616.46</v>
      </c>
      <c r="CJ205" s="26">
        <v>3988.69</v>
      </c>
      <c r="CK205" s="26">
        <v>9978.85</v>
      </c>
    </row>
    <row r="206" spans="1:89" x14ac:dyDescent="0.3">
      <c r="A206" s="1">
        <v>38503</v>
      </c>
      <c r="B206" s="26" t="s">
        <v>5</v>
      </c>
      <c r="C206" s="30">
        <v>176.26</v>
      </c>
      <c r="D206" s="31">
        <v>648.09</v>
      </c>
      <c r="E206" s="31">
        <v>359.24</v>
      </c>
      <c r="F206" s="32">
        <f t="shared" si="221"/>
        <v>3.8960503740529382</v>
      </c>
      <c r="G206" s="32">
        <f t="shared" si="222"/>
        <v>4.1791342036503991</v>
      </c>
      <c r="H206" s="33">
        <f t="shared" si="223"/>
        <v>-5.4397262124555333E-2</v>
      </c>
      <c r="I206" s="33">
        <f t="shared" si="224"/>
        <v>5.9178331626265615E-3</v>
      </c>
      <c r="J206" s="33">
        <f t="shared" si="225"/>
        <v>-0.1489367723748192</v>
      </c>
      <c r="K206" s="33">
        <f t="shared" si="258"/>
        <v>0.10878917304838412</v>
      </c>
      <c r="L206" s="31">
        <f t="shared" si="198"/>
        <v>232819.85160000002</v>
      </c>
      <c r="M206" s="26">
        <f t="shared" si="199"/>
        <v>114232.3434</v>
      </c>
      <c r="N206" s="26">
        <f t="shared" si="200"/>
        <v>171672.5601</v>
      </c>
      <c r="O206" s="5">
        <f t="shared" si="226"/>
        <v>49.064692127825403</v>
      </c>
      <c r="P206" s="30">
        <v>2221.0300000000002</v>
      </c>
      <c r="Q206" s="31">
        <v>450</v>
      </c>
      <c r="R206" s="31">
        <v>2886.97</v>
      </c>
      <c r="S206" s="32">
        <f t="shared" si="227"/>
        <v>31.309933605332397</v>
      </c>
      <c r="T206" s="32">
        <f t="shared" si="228"/>
        <v>52.660742314385836</v>
      </c>
      <c r="U206" s="33">
        <f t="shared" si="229"/>
        <v>-1.7315445112682602E-2</v>
      </c>
      <c r="V206" s="33">
        <f t="shared" si="230"/>
        <v>6.663188256525971E-3</v>
      </c>
      <c r="W206" s="33">
        <f t="shared" si="231"/>
        <v>0.50791486135080233</v>
      </c>
      <c r="X206" s="33">
        <f t="shared" si="259"/>
        <v>0.38481183782249734</v>
      </c>
      <c r="Y206" s="31">
        <f t="shared" si="201"/>
        <v>1299136.5</v>
      </c>
      <c r="Z206" s="26">
        <f t="shared" si="202"/>
        <v>999463.50000000012</v>
      </c>
      <c r="AA206" s="26">
        <f t="shared" si="203"/>
        <v>1751094</v>
      </c>
      <c r="AB206" s="5">
        <f t="shared" si="232"/>
        <v>76.932908897563891</v>
      </c>
      <c r="AC206" s="30">
        <v>120.15</v>
      </c>
      <c r="AD206" s="31">
        <v>652.57000000000005</v>
      </c>
      <c r="AE206" s="31">
        <v>1408.04</v>
      </c>
      <c r="AF206" s="32">
        <f t="shared" si="233"/>
        <v>15.270556643696413</v>
      </c>
      <c r="AG206" s="32">
        <f t="shared" si="234"/>
        <v>2.84876304645748</v>
      </c>
      <c r="AH206" s="33">
        <f t="shared" si="235"/>
        <v>1.334079600082812E-3</v>
      </c>
      <c r="AI206" s="33">
        <f t="shared" si="236"/>
        <v>2.0856109662770198E-2</v>
      </c>
      <c r="AJ206" s="33">
        <f t="shared" si="237"/>
        <v>-196.48829308750399</v>
      </c>
      <c r="AK206" s="33">
        <f t="shared" si="260"/>
        <v>15.63333227003514</v>
      </c>
      <c r="AL206" s="31">
        <f t="shared" si="204"/>
        <v>918844.66280000005</v>
      </c>
      <c r="AM206" s="26">
        <f t="shared" si="205"/>
        <v>78406.285500000013</v>
      </c>
      <c r="AN206" s="26">
        <f t="shared" si="206"/>
        <v>218963.33780000004</v>
      </c>
      <c r="AO206" s="5">
        <f t="shared" si="238"/>
        <v>8.533138263117527</v>
      </c>
      <c r="AP206" s="30">
        <v>1438.76</v>
      </c>
      <c r="AQ206" s="31">
        <v>537.98</v>
      </c>
      <c r="AR206" s="31">
        <v>3753.14</v>
      </c>
      <c r="AS206" s="32">
        <f t="shared" si="239"/>
        <v>40.70377046228996</v>
      </c>
      <c r="AT206" s="32">
        <f t="shared" si="240"/>
        <v>34.113077991853217</v>
      </c>
      <c r="AU206" s="33">
        <f t="shared" si="241"/>
        <v>-1.4577528463085595E-2</v>
      </c>
      <c r="AV206" s="33">
        <f t="shared" si="242"/>
        <v>4.2068898268488473E-3</v>
      </c>
      <c r="AW206" s="33">
        <f t="shared" si="243"/>
        <v>1.3191880498091277</v>
      </c>
      <c r="AX206" s="33">
        <f t="shared" si="261"/>
        <v>0.28858731694483575</v>
      </c>
      <c r="AY206" s="31">
        <f t="shared" si="207"/>
        <v>2019114.2572000001</v>
      </c>
      <c r="AZ206" s="26">
        <f t="shared" si="208"/>
        <v>774024.10479999997</v>
      </c>
      <c r="BA206" s="26">
        <f t="shared" si="209"/>
        <v>827348.68240000005</v>
      </c>
      <c r="BB206" s="5">
        <f t="shared" si="244"/>
        <v>38.334834298747182</v>
      </c>
      <c r="BC206" s="30">
        <v>261.42</v>
      </c>
      <c r="BD206" s="31">
        <v>700</v>
      </c>
      <c r="BE206" s="31">
        <v>813.23</v>
      </c>
      <c r="BF206" s="32">
        <f t="shared" si="245"/>
        <v>8.8196889146283013</v>
      </c>
      <c r="BG206" s="32">
        <f t="shared" si="246"/>
        <v>6.1982824436530546</v>
      </c>
      <c r="BH206" s="33">
        <f t="shared" si="247"/>
        <v>7.1684587813620072E-3</v>
      </c>
      <c r="BI206" s="33">
        <f t="shared" si="248"/>
        <v>3.6377799415774112E-2</v>
      </c>
      <c r="BJ206" s="33">
        <f t="shared" si="249"/>
        <v>-13.208354430379963</v>
      </c>
      <c r="BK206" s="33">
        <f t="shared" si="262"/>
        <v>5.0747030185004887</v>
      </c>
      <c r="BL206" s="31">
        <f t="shared" si="210"/>
        <v>569261</v>
      </c>
      <c r="BM206" s="26">
        <f t="shared" si="211"/>
        <v>182994</v>
      </c>
      <c r="BN206" s="26">
        <f t="shared" si="212"/>
        <v>437472</v>
      </c>
      <c r="BO206" s="5">
        <f t="shared" si="250"/>
        <v>32.145887387332003</v>
      </c>
      <c r="BP206" s="60">
        <f t="shared" si="213"/>
        <v>9220.619999999999</v>
      </c>
      <c r="BQ206" s="15">
        <f t="shared" si="214"/>
        <v>4217.6200000000008</v>
      </c>
      <c r="BR206" s="15">
        <f t="shared" si="215"/>
        <v>5039176.2715999996</v>
      </c>
      <c r="BS206" s="15">
        <f t="shared" si="216"/>
        <v>2149120.2337000002</v>
      </c>
      <c r="BT206" s="15">
        <f t="shared" si="217"/>
        <v>3406550.5803</v>
      </c>
      <c r="BU206" s="15">
        <f t="shared" si="263"/>
        <v>546.5116523183907</v>
      </c>
      <c r="BV206" s="17">
        <f t="shared" si="251"/>
        <v>263.33000000000084</v>
      </c>
      <c r="BW206" s="17">
        <f t="shared" si="252"/>
        <v>0.93756431352279224</v>
      </c>
      <c r="BX206" s="17">
        <f t="shared" si="253"/>
        <v>-253.67999999999938</v>
      </c>
      <c r="BY206" s="17">
        <f t="shared" si="254"/>
        <v>1.0601476662193368</v>
      </c>
      <c r="BZ206" s="17">
        <f t="shared" si="255"/>
        <v>1.1752173943142601</v>
      </c>
      <c r="CA206" s="2">
        <f t="shared" si="256"/>
        <v>0.92820672854295427</v>
      </c>
      <c r="CB206" s="2">
        <f t="shared" si="257"/>
        <v>0.87314327488148957</v>
      </c>
      <c r="CC206" s="14">
        <f t="shared" si="218"/>
        <v>63.709820171162015</v>
      </c>
      <c r="CD206" s="27">
        <v>61.900757007920795</v>
      </c>
      <c r="CE206" s="53">
        <f t="shared" si="219"/>
        <v>0.99194762593865526</v>
      </c>
      <c r="CF206" s="53">
        <f t="shared" si="220"/>
        <v>0.96378091780591946</v>
      </c>
      <c r="CG206" s="26">
        <v>4471.3</v>
      </c>
      <c r="CH206" s="26">
        <v>64.227000000000004</v>
      </c>
      <c r="CI206" s="26">
        <v>10560.26</v>
      </c>
      <c r="CJ206" s="26">
        <v>3954.29</v>
      </c>
      <c r="CK206" s="26">
        <v>9933.7999999999993</v>
      </c>
    </row>
    <row r="207" spans="1:89" x14ac:dyDescent="0.3">
      <c r="A207" s="1">
        <v>38472</v>
      </c>
      <c r="B207" s="26" t="s">
        <v>5</v>
      </c>
      <c r="C207" s="30">
        <v>175.22</v>
      </c>
      <c r="D207" s="31">
        <v>684.33</v>
      </c>
      <c r="E207" s="31">
        <v>357.44</v>
      </c>
      <c r="F207" s="32">
        <f t="shared" si="221"/>
        <v>3.9017574500600372</v>
      </c>
      <c r="G207" s="32">
        <f t="shared" si="222"/>
        <v>4.1878885364856826</v>
      </c>
      <c r="H207" s="33">
        <f t="shared" si="223"/>
        <v>-5.4415966565738369E-2</v>
      </c>
      <c r="I207" s="33">
        <f t="shared" si="224"/>
        <v>5.8956526716464966E-3</v>
      </c>
      <c r="J207" s="33">
        <f t="shared" si="225"/>
        <v>-0.15005544752554481</v>
      </c>
      <c r="K207" s="33">
        <f t="shared" si="258"/>
        <v>0.10834416888514013</v>
      </c>
      <c r="L207" s="31">
        <f t="shared" si="198"/>
        <v>244606.91520000002</v>
      </c>
      <c r="M207" s="26">
        <f t="shared" si="199"/>
        <v>119908.30260000001</v>
      </c>
      <c r="N207" s="26">
        <f t="shared" si="200"/>
        <v>181272.17370000001</v>
      </c>
      <c r="O207" s="5">
        <f t="shared" si="226"/>
        <v>49.020814682184422</v>
      </c>
      <c r="P207" s="30">
        <v>2206.2800000000002</v>
      </c>
      <c r="Q207" s="31">
        <v>457.86</v>
      </c>
      <c r="R207" s="31">
        <v>2870.44</v>
      </c>
      <c r="S207" s="32">
        <f t="shared" si="227"/>
        <v>31.333260561074116</v>
      </c>
      <c r="T207" s="32">
        <f t="shared" si="228"/>
        <v>52.73173564820015</v>
      </c>
      <c r="U207" s="33">
        <f t="shared" si="229"/>
        <v>-5.8952608652928921E-4</v>
      </c>
      <c r="V207" s="33">
        <f t="shared" si="230"/>
        <v>6.7124471326573364E-3</v>
      </c>
      <c r="W207" s="33">
        <f t="shared" si="231"/>
        <v>15.006515107972158</v>
      </c>
      <c r="X207" s="33">
        <f t="shared" si="259"/>
        <v>11.386174905635571</v>
      </c>
      <c r="Y207" s="31">
        <f t="shared" si="201"/>
        <v>1314259.6584000001</v>
      </c>
      <c r="Z207" s="26">
        <f t="shared" si="202"/>
        <v>1010167.3608000001</v>
      </c>
      <c r="AA207" s="26">
        <f t="shared" si="203"/>
        <v>1781679.7752</v>
      </c>
      <c r="AB207" s="5">
        <f t="shared" si="232"/>
        <v>76.862083861707617</v>
      </c>
      <c r="AC207" s="30">
        <v>117.67</v>
      </c>
      <c r="AD207" s="31">
        <v>651.70000000000005</v>
      </c>
      <c r="AE207" s="31">
        <v>1394.92</v>
      </c>
      <c r="AF207" s="32">
        <f t="shared" si="233"/>
        <v>15.22672197358367</v>
      </c>
      <c r="AG207" s="32">
        <f t="shared" si="234"/>
        <v>2.8124006625286508</v>
      </c>
      <c r="AH207" s="33">
        <f t="shared" si="235"/>
        <v>-1.815500174859723E-2</v>
      </c>
      <c r="AI207" s="33">
        <f t="shared" si="236"/>
        <v>2.1300352142918526E-2</v>
      </c>
      <c r="AJ207" s="33">
        <f t="shared" si="237"/>
        <v>14.736585170405379</v>
      </c>
      <c r="AK207" s="33">
        <f t="shared" si="260"/>
        <v>1.1732497984785006</v>
      </c>
      <c r="AL207" s="31">
        <f t="shared" si="204"/>
        <v>909069.36400000006</v>
      </c>
      <c r="AM207" s="26">
        <f t="shared" si="205"/>
        <v>76685.539000000004</v>
      </c>
      <c r="AN207" s="26">
        <f t="shared" si="206"/>
        <v>218671.41800000003</v>
      </c>
      <c r="AO207" s="5">
        <f t="shared" si="238"/>
        <v>8.4356092105640457</v>
      </c>
      <c r="AP207" s="30">
        <v>1432.72</v>
      </c>
      <c r="AQ207" s="31">
        <v>545.88</v>
      </c>
      <c r="AR207" s="31">
        <v>3734.53</v>
      </c>
      <c r="AS207" s="32">
        <f t="shared" si="239"/>
        <v>40.765527780809954</v>
      </c>
      <c r="AT207" s="32">
        <f t="shared" si="240"/>
        <v>34.243075356658863</v>
      </c>
      <c r="AU207" s="33">
        <f t="shared" si="241"/>
        <v>4.0199344695612772E-3</v>
      </c>
      <c r="AV207" s="33">
        <f t="shared" si="242"/>
        <v>4.21765329211269E-3</v>
      </c>
      <c r="AW207" s="33">
        <f t="shared" si="243"/>
        <v>-4.8022379173633718</v>
      </c>
      <c r="AX207" s="33">
        <f t="shared" si="261"/>
        <v>1.0491845884674311</v>
      </c>
      <c r="AY207" s="31">
        <f t="shared" si="207"/>
        <v>2038605.2364000001</v>
      </c>
      <c r="AZ207" s="26">
        <f t="shared" si="208"/>
        <v>782093.1936</v>
      </c>
      <c r="BA207" s="26">
        <f t="shared" si="209"/>
        <v>839497.93440000003</v>
      </c>
      <c r="BB207" s="5">
        <f t="shared" si="244"/>
        <v>38.364131497136185</v>
      </c>
      <c r="BC207" s="30">
        <v>252.08</v>
      </c>
      <c r="BD207" s="31">
        <v>695</v>
      </c>
      <c r="BE207" s="31">
        <v>803.67</v>
      </c>
      <c r="BF207" s="32">
        <f t="shared" si="245"/>
        <v>8.7727322344722189</v>
      </c>
      <c r="BG207" s="32">
        <f t="shared" si="246"/>
        <v>6.0248997961266451</v>
      </c>
      <c r="BH207" s="33">
        <f t="shared" si="247"/>
        <v>-2.6969481902058199E-2</v>
      </c>
      <c r="BI207" s="33">
        <f t="shared" si="248"/>
        <v>3.7709920578784681E-2</v>
      </c>
      <c r="BJ207" s="33">
        <f t="shared" si="249"/>
        <v>3.6417291637638716</v>
      </c>
      <c r="BK207" s="33">
        <f t="shared" si="262"/>
        <v>1.3982441604080951</v>
      </c>
      <c r="BL207" s="31">
        <f t="shared" si="210"/>
        <v>558550.65</v>
      </c>
      <c r="BM207" s="26">
        <f t="shared" si="211"/>
        <v>175195.6</v>
      </c>
      <c r="BN207" s="26">
        <f t="shared" si="212"/>
        <v>434347.2</v>
      </c>
      <c r="BO207" s="5">
        <f t="shared" si="250"/>
        <v>31.366107979643388</v>
      </c>
      <c r="BP207" s="60">
        <f t="shared" si="213"/>
        <v>9161</v>
      </c>
      <c r="BQ207" s="15">
        <f t="shared" si="214"/>
        <v>4183.97</v>
      </c>
      <c r="BR207" s="15">
        <f t="shared" si="215"/>
        <v>5065091.824</v>
      </c>
      <c r="BS207" s="15">
        <f t="shared" si="216"/>
        <v>2164049.9960000003</v>
      </c>
      <c r="BT207" s="15">
        <f t="shared" si="217"/>
        <v>3455468.5013000006</v>
      </c>
      <c r="BU207" s="15">
        <f t="shared" si="263"/>
        <v>552.89726274424186</v>
      </c>
      <c r="BV207" s="17">
        <f t="shared" si="251"/>
        <v>264.07000000000016</v>
      </c>
      <c r="BW207" s="17">
        <f t="shared" si="252"/>
        <v>0.93688530271488557</v>
      </c>
      <c r="BX207" s="17">
        <f t="shared" si="253"/>
        <v>-253.46999999999935</v>
      </c>
      <c r="BY207" s="17">
        <f t="shared" si="254"/>
        <v>1.0605812183165748</v>
      </c>
      <c r="BZ207" s="17">
        <f t="shared" si="255"/>
        <v>1.1769817719300641</v>
      </c>
      <c r="CA207" s="2">
        <f t="shared" si="256"/>
        <v>0.92640626975097962</v>
      </c>
      <c r="CB207" s="2">
        <f t="shared" si="257"/>
        <v>0.87213813312363686</v>
      </c>
      <c r="CC207" s="14">
        <f t="shared" si="218"/>
        <v>64.624690470778319</v>
      </c>
      <c r="CD207" s="27">
        <v>63.047824228987317</v>
      </c>
      <c r="CE207" s="53">
        <f t="shared" si="219"/>
        <v>0.99308014553635526</v>
      </c>
      <c r="CF207" s="53">
        <f t="shared" si="220"/>
        <v>0.96884862434094987</v>
      </c>
      <c r="CG207" s="26">
        <v>4437.4399999999996</v>
      </c>
      <c r="CH207" s="26">
        <v>65.075000000000003</v>
      </c>
      <c r="CI207" s="26">
        <v>10504.07</v>
      </c>
      <c r="CJ207" s="26">
        <v>3919.9</v>
      </c>
      <c r="CK207" s="26">
        <v>9888.75</v>
      </c>
    </row>
    <row r="208" spans="1:89" x14ac:dyDescent="0.3">
      <c r="A208" s="1">
        <v>38442</v>
      </c>
      <c r="B208" s="26" t="s">
        <v>5</v>
      </c>
      <c r="C208" s="30">
        <v>174.19</v>
      </c>
      <c r="D208" s="31">
        <v>722.61</v>
      </c>
      <c r="E208" s="31">
        <v>355.65</v>
      </c>
      <c r="F208" s="32">
        <f t="shared" si="221"/>
        <v>3.9076491696863549</v>
      </c>
      <c r="G208" s="32">
        <f t="shared" si="222"/>
        <v>4.1970055465335365</v>
      </c>
      <c r="H208" s="33">
        <f t="shared" si="223"/>
        <v>0.10671933878032965</v>
      </c>
      <c r="I208" s="33">
        <f t="shared" si="224"/>
        <v>5.9883687453215406E-3</v>
      </c>
      <c r="J208" s="33">
        <f t="shared" si="225"/>
        <v>7.7166621487706685E-2</v>
      </c>
      <c r="K208" s="33">
        <f t="shared" si="258"/>
        <v>5.6113248205631759E-2</v>
      </c>
      <c r="L208" s="31">
        <f t="shared" si="198"/>
        <v>256996.24649999998</v>
      </c>
      <c r="M208" s="26">
        <f t="shared" si="199"/>
        <v>125871.4359</v>
      </c>
      <c r="N208" s="26">
        <f t="shared" si="200"/>
        <v>191412.1629</v>
      </c>
      <c r="O208" s="5">
        <f t="shared" si="226"/>
        <v>48.977927737944611</v>
      </c>
      <c r="P208" s="30">
        <v>2191.52</v>
      </c>
      <c r="Q208" s="31">
        <v>458.13</v>
      </c>
      <c r="R208" s="31">
        <v>2853.92</v>
      </c>
      <c r="S208" s="32">
        <f t="shared" si="227"/>
        <v>31.357003003940065</v>
      </c>
      <c r="T208" s="32">
        <f t="shared" si="228"/>
        <v>52.803384782933449</v>
      </c>
      <c r="U208" s="33">
        <f t="shared" si="229"/>
        <v>8.0612198555792727E-2</v>
      </c>
      <c r="V208" s="33">
        <f t="shared" si="230"/>
        <v>6.7578085653848931E-3</v>
      </c>
      <c r="W208" s="33">
        <f t="shared" si="231"/>
        <v>-0.1105528664158005</v>
      </c>
      <c r="X208" s="33">
        <f t="shared" si="259"/>
        <v>8.3831091155611243E-2</v>
      </c>
      <c r="Y208" s="31">
        <f t="shared" si="201"/>
        <v>1307466.3696000001</v>
      </c>
      <c r="Z208" s="26">
        <f t="shared" si="202"/>
        <v>1004001.0575999999</v>
      </c>
      <c r="AA208" s="26">
        <f t="shared" si="203"/>
        <v>1782730.4316</v>
      </c>
      <c r="AB208" s="5">
        <f t="shared" si="232"/>
        <v>76.789818915736959</v>
      </c>
      <c r="AC208" s="30">
        <v>115.19</v>
      </c>
      <c r="AD208" s="31">
        <v>663.64</v>
      </c>
      <c r="AE208" s="31">
        <v>1381.79</v>
      </c>
      <c r="AF208" s="32">
        <f t="shared" si="233"/>
        <v>15.182203138425162</v>
      </c>
      <c r="AG208" s="32">
        <f t="shared" si="234"/>
        <v>2.7754352655445094</v>
      </c>
      <c r="AH208" s="33">
        <f t="shared" si="235"/>
        <v>2.5021359697302539E-2</v>
      </c>
      <c r="AI208" s="33">
        <f t="shared" si="236"/>
        <v>2.1763931548925003E-2</v>
      </c>
      <c r="AJ208" s="33">
        <f t="shared" si="237"/>
        <v>-10.932300645340694</v>
      </c>
      <c r="AK208" s="33">
        <f t="shared" si="260"/>
        <v>0.86981410331874542</v>
      </c>
      <c r="AL208" s="31">
        <f t="shared" si="204"/>
        <v>917011.1155999999</v>
      </c>
      <c r="AM208" s="26">
        <f t="shared" si="205"/>
        <v>76444.691599999991</v>
      </c>
      <c r="AN208" s="26">
        <f t="shared" si="206"/>
        <v>222677.76560000001</v>
      </c>
      <c r="AO208" s="5">
        <f t="shared" si="238"/>
        <v>8.3362884374615529</v>
      </c>
      <c r="AP208" s="30">
        <v>1426.69</v>
      </c>
      <c r="AQ208" s="31">
        <v>543.69000000000005</v>
      </c>
      <c r="AR208" s="31">
        <v>3715.92</v>
      </c>
      <c r="AS208" s="32">
        <f t="shared" si="239"/>
        <v>40.828094201099177</v>
      </c>
      <c r="AT208" s="32">
        <f t="shared" si="240"/>
        <v>34.375256003122637</v>
      </c>
      <c r="AU208" s="33">
        <f t="shared" si="241"/>
        <v>9.2282234322987877E-2</v>
      </c>
      <c r="AV208" s="33">
        <f t="shared" si="242"/>
        <v>4.2425562103577119E-3</v>
      </c>
      <c r="AW208" s="33">
        <f t="shared" si="243"/>
        <v>-0.21015463458796593</v>
      </c>
      <c r="AX208" s="33">
        <f t="shared" si="261"/>
        <v>4.5973704922539722E-2</v>
      </c>
      <c r="AY208" s="31">
        <f t="shared" si="207"/>
        <v>2020308.5448000003</v>
      </c>
      <c r="AZ208" s="26">
        <f t="shared" si="208"/>
        <v>775677.08610000007</v>
      </c>
      <c r="BA208" s="26">
        <f t="shared" si="209"/>
        <v>836129.9772000002</v>
      </c>
      <c r="BB208" s="5">
        <f t="shared" si="244"/>
        <v>38.393991259230553</v>
      </c>
      <c r="BC208" s="30">
        <v>242.75</v>
      </c>
      <c r="BD208" s="31">
        <v>714</v>
      </c>
      <c r="BE208" s="31">
        <v>794.1</v>
      </c>
      <c r="BF208" s="32">
        <f t="shared" si="245"/>
        <v>8.7250504868492484</v>
      </c>
      <c r="BG208" s="32">
        <f t="shared" si="246"/>
        <v>5.8489184018658715</v>
      </c>
      <c r="BH208" s="33">
        <f t="shared" si="247"/>
        <v>2.6969481902058199E-2</v>
      </c>
      <c r="BI208" s="33">
        <f t="shared" si="248"/>
        <v>3.9187685070458084E-2</v>
      </c>
      <c r="BJ208" s="33">
        <f t="shared" si="249"/>
        <v>-3.7875548648591435</v>
      </c>
      <c r="BK208" s="33">
        <f t="shared" si="262"/>
        <v>1.4530381122177747</v>
      </c>
      <c r="BL208" s="31">
        <f t="shared" si="210"/>
        <v>566987.4</v>
      </c>
      <c r="BM208" s="26">
        <f t="shared" si="211"/>
        <v>173323.5</v>
      </c>
      <c r="BN208" s="26">
        <f t="shared" si="212"/>
        <v>446221.44</v>
      </c>
      <c r="BO208" s="5">
        <f t="shared" si="250"/>
        <v>30.569197834025942</v>
      </c>
      <c r="BP208" s="60">
        <f t="shared" si="213"/>
        <v>9101.3799999999992</v>
      </c>
      <c r="BQ208" s="15">
        <f t="shared" si="214"/>
        <v>4150.34</v>
      </c>
      <c r="BR208" s="15">
        <f t="shared" si="215"/>
        <v>5068769.6765000001</v>
      </c>
      <c r="BS208" s="15">
        <f t="shared" si="216"/>
        <v>2155317.7711999998</v>
      </c>
      <c r="BT208" s="15">
        <f t="shared" si="217"/>
        <v>3479171.7773000002</v>
      </c>
      <c r="BU208" s="15">
        <f t="shared" si="263"/>
        <v>556.92320027292567</v>
      </c>
      <c r="BV208" s="17">
        <f t="shared" si="251"/>
        <v>264.84000000000015</v>
      </c>
      <c r="BW208" s="17">
        <f t="shared" si="252"/>
        <v>0.9361883604716722</v>
      </c>
      <c r="BX208" s="17">
        <f t="shared" si="253"/>
        <v>-253.27999999999975</v>
      </c>
      <c r="BY208" s="17">
        <f t="shared" si="254"/>
        <v>1.0610263255540509</v>
      </c>
      <c r="BZ208" s="17">
        <f t="shared" si="255"/>
        <v>1.1984237677168401</v>
      </c>
      <c r="CA208" s="2">
        <f t="shared" si="256"/>
        <v>0.92458933124739662</v>
      </c>
      <c r="CB208" s="2">
        <f t="shared" si="257"/>
        <v>0.8711213460325482</v>
      </c>
      <c r="CC208" s="14">
        <f t="shared" si="218"/>
        <v>65.067992695662468</v>
      </c>
      <c r="CD208" s="27">
        <v>63.388891596300802</v>
      </c>
      <c r="CE208" s="53">
        <f t="shared" si="219"/>
        <v>0.97490362578341505</v>
      </c>
      <c r="CF208" s="53">
        <f t="shared" si="220"/>
        <v>0.94974591487198368</v>
      </c>
      <c r="CG208" s="26">
        <v>4403.62</v>
      </c>
      <c r="CH208" s="26">
        <v>66.742999999999995</v>
      </c>
      <c r="CI208" s="26">
        <v>10447.89</v>
      </c>
      <c r="CJ208" s="26">
        <v>3885.5</v>
      </c>
      <c r="CK208" s="26">
        <v>9843.7000000000007</v>
      </c>
    </row>
    <row r="209" spans="1:89" x14ac:dyDescent="0.3">
      <c r="A209" s="1">
        <v>38411</v>
      </c>
      <c r="B209" s="26" t="s">
        <v>5</v>
      </c>
      <c r="C209" s="30">
        <v>173.15</v>
      </c>
      <c r="D209" s="31">
        <v>649.4</v>
      </c>
      <c r="E209" s="31">
        <v>353.85</v>
      </c>
      <c r="F209" s="32">
        <f t="shared" si="221"/>
        <v>3.9135079895949465</v>
      </c>
      <c r="G209" s="32">
        <f t="shared" si="222"/>
        <v>4.2060490345398849</v>
      </c>
      <c r="H209" s="33">
        <f t="shared" si="223"/>
        <v>1.2722863186604455E-2</v>
      </c>
      <c r="I209" s="33">
        <f t="shared" si="224"/>
        <v>5.9663451791351768E-3</v>
      </c>
      <c r="J209" s="33">
        <f t="shared" si="225"/>
        <v>0.65244709301166404</v>
      </c>
      <c r="K209" s="33">
        <f t="shared" si="258"/>
        <v>0.46894673719489288</v>
      </c>
      <c r="L209" s="31">
        <f t="shared" si="198"/>
        <v>229790.19</v>
      </c>
      <c r="M209" s="26">
        <f t="shared" si="199"/>
        <v>112443.61</v>
      </c>
      <c r="N209" s="26">
        <f t="shared" si="200"/>
        <v>172019.56599999999</v>
      </c>
      <c r="O209" s="5">
        <f t="shared" si="226"/>
        <v>48.933163769959023</v>
      </c>
      <c r="P209" s="30">
        <v>2176.7600000000002</v>
      </c>
      <c r="Q209" s="31">
        <v>422.63</v>
      </c>
      <c r="R209" s="31">
        <v>2837.39</v>
      </c>
      <c r="S209" s="32">
        <f t="shared" si="227"/>
        <v>31.380947957034909</v>
      </c>
      <c r="T209" s="32">
        <f t="shared" si="228"/>
        <v>52.876461428963559</v>
      </c>
      <c r="U209" s="33">
        <f t="shared" si="229"/>
        <v>8.9602966167155445E-3</v>
      </c>
      <c r="V209" s="33">
        <f t="shared" si="230"/>
        <v>6.7991619744766363E-3</v>
      </c>
      <c r="W209" s="33">
        <f t="shared" si="231"/>
        <v>-1.0001877854813319</v>
      </c>
      <c r="X209" s="33">
        <f t="shared" si="259"/>
        <v>0.75880992173771511</v>
      </c>
      <c r="Y209" s="31">
        <f t="shared" si="201"/>
        <v>1199166.1357</v>
      </c>
      <c r="Z209" s="26">
        <f t="shared" si="202"/>
        <v>919964.07880000013</v>
      </c>
      <c r="AA209" s="26">
        <f t="shared" si="203"/>
        <v>1644588.5716000001</v>
      </c>
      <c r="AB209" s="5">
        <f t="shared" si="232"/>
        <v>76.716982861009598</v>
      </c>
      <c r="AC209" s="30">
        <v>112.71</v>
      </c>
      <c r="AD209" s="31">
        <v>647.24</v>
      </c>
      <c r="AE209" s="31">
        <v>1368.67</v>
      </c>
      <c r="AF209" s="32">
        <f t="shared" si="233"/>
        <v>15.137207800251279</v>
      </c>
      <c r="AG209" s="32">
        <f t="shared" si="234"/>
        <v>2.7378792184983562</v>
      </c>
      <c r="AH209" s="33">
        <f t="shared" si="235"/>
        <v>-5.5051385299597314E-2</v>
      </c>
      <c r="AI209" s="33">
        <f t="shared" si="236"/>
        <v>2.2248138512604196E-2</v>
      </c>
      <c r="AJ209" s="33">
        <f t="shared" si="237"/>
        <v>5.0761190372564773</v>
      </c>
      <c r="AK209" s="33">
        <f t="shared" si="260"/>
        <v>0.40413403571094031</v>
      </c>
      <c r="AL209" s="31">
        <f t="shared" si="204"/>
        <v>885857.97080000001</v>
      </c>
      <c r="AM209" s="26">
        <f t="shared" si="205"/>
        <v>72950.420400000003</v>
      </c>
      <c r="AN209" s="26">
        <f t="shared" si="206"/>
        <v>217174.90960000001</v>
      </c>
      <c r="AO209" s="5">
        <f t="shared" si="238"/>
        <v>8.2350018631225925</v>
      </c>
      <c r="AP209" s="30">
        <v>1420.65</v>
      </c>
      <c r="AQ209" s="31">
        <v>495.73</v>
      </c>
      <c r="AR209" s="31">
        <v>3697.31</v>
      </c>
      <c r="AS209" s="32">
        <f t="shared" si="239"/>
        <v>40.891485728442248</v>
      </c>
      <c r="AT209" s="32">
        <f t="shared" si="240"/>
        <v>34.509520998666403</v>
      </c>
      <c r="AU209" s="33">
        <f t="shared" si="241"/>
        <v>-4.7749849858719516E-2</v>
      </c>
      <c r="AV209" s="33">
        <f t="shared" si="242"/>
        <v>4.253563152715756E-3</v>
      </c>
      <c r="AW209" s="33">
        <f t="shared" si="243"/>
        <v>0.40772997891544821</v>
      </c>
      <c r="AX209" s="33">
        <f t="shared" si="261"/>
        <v>8.9080136697833406E-2</v>
      </c>
      <c r="AY209" s="31">
        <f t="shared" si="207"/>
        <v>1832867.4863</v>
      </c>
      <c r="AZ209" s="26">
        <f t="shared" si="208"/>
        <v>704258.8245000001</v>
      </c>
      <c r="BA209" s="26">
        <f t="shared" si="209"/>
        <v>762373.25240000011</v>
      </c>
      <c r="BB209" s="5">
        <f t="shared" si="244"/>
        <v>38.423881146022381</v>
      </c>
      <c r="BC209" s="30">
        <v>233.42</v>
      </c>
      <c r="BD209" s="31">
        <v>695</v>
      </c>
      <c r="BE209" s="31">
        <v>784.54</v>
      </c>
      <c r="BF209" s="32">
        <f t="shared" si="245"/>
        <v>8.6768505246766097</v>
      </c>
      <c r="BG209" s="32">
        <f t="shared" si="246"/>
        <v>5.6700893193317921</v>
      </c>
      <c r="BH209" s="33">
        <f t="shared" si="247"/>
        <v>-5.7388809182209472E-3</v>
      </c>
      <c r="BI209" s="33">
        <f t="shared" si="248"/>
        <v>4.0830601092896067E-2</v>
      </c>
      <c r="BJ209" s="33">
        <f t="shared" si="249"/>
        <v>18.502874316940208</v>
      </c>
      <c r="BK209" s="33">
        <f t="shared" si="262"/>
        <v>7.1147322404371396</v>
      </c>
      <c r="BL209" s="31">
        <f t="shared" si="210"/>
        <v>545255.29999999993</v>
      </c>
      <c r="BM209" s="26">
        <f t="shared" si="211"/>
        <v>162226.9</v>
      </c>
      <c r="BN209" s="26">
        <f t="shared" si="212"/>
        <v>434347.2</v>
      </c>
      <c r="BO209" s="5">
        <f t="shared" si="250"/>
        <v>29.75246641343972</v>
      </c>
      <c r="BP209" s="60">
        <f t="shared" si="213"/>
        <v>9041.76</v>
      </c>
      <c r="BQ209" s="15">
        <f t="shared" si="214"/>
        <v>4116.6900000000005</v>
      </c>
      <c r="BR209" s="15">
        <f t="shared" si="215"/>
        <v>4692937.0828</v>
      </c>
      <c r="BS209" s="15">
        <f t="shared" si="216"/>
        <v>1971843.8337000005</v>
      </c>
      <c r="BT209" s="15">
        <f t="shared" si="217"/>
        <v>3230503.4996000002</v>
      </c>
      <c r="BU209" s="15">
        <f t="shared" si="263"/>
        <v>519.02915834970179</v>
      </c>
      <c r="BV209" s="17">
        <f t="shared" si="251"/>
        <v>265.5900000000006</v>
      </c>
      <c r="BW209" s="17">
        <f t="shared" si="252"/>
        <v>0.93548457620078251</v>
      </c>
      <c r="BX209" s="17">
        <f t="shared" si="253"/>
        <v>-253.06999999999971</v>
      </c>
      <c r="BY209" s="17">
        <f t="shared" si="254"/>
        <v>1.0614741454906733</v>
      </c>
      <c r="BZ209" s="17">
        <f t="shared" si="255"/>
        <v>1.1996628512737153</v>
      </c>
      <c r="CA209" s="2">
        <f t="shared" si="256"/>
        <v>0.92275568573221822</v>
      </c>
      <c r="CB209" s="2">
        <f t="shared" si="257"/>
        <v>0.87009189037821422</v>
      </c>
      <c r="CC209" s="14">
        <f t="shared" si="218"/>
        <v>60.417361248662381</v>
      </c>
      <c r="CD209" s="27">
        <v>58.452923215813691</v>
      </c>
      <c r="CE209" s="53">
        <f t="shared" si="219"/>
        <v>0.9703106229509264</v>
      </c>
      <c r="CF209" s="53">
        <f t="shared" si="220"/>
        <v>0.93876149448838353</v>
      </c>
      <c r="CG209" s="26">
        <v>4369.76</v>
      </c>
      <c r="CH209" s="26">
        <v>62.265999999999998</v>
      </c>
      <c r="CI209" s="26">
        <v>10391.73</v>
      </c>
      <c r="CJ209" s="26">
        <v>3851.1</v>
      </c>
      <c r="CK209" s="26">
        <v>9798.65</v>
      </c>
    </row>
    <row r="210" spans="1:89" x14ac:dyDescent="0.3">
      <c r="A210" s="1">
        <v>38383</v>
      </c>
      <c r="B210" s="26" t="s">
        <v>5</v>
      </c>
      <c r="C210" s="30">
        <v>172.12</v>
      </c>
      <c r="D210" s="31">
        <v>641.19000000000005</v>
      </c>
      <c r="E210" s="31">
        <v>352.05</v>
      </c>
      <c r="F210" s="32">
        <f t="shared" si="221"/>
        <v>3.9194533139169825</v>
      </c>
      <c r="G210" s="32">
        <f t="shared" si="222"/>
        <v>4.2154658515916985</v>
      </c>
      <c r="H210" s="33">
        <f t="shared" si="223"/>
        <v>-2.4356989346705712E-2</v>
      </c>
      <c r="I210" s="33">
        <f t="shared" si="224"/>
        <v>6.0606060606060138E-3</v>
      </c>
      <c r="J210" s="33">
        <f t="shared" si="225"/>
        <v>-0.34376402858222027</v>
      </c>
      <c r="K210" s="33">
        <f t="shared" si="258"/>
        <v>0.24882410442182634</v>
      </c>
      <c r="L210" s="31">
        <f t="shared" si="198"/>
        <v>225730.93950000004</v>
      </c>
      <c r="M210" s="26">
        <f t="shared" si="199"/>
        <v>110361.62280000001</v>
      </c>
      <c r="N210" s="26">
        <f t="shared" si="200"/>
        <v>169844.81909999999</v>
      </c>
      <c r="O210" s="5">
        <f t="shared" si="226"/>
        <v>48.890782559295552</v>
      </c>
      <c r="P210" s="30">
        <v>2162.0100000000002</v>
      </c>
      <c r="Q210" s="31">
        <v>418.86</v>
      </c>
      <c r="R210" s="31">
        <v>2820.86</v>
      </c>
      <c r="S210" s="32">
        <f t="shared" si="227"/>
        <v>31.405280713239197</v>
      </c>
      <c r="T210" s="32">
        <f t="shared" si="228"/>
        <v>52.950728130372816</v>
      </c>
      <c r="U210" s="33">
        <f t="shared" si="229"/>
        <v>-6.3209488359188909E-2</v>
      </c>
      <c r="V210" s="33">
        <f t="shared" si="230"/>
        <v>6.8503640996366976E-3</v>
      </c>
      <c r="W210" s="33">
        <f t="shared" si="231"/>
        <v>0.14298617417580253</v>
      </c>
      <c r="X210" s="33">
        <f t="shared" si="259"/>
        <v>0.10837556635025103</v>
      </c>
      <c r="Y210" s="31">
        <f t="shared" si="201"/>
        <v>1181545.4196000001</v>
      </c>
      <c r="Z210" s="26">
        <f t="shared" si="202"/>
        <v>905579.50860000018</v>
      </c>
      <c r="AA210" s="26">
        <f t="shared" si="203"/>
        <v>1629918.2952000001</v>
      </c>
      <c r="AB210" s="5">
        <f t="shared" si="232"/>
        <v>76.643647681912611</v>
      </c>
      <c r="AC210" s="30">
        <v>110.23</v>
      </c>
      <c r="AD210" s="31">
        <v>683.88</v>
      </c>
      <c r="AE210" s="31">
        <v>1355.54</v>
      </c>
      <c r="AF210" s="32">
        <f t="shared" si="233"/>
        <v>15.091537409876512</v>
      </c>
      <c r="AG210" s="32">
        <f t="shared" si="234"/>
        <v>2.6996909180859454</v>
      </c>
      <c r="AH210" s="33">
        <f t="shared" si="235"/>
        <v>-3.7083811710677428E-2</v>
      </c>
      <c r="AI210" s="33">
        <f t="shared" si="236"/>
        <v>2.2754381135884062E-2</v>
      </c>
      <c r="AJ210" s="33">
        <f t="shared" si="237"/>
        <v>7.7119780069009725</v>
      </c>
      <c r="AK210" s="33">
        <f t="shared" si="260"/>
        <v>0.61359337366424127</v>
      </c>
      <c r="AL210" s="31">
        <f t="shared" si="204"/>
        <v>927026.69519999996</v>
      </c>
      <c r="AM210" s="26">
        <f t="shared" si="205"/>
        <v>75384.092400000009</v>
      </c>
      <c r="AN210" s="26">
        <f t="shared" si="206"/>
        <v>229469.09520000001</v>
      </c>
      <c r="AO210" s="5">
        <f t="shared" si="238"/>
        <v>8.1318146273809706</v>
      </c>
      <c r="AP210" s="30">
        <v>1414.62</v>
      </c>
      <c r="AQ210" s="31">
        <v>519.98</v>
      </c>
      <c r="AR210" s="31">
        <v>3678.69</v>
      </c>
      <c r="AS210" s="32">
        <f t="shared" si="239"/>
        <v>40.955698654660601</v>
      </c>
      <c r="AT210" s="32">
        <f t="shared" si="240"/>
        <v>34.646074267828538</v>
      </c>
      <c r="AU210" s="33">
        <f t="shared" si="241"/>
        <v>-5.9848513115182134E-2</v>
      </c>
      <c r="AV210" s="33">
        <f t="shared" si="242"/>
        <v>4.2788325304618617E-3</v>
      </c>
      <c r="AW210" s="33">
        <f t="shared" si="243"/>
        <v>0.32681455630546985</v>
      </c>
      <c r="AX210" s="33">
        <f t="shared" si="261"/>
        <v>7.1494383197573952E-2</v>
      </c>
      <c r="AY210" s="31">
        <f t="shared" si="207"/>
        <v>1912845.2262000002</v>
      </c>
      <c r="AZ210" s="26">
        <f t="shared" si="208"/>
        <v>735574.10759999999</v>
      </c>
      <c r="BA210" s="26">
        <f t="shared" si="209"/>
        <v>799666.84240000008</v>
      </c>
      <c r="BB210" s="5">
        <f t="shared" si="244"/>
        <v>38.45444981773403</v>
      </c>
      <c r="BC210" s="30">
        <v>224.08</v>
      </c>
      <c r="BD210" s="31">
        <v>699</v>
      </c>
      <c r="BE210" s="31">
        <v>774.98</v>
      </c>
      <c r="BF210" s="32">
        <f t="shared" si="245"/>
        <v>8.6280299083067273</v>
      </c>
      <c r="BG210" s="32">
        <f t="shared" si="246"/>
        <v>5.4880408321210075</v>
      </c>
      <c r="BH210" s="33">
        <f t="shared" si="247"/>
        <v>-3.5137034434293744E-2</v>
      </c>
      <c r="BI210" s="33">
        <f t="shared" si="248"/>
        <v>4.2522161201376439E-2</v>
      </c>
      <c r="BJ210" s="33">
        <f t="shared" si="249"/>
        <v>3.1545117699337082</v>
      </c>
      <c r="BK210" s="33">
        <f t="shared" si="262"/>
        <v>1.2101807077911735</v>
      </c>
      <c r="BL210" s="31">
        <f t="shared" si="210"/>
        <v>541711.02</v>
      </c>
      <c r="BM210" s="26">
        <f t="shared" si="211"/>
        <v>156631.92000000001</v>
      </c>
      <c r="BN210" s="26">
        <f t="shared" si="212"/>
        <v>436847.04000000004</v>
      </c>
      <c r="BO210" s="5">
        <f t="shared" si="250"/>
        <v>28.914294562440325</v>
      </c>
      <c r="BP210" s="60">
        <f t="shared" si="213"/>
        <v>8982.119999999999</v>
      </c>
      <c r="BQ210" s="15">
        <f t="shared" si="214"/>
        <v>4083.06</v>
      </c>
      <c r="BR210" s="15">
        <f t="shared" si="215"/>
        <v>4788859.3004999999</v>
      </c>
      <c r="BS210" s="15">
        <f t="shared" si="216"/>
        <v>1983531.2514000002</v>
      </c>
      <c r="BT210" s="15">
        <f t="shared" si="217"/>
        <v>3265746.0919000003</v>
      </c>
      <c r="BU210" s="15">
        <f t="shared" si="263"/>
        <v>533.15467846120964</v>
      </c>
      <c r="BV210" s="17">
        <f t="shared" si="251"/>
        <v>266.34999999999991</v>
      </c>
      <c r="BW210" s="17">
        <f t="shared" si="252"/>
        <v>0.93476706195843318</v>
      </c>
      <c r="BX210" s="17">
        <f t="shared" si="253"/>
        <v>-252.87000000000035</v>
      </c>
      <c r="BY210" s="17">
        <f t="shared" si="254"/>
        <v>1.0619314925570529</v>
      </c>
      <c r="BZ210" s="17">
        <f t="shared" si="255"/>
        <v>1.1844405113776844</v>
      </c>
      <c r="CA210" s="2">
        <f t="shared" si="256"/>
        <v>0.92090305118110227</v>
      </c>
      <c r="CB210" s="2">
        <f t="shared" si="257"/>
        <v>0.86905351641717099</v>
      </c>
      <c r="CC210" s="14">
        <f t="shared" si="218"/>
        <v>61.07647349868536</v>
      </c>
      <c r="CD210" s="27">
        <v>59.106919849493913</v>
      </c>
      <c r="CE210" s="53">
        <f t="shared" si="219"/>
        <v>0.96718037496532583</v>
      </c>
      <c r="CF210" s="53">
        <f t="shared" si="220"/>
        <v>0.93599138307010266</v>
      </c>
      <c r="CG210" s="26">
        <v>4335.93</v>
      </c>
      <c r="CH210" s="26">
        <v>63.149000000000001</v>
      </c>
      <c r="CI210" s="26">
        <v>10335.52</v>
      </c>
      <c r="CJ210" s="26">
        <v>3816.71</v>
      </c>
      <c r="CK210" s="26">
        <v>9753.6</v>
      </c>
    </row>
    <row r="211" spans="1:89" x14ac:dyDescent="0.3">
      <c r="A211" s="1">
        <v>38352</v>
      </c>
      <c r="B211" s="26" t="s">
        <v>5</v>
      </c>
      <c r="C211" s="30">
        <v>171.08</v>
      </c>
      <c r="D211" s="31">
        <v>657</v>
      </c>
      <c r="E211" s="31">
        <v>350.25</v>
      </c>
      <c r="F211" s="32">
        <f t="shared" si="221"/>
        <v>3.9254693191370129</v>
      </c>
      <c r="G211" s="32">
        <f t="shared" si="222"/>
        <v>4.2248129974490114</v>
      </c>
      <c r="H211" s="33">
        <f t="shared" si="223"/>
        <v>-1.1967531828944436E-2</v>
      </c>
      <c r="I211" s="33">
        <f t="shared" si="224"/>
        <v>1.1227038941954592E-2</v>
      </c>
      <c r="J211" s="33">
        <f t="shared" si="225"/>
        <v>-0.65537986303169304</v>
      </c>
      <c r="K211" s="33">
        <f t="shared" si="258"/>
        <v>0.93812484499110316</v>
      </c>
      <c r="L211" s="31">
        <f t="shared" si="198"/>
        <v>230114.25</v>
      </c>
      <c r="M211" s="26">
        <f t="shared" si="199"/>
        <v>112399.56000000001</v>
      </c>
      <c r="N211" s="26">
        <f t="shared" si="200"/>
        <v>174032.72999999998</v>
      </c>
      <c r="O211" s="5">
        <f t="shared" si="226"/>
        <v>48.845110635260532</v>
      </c>
      <c r="P211" s="30">
        <v>2147.25</v>
      </c>
      <c r="Q211" s="31">
        <v>446.2</v>
      </c>
      <c r="R211" s="31">
        <v>2804.33</v>
      </c>
      <c r="S211" s="32">
        <f t="shared" si="227"/>
        <v>31.429868310451102</v>
      </c>
      <c r="T211" s="32">
        <f t="shared" si="228"/>
        <v>53.026243329275133</v>
      </c>
      <c r="U211" s="33">
        <f t="shared" si="229"/>
        <v>-1.8672084013276996E-2</v>
      </c>
      <c r="V211" s="33">
        <f t="shared" si="230"/>
        <v>1.0514882819449274E-2</v>
      </c>
      <c r="W211" s="33">
        <f t="shared" si="231"/>
        <v>0.25231199246365915</v>
      </c>
      <c r="X211" s="33">
        <f t="shared" si="259"/>
        <v>0.56313386400642518</v>
      </c>
      <c r="Y211" s="31">
        <f t="shared" si="201"/>
        <v>1251292.0459999999</v>
      </c>
      <c r="Z211" s="26">
        <f t="shared" si="202"/>
        <v>958102.95</v>
      </c>
      <c r="AA211" s="26">
        <f t="shared" si="203"/>
        <v>1736306.9839999999</v>
      </c>
      <c r="AB211" s="5">
        <f t="shared" si="232"/>
        <v>76.569091369418004</v>
      </c>
      <c r="AC211" s="30">
        <v>107.75</v>
      </c>
      <c r="AD211" s="31">
        <v>709.72</v>
      </c>
      <c r="AE211" s="31">
        <v>1342.42</v>
      </c>
      <c r="AF211" s="32">
        <f t="shared" si="233"/>
        <v>15.045334827682824</v>
      </c>
      <c r="AG211" s="32">
        <f t="shared" si="234"/>
        <v>2.6608814617438097</v>
      </c>
      <c r="AH211" s="33">
        <f t="shared" si="235"/>
        <v>3.5915088927137226E-2</v>
      </c>
      <c r="AI211" s="33">
        <f t="shared" si="236"/>
        <v>-2.0396810680511669E-3</v>
      </c>
      <c r="AJ211" s="33">
        <f t="shared" si="237"/>
        <v>-8.3716215375628256</v>
      </c>
      <c r="AK211" s="33">
        <f t="shared" si="260"/>
        <v>5.6791758811712036E-2</v>
      </c>
      <c r="AL211" s="31">
        <f t="shared" si="204"/>
        <v>952742.32240000006</v>
      </c>
      <c r="AM211" s="26">
        <f t="shared" si="205"/>
        <v>76472.33</v>
      </c>
      <c r="AN211" s="26">
        <f t="shared" si="206"/>
        <v>238139.44880000001</v>
      </c>
      <c r="AO211" s="5">
        <f t="shared" si="238"/>
        <v>8.0265490681008931</v>
      </c>
      <c r="AP211" s="30">
        <v>1408.58</v>
      </c>
      <c r="AQ211" s="31">
        <v>552.05999999999995</v>
      </c>
      <c r="AR211" s="31">
        <v>3660.08</v>
      </c>
      <c r="AS211" s="32">
        <f t="shared" si="239"/>
        <v>41.020790137293361</v>
      </c>
      <c r="AT211" s="32">
        <f t="shared" si="240"/>
        <v>34.784820504715505</v>
      </c>
      <c r="AU211" s="33">
        <f t="shared" si="241"/>
        <v>-1.6402425331237563E-2</v>
      </c>
      <c r="AV211" s="33">
        <f t="shared" si="242"/>
        <v>6.2455713059795699E-3</v>
      </c>
      <c r="AW211" s="33">
        <f t="shared" si="243"/>
        <v>1.0177054861277004</v>
      </c>
      <c r="AX211" s="33">
        <f t="shared" si="261"/>
        <v>0.38077120790699198</v>
      </c>
      <c r="AY211" s="31">
        <f t="shared" si="207"/>
        <v>2020583.7647999998</v>
      </c>
      <c r="AZ211" s="26">
        <f t="shared" si="208"/>
        <v>777620.67479999992</v>
      </c>
      <c r="BA211" s="26">
        <f t="shared" si="209"/>
        <v>849002.03279999993</v>
      </c>
      <c r="BB211" s="5">
        <f t="shared" si="244"/>
        <v>38.484951148608772</v>
      </c>
      <c r="BC211" s="30">
        <v>214.75</v>
      </c>
      <c r="BD211" s="31">
        <v>724</v>
      </c>
      <c r="BE211" s="31">
        <v>765.42</v>
      </c>
      <c r="BF211" s="32">
        <f t="shared" si="245"/>
        <v>8.5785374054356964</v>
      </c>
      <c r="BG211" s="32">
        <f t="shared" si="246"/>
        <v>5.3032417068165483</v>
      </c>
      <c r="BH211" s="33">
        <f t="shared" si="247"/>
        <v>-4.1350792556857337E-3</v>
      </c>
      <c r="BI211" s="33">
        <f t="shared" si="248"/>
        <v>-3.3007136049836494E-3</v>
      </c>
      <c r="BJ211" s="33">
        <f t="shared" si="249"/>
        <v>37.010545237597221</v>
      </c>
      <c r="BK211" s="33">
        <f t="shared" si="262"/>
        <v>0.7982225734718793</v>
      </c>
      <c r="BL211" s="31">
        <f t="shared" si="210"/>
        <v>554164.07999999996</v>
      </c>
      <c r="BM211" s="26">
        <f t="shared" si="211"/>
        <v>155479</v>
      </c>
      <c r="BN211" s="26">
        <f t="shared" si="212"/>
        <v>452471.04000000004</v>
      </c>
      <c r="BO211" s="5">
        <f t="shared" si="250"/>
        <v>28.056491860677802</v>
      </c>
      <c r="BP211" s="60">
        <f t="shared" si="213"/>
        <v>8922.5</v>
      </c>
      <c r="BQ211" s="15">
        <f t="shared" si="214"/>
        <v>4049.41</v>
      </c>
      <c r="BR211" s="15">
        <f t="shared" si="215"/>
        <v>5008896.4631999992</v>
      </c>
      <c r="BS211" s="15">
        <f t="shared" si="216"/>
        <v>2080074.5148</v>
      </c>
      <c r="BT211" s="15">
        <f t="shared" si="217"/>
        <v>3449952.2355999998</v>
      </c>
      <c r="BU211" s="15">
        <f t="shared" si="263"/>
        <v>561.37814101428967</v>
      </c>
      <c r="BV211" s="17">
        <f t="shared" si="251"/>
        <v>267.09999999999991</v>
      </c>
      <c r="BW211" s="17">
        <f t="shared" si="252"/>
        <v>0.93403977369542723</v>
      </c>
      <c r="BX211" s="17">
        <f t="shared" si="253"/>
        <v>-252.67000000000007</v>
      </c>
      <c r="BY211" s="17">
        <f t="shared" si="254"/>
        <v>1.0623967442170588</v>
      </c>
      <c r="BZ211" s="17">
        <f t="shared" si="255"/>
        <v>1.1760522039692221</v>
      </c>
      <c r="CA211" s="2">
        <f t="shared" si="256"/>
        <v>0.91903528333273254</v>
      </c>
      <c r="CB211" s="2">
        <f t="shared" si="257"/>
        <v>0.86800319864894049</v>
      </c>
      <c r="CC211" s="14">
        <f t="shared" si="218"/>
        <v>64.521524441835211</v>
      </c>
      <c r="CD211" s="27">
        <v>62.499525008706392</v>
      </c>
      <c r="CE211" s="53">
        <f t="shared" si="219"/>
        <v>0.9772878999384319</v>
      </c>
      <c r="CF211" s="53">
        <f t="shared" si="220"/>
        <v>0.94666128972154906</v>
      </c>
      <c r="CG211" s="26">
        <v>4302.08</v>
      </c>
      <c r="CH211" s="26">
        <v>66.021000000000001</v>
      </c>
      <c r="CI211" s="26">
        <v>10279.34</v>
      </c>
      <c r="CJ211" s="26">
        <v>3782.31</v>
      </c>
      <c r="CK211" s="26">
        <v>9708.5499999999993</v>
      </c>
    </row>
    <row r="212" spans="1:89" x14ac:dyDescent="0.3">
      <c r="A212" s="1">
        <v>38321</v>
      </c>
      <c r="B212" s="26" t="s">
        <v>5</v>
      </c>
      <c r="C212" s="30">
        <v>169.17</v>
      </c>
      <c r="D212" s="31">
        <v>664.91</v>
      </c>
      <c r="E212" s="31">
        <v>346.81</v>
      </c>
      <c r="F212" s="32">
        <f t="shared" si="221"/>
        <v>3.914917346602429</v>
      </c>
      <c r="G212" s="32">
        <f t="shared" si="222"/>
        <v>4.2111420890172262</v>
      </c>
      <c r="H212" s="33">
        <f t="shared" si="223"/>
        <v>1.1891433931435162E-2</v>
      </c>
      <c r="I212" s="33">
        <f t="shared" si="224"/>
        <v>1.1414303549134936E-2</v>
      </c>
      <c r="J212" s="33">
        <f t="shared" si="225"/>
        <v>0.66478801104018337</v>
      </c>
      <c r="K212" s="33">
        <f t="shared" si="258"/>
        <v>0.95987612721465621</v>
      </c>
      <c r="L212" s="31">
        <f t="shared" si="198"/>
        <v>230597.43709999998</v>
      </c>
      <c r="M212" s="26">
        <f t="shared" si="199"/>
        <v>112482.82469999998</v>
      </c>
      <c r="N212" s="26">
        <f t="shared" si="200"/>
        <v>176128.00989999998</v>
      </c>
      <c r="O212" s="5">
        <f t="shared" si="226"/>
        <v>48.778870274790229</v>
      </c>
      <c r="P212" s="30">
        <v>2124.79</v>
      </c>
      <c r="Q212" s="31">
        <v>454.61</v>
      </c>
      <c r="R212" s="31">
        <v>2779.33</v>
      </c>
      <c r="S212" s="32">
        <f t="shared" si="227"/>
        <v>31.374087335810756</v>
      </c>
      <c r="T212" s="32">
        <f t="shared" si="228"/>
        <v>52.892313053868364</v>
      </c>
      <c r="U212" s="33">
        <f t="shared" si="229"/>
        <v>7.3962047534414932E-3</v>
      </c>
      <c r="V212" s="33">
        <f t="shared" si="230"/>
        <v>1.0626620488654231E-2</v>
      </c>
      <c r="W212" s="33">
        <f t="shared" si="231"/>
        <v>-0.64458893594974798</v>
      </c>
      <c r="X212" s="33">
        <f t="shared" si="259"/>
        <v>1.4367666719488275</v>
      </c>
      <c r="Y212" s="31">
        <f t="shared" si="201"/>
        <v>1263511.2113000001</v>
      </c>
      <c r="Z212" s="26">
        <f t="shared" si="202"/>
        <v>965950.78190000006</v>
      </c>
      <c r="AA212" s="26">
        <f t="shared" si="203"/>
        <v>1769032.9852000002</v>
      </c>
      <c r="AB212" s="5">
        <f t="shared" si="232"/>
        <v>76.449719896521827</v>
      </c>
      <c r="AC212" s="30">
        <v>107.97</v>
      </c>
      <c r="AD212" s="31">
        <v>684.68</v>
      </c>
      <c r="AE212" s="31">
        <v>1330.94</v>
      </c>
      <c r="AF212" s="32">
        <f t="shared" si="233"/>
        <v>15.024134521170199</v>
      </c>
      <c r="AG212" s="32">
        <f t="shared" si="234"/>
        <v>2.6876929204420992</v>
      </c>
      <c r="AH212" s="33">
        <f t="shared" si="235"/>
        <v>2.3286052009456253E-2</v>
      </c>
      <c r="AI212" s="33">
        <f t="shared" si="236"/>
        <v>-2.0355292376017659E-3</v>
      </c>
      <c r="AJ212" s="33">
        <f t="shared" si="237"/>
        <v>-12.889606119926235</v>
      </c>
      <c r="AK212" s="33">
        <f t="shared" si="260"/>
        <v>8.7414098223913439E-2</v>
      </c>
      <c r="AL212" s="31">
        <f t="shared" si="204"/>
        <v>911267.99919999996</v>
      </c>
      <c r="AM212" s="26">
        <f t="shared" si="205"/>
        <v>73924.89959999999</v>
      </c>
      <c r="AN212" s="26">
        <f t="shared" si="206"/>
        <v>229737.52720000001</v>
      </c>
      <c r="AO212" s="5">
        <f t="shared" si="238"/>
        <v>8.1123115993207797</v>
      </c>
      <c r="AP212" s="30">
        <v>1399.81</v>
      </c>
      <c r="AQ212" s="31">
        <v>561.19000000000005</v>
      </c>
      <c r="AR212" s="31">
        <v>3636.72</v>
      </c>
      <c r="AS212" s="32">
        <f t="shared" si="239"/>
        <v>41.05261731996189</v>
      </c>
      <c r="AT212" s="32">
        <f t="shared" si="240"/>
        <v>34.845414716718118</v>
      </c>
      <c r="AU212" s="33">
        <f t="shared" si="241"/>
        <v>-3.8962854247475198E-2</v>
      </c>
      <c r="AV212" s="33">
        <f t="shared" si="242"/>
        <v>6.2848236200440596E-3</v>
      </c>
      <c r="AW212" s="33">
        <f t="shared" si="243"/>
        <v>0.43130608343681476</v>
      </c>
      <c r="AX212" s="33">
        <f t="shared" si="261"/>
        <v>0.161302957430315</v>
      </c>
      <c r="AY212" s="31">
        <f t="shared" si="207"/>
        <v>2040890.8968</v>
      </c>
      <c r="AZ212" s="26">
        <f t="shared" si="208"/>
        <v>785559.37390000001</v>
      </c>
      <c r="BA212" s="26">
        <f t="shared" si="209"/>
        <v>863042.8772000001</v>
      </c>
      <c r="BB212" s="5">
        <f t="shared" si="244"/>
        <v>38.491002881717591</v>
      </c>
      <c r="BC212" s="30">
        <v>215.46</v>
      </c>
      <c r="BD212" s="31">
        <v>727</v>
      </c>
      <c r="BE212" s="31">
        <v>764.88</v>
      </c>
      <c r="BF212" s="32">
        <f t="shared" si="245"/>
        <v>8.6342434764547331</v>
      </c>
      <c r="BG212" s="32">
        <f t="shared" si="246"/>
        <v>5.3634372199541973</v>
      </c>
      <c r="BH212" s="33">
        <f t="shared" si="247"/>
        <v>3.6414565826330535E-2</v>
      </c>
      <c r="BI212" s="33">
        <f t="shared" si="248"/>
        <v>-3.2898547366956863E-3</v>
      </c>
      <c r="BJ212" s="33">
        <f t="shared" si="249"/>
        <v>-4.1902020783469967</v>
      </c>
      <c r="BK212" s="33">
        <f t="shared" si="262"/>
        <v>9.0344472384643076E-2</v>
      </c>
      <c r="BL212" s="31">
        <f t="shared" si="210"/>
        <v>556067.76</v>
      </c>
      <c r="BM212" s="26">
        <f t="shared" si="211"/>
        <v>156639.42000000001</v>
      </c>
      <c r="BN212" s="26">
        <f t="shared" si="212"/>
        <v>454345.92000000004</v>
      </c>
      <c r="BO212" s="5">
        <f t="shared" si="250"/>
        <v>28.169124568559777</v>
      </c>
      <c r="BP212" s="60">
        <f t="shared" si="213"/>
        <v>8858.6799999999985</v>
      </c>
      <c r="BQ212" s="15">
        <f t="shared" si="214"/>
        <v>4017.2</v>
      </c>
      <c r="BR212" s="15">
        <f t="shared" si="215"/>
        <v>5002335.3043999998</v>
      </c>
      <c r="BS212" s="15">
        <f t="shared" si="216"/>
        <v>2094557.3001000001</v>
      </c>
      <c r="BT212" s="15">
        <f t="shared" si="217"/>
        <v>3492287.3195000002</v>
      </c>
      <c r="BU212" s="15">
        <f t="shared" si="263"/>
        <v>564.68179281789173</v>
      </c>
      <c r="BV212" s="17">
        <f t="shared" si="251"/>
        <v>261.88999999999987</v>
      </c>
      <c r="BW212" s="17">
        <f t="shared" si="252"/>
        <v>0.93480782634670923</v>
      </c>
      <c r="BX212" s="17">
        <f t="shared" si="253"/>
        <v>-251.32999999999993</v>
      </c>
      <c r="BY212" s="17">
        <f t="shared" si="254"/>
        <v>1.0625634770486907</v>
      </c>
      <c r="BZ212" s="17">
        <f t="shared" si="255"/>
        <v>1.185410984582379</v>
      </c>
      <c r="CA212" s="2">
        <f t="shared" si="256"/>
        <v>0.92001337645370251</v>
      </c>
      <c r="CB212" s="2">
        <f t="shared" si="257"/>
        <v>0.86756583122448816</v>
      </c>
      <c r="CC212" s="14">
        <f t="shared" si="218"/>
        <v>65.313281534126062</v>
      </c>
      <c r="CD212" s="27">
        <v>63.320385111434277</v>
      </c>
      <c r="CE212" s="53">
        <f t="shared" si="219"/>
        <v>0.97572801001114551</v>
      </c>
      <c r="CF212" s="53">
        <f t="shared" si="220"/>
        <v>0.945955736822646</v>
      </c>
      <c r="CG212" s="26">
        <v>4268.53</v>
      </c>
      <c r="CH212" s="26">
        <v>66.938000000000002</v>
      </c>
      <c r="CI212" s="26">
        <v>10210.959999999999</v>
      </c>
      <c r="CJ212" s="26">
        <v>3755.31</v>
      </c>
      <c r="CK212" s="26">
        <v>9628.86</v>
      </c>
    </row>
    <row r="213" spans="1:89" x14ac:dyDescent="0.3">
      <c r="A213" s="1">
        <v>38291</v>
      </c>
      <c r="B213" s="26" t="s">
        <v>5</v>
      </c>
      <c r="C213" s="30">
        <v>167.25</v>
      </c>
      <c r="D213" s="31">
        <v>657.05</v>
      </c>
      <c r="E213" s="31">
        <v>343.36</v>
      </c>
      <c r="F213" s="32">
        <f t="shared" si="221"/>
        <v>3.9041118475286041</v>
      </c>
      <c r="G213" s="32">
        <f t="shared" si="222"/>
        <v>4.1970097716927066</v>
      </c>
      <c r="H213" s="33">
        <f t="shared" si="223"/>
        <v>-1.8157962206102038E-2</v>
      </c>
      <c r="I213" s="33">
        <f t="shared" si="224"/>
        <v>1.1546094172830521E-2</v>
      </c>
      <c r="J213" s="33">
        <f t="shared" si="225"/>
        <v>-0.43854004945168773</v>
      </c>
      <c r="K213" s="33">
        <f t="shared" si="258"/>
        <v>0.63586949029723283</v>
      </c>
      <c r="L213" s="31">
        <f t="shared" si="198"/>
        <v>225604.68799999999</v>
      </c>
      <c r="M213" s="26">
        <f t="shared" si="199"/>
        <v>109891.61249999999</v>
      </c>
      <c r="N213" s="26">
        <f t="shared" si="200"/>
        <v>174045.97449999998</v>
      </c>
      <c r="O213" s="5">
        <f t="shared" si="226"/>
        <v>48.709808946877907</v>
      </c>
      <c r="P213" s="30">
        <v>2102.33</v>
      </c>
      <c r="Q213" s="31">
        <v>451.26</v>
      </c>
      <c r="R213" s="31">
        <v>2754.33</v>
      </c>
      <c r="S213" s="32">
        <f t="shared" si="227"/>
        <v>31.317603637591624</v>
      </c>
      <c r="T213" s="32">
        <f t="shared" si="228"/>
        <v>52.756350094605239</v>
      </c>
      <c r="U213" s="33">
        <f t="shared" si="229"/>
        <v>-3.6612824278022482E-2</v>
      </c>
      <c r="V213" s="33">
        <f t="shared" si="230"/>
        <v>1.0735950609844946E-2</v>
      </c>
      <c r="W213" s="33">
        <f t="shared" si="231"/>
        <v>0.13150179052700675</v>
      </c>
      <c r="X213" s="33">
        <f t="shared" si="259"/>
        <v>0.29322923925017708</v>
      </c>
      <c r="Y213" s="31">
        <f t="shared" si="201"/>
        <v>1242918.9557999999</v>
      </c>
      <c r="Z213" s="26">
        <f t="shared" si="202"/>
        <v>948697.43579999998</v>
      </c>
      <c r="AA213" s="26">
        <f t="shared" si="203"/>
        <v>1755997.0632</v>
      </c>
      <c r="AB213" s="5">
        <f t="shared" si="232"/>
        <v>76.32818144521535</v>
      </c>
      <c r="AC213" s="30">
        <v>108.19</v>
      </c>
      <c r="AD213" s="31">
        <v>668.92</v>
      </c>
      <c r="AE213" s="31">
        <v>1319.46</v>
      </c>
      <c r="AF213" s="32">
        <f t="shared" si="233"/>
        <v>15.002677709517975</v>
      </c>
      <c r="AG213" s="32">
        <f t="shared" si="234"/>
        <v>2.7149446170369735</v>
      </c>
      <c r="AH213" s="33">
        <f t="shared" si="235"/>
        <v>1.6580748243948028E-2</v>
      </c>
      <c r="AI213" s="33">
        <f t="shared" si="236"/>
        <v>-2.1236323346106273E-3</v>
      </c>
      <c r="AJ213" s="33">
        <f t="shared" si="237"/>
        <v>-18.059025731205132</v>
      </c>
      <c r="AK213" s="33">
        <f t="shared" si="260"/>
        <v>0.12807819667521658</v>
      </c>
      <c r="AL213" s="31">
        <f t="shared" si="204"/>
        <v>882613.18319999997</v>
      </c>
      <c r="AM213" s="26">
        <f t="shared" si="205"/>
        <v>72370.454799999992</v>
      </c>
      <c r="AN213" s="26">
        <f t="shared" si="206"/>
        <v>224449.41680000001</v>
      </c>
      <c r="AO213" s="5">
        <f t="shared" si="238"/>
        <v>8.1995664893213895</v>
      </c>
      <c r="AP213" s="30">
        <v>1391.04</v>
      </c>
      <c r="AQ213" s="31">
        <v>583.49</v>
      </c>
      <c r="AR213" s="31">
        <v>3613.35</v>
      </c>
      <c r="AS213" s="32">
        <f t="shared" si="239"/>
        <v>41.084932852596346</v>
      </c>
      <c r="AT213" s="32">
        <f t="shared" si="240"/>
        <v>34.907076070645275</v>
      </c>
      <c r="AU213" s="33">
        <f t="shared" si="241"/>
        <v>-3.0563079597330178E-2</v>
      </c>
      <c r="AV213" s="33">
        <f t="shared" si="242"/>
        <v>6.3245724423162085E-3</v>
      </c>
      <c r="AW213" s="33">
        <f t="shared" si="243"/>
        <v>0.55284928738797745</v>
      </c>
      <c r="AX213" s="33">
        <f t="shared" si="261"/>
        <v>0.20693505123314498</v>
      </c>
      <c r="AY213" s="31">
        <f t="shared" si="207"/>
        <v>2108353.5915000001</v>
      </c>
      <c r="AZ213" s="26">
        <f t="shared" si="208"/>
        <v>811657.92960000003</v>
      </c>
      <c r="BA213" s="26">
        <f t="shared" si="209"/>
        <v>897337.60120000003</v>
      </c>
      <c r="BB213" s="5">
        <f t="shared" si="244"/>
        <v>38.497239403877288</v>
      </c>
      <c r="BC213" s="30">
        <v>216.17</v>
      </c>
      <c r="BD213" s="31">
        <v>701</v>
      </c>
      <c r="BE213" s="31">
        <v>764.33</v>
      </c>
      <c r="BF213" s="32">
        <f t="shared" si="245"/>
        <v>8.6906739527654313</v>
      </c>
      <c r="BG213" s="32">
        <f t="shared" si="246"/>
        <v>5.4246194460198041</v>
      </c>
      <c r="BH213" s="33">
        <f t="shared" si="247"/>
        <v>6.4801178203240065E-2</v>
      </c>
      <c r="BI213" s="33">
        <f t="shared" si="248"/>
        <v>-3.2790670823230946E-3</v>
      </c>
      <c r="BJ213" s="33">
        <f t="shared" si="249"/>
        <v>-2.3455080769594003</v>
      </c>
      <c r="BK213" s="33">
        <f t="shared" si="262"/>
        <v>5.0601967020395024E-2</v>
      </c>
      <c r="BL213" s="31">
        <f t="shared" si="210"/>
        <v>535795.33000000007</v>
      </c>
      <c r="BM213" s="26">
        <f t="shared" si="211"/>
        <v>151535.16999999998</v>
      </c>
      <c r="BN213" s="26">
        <f t="shared" si="212"/>
        <v>438096.96</v>
      </c>
      <c r="BO213" s="5">
        <f t="shared" si="250"/>
        <v>28.282286446953535</v>
      </c>
      <c r="BP213" s="60">
        <f t="shared" si="213"/>
        <v>8794.8300000000017</v>
      </c>
      <c r="BQ213" s="15">
        <f t="shared" si="214"/>
        <v>3984.98</v>
      </c>
      <c r="BR213" s="15">
        <f t="shared" si="215"/>
        <v>4995285.7484999998</v>
      </c>
      <c r="BS213" s="15">
        <f t="shared" si="216"/>
        <v>2094152.6026999999</v>
      </c>
      <c r="BT213" s="15">
        <f t="shared" si="217"/>
        <v>3489927.0156999999</v>
      </c>
      <c r="BU213" s="15">
        <f t="shared" si="263"/>
        <v>567.97979591419039</v>
      </c>
      <c r="BV213" s="17">
        <f t="shared" si="251"/>
        <v>256.67999999999984</v>
      </c>
      <c r="BW213" s="17">
        <f t="shared" si="252"/>
        <v>0.93558813344107128</v>
      </c>
      <c r="BX213" s="17">
        <f t="shared" si="253"/>
        <v>-250.00999999999976</v>
      </c>
      <c r="BY213" s="17">
        <f t="shared" si="254"/>
        <v>1.0627380814960175</v>
      </c>
      <c r="BZ213" s="17">
        <f t="shared" si="255"/>
        <v>1.1585447312274013</v>
      </c>
      <c r="CA213" s="2">
        <f t="shared" si="256"/>
        <v>0.92100561724800944</v>
      </c>
      <c r="CB213" s="2">
        <f t="shared" si="257"/>
        <v>0.86712217341792763</v>
      </c>
      <c r="CC213" s="14">
        <f t="shared" si="218"/>
        <v>65.269138778249513</v>
      </c>
      <c r="CD213" s="27">
        <v>63.537500186042564</v>
      </c>
      <c r="CE213" s="53">
        <f t="shared" si="219"/>
        <v>0.99188697746682541</v>
      </c>
      <c r="CF213" s="53">
        <f t="shared" si="220"/>
        <v>0.96557148133128534</v>
      </c>
      <c r="CG213" s="26">
        <v>4234.99</v>
      </c>
      <c r="CH213" s="26">
        <v>65.802999999999997</v>
      </c>
      <c r="CI213" s="26">
        <v>10142.549999999999</v>
      </c>
      <c r="CJ213" s="26">
        <v>3728.3</v>
      </c>
      <c r="CK213" s="26">
        <v>9549.16</v>
      </c>
    </row>
    <row r="214" spans="1:89" x14ac:dyDescent="0.3">
      <c r="A214" s="1">
        <v>38260</v>
      </c>
      <c r="B214" s="26" t="s">
        <v>5</v>
      </c>
      <c r="C214" s="30">
        <v>165.33</v>
      </c>
      <c r="D214" s="31">
        <v>669.09</v>
      </c>
      <c r="E214" s="31">
        <v>339.92</v>
      </c>
      <c r="F214" s="32">
        <f t="shared" si="221"/>
        <v>3.8932539228038028</v>
      </c>
      <c r="G214" s="32">
        <f t="shared" si="222"/>
        <v>4.1826258987345613</v>
      </c>
      <c r="H214" s="33">
        <f t="shared" si="223"/>
        <v>4.3381662429281605E-2</v>
      </c>
      <c r="I214" s="33">
        <f t="shared" si="224"/>
        <v>1.1619771863118022E-2</v>
      </c>
      <c r="J214" s="33">
        <f t="shared" si="225"/>
        <v>0.1852141222481708</v>
      </c>
      <c r="K214" s="33">
        <f t="shared" si="258"/>
        <v>0.26784985204428102</v>
      </c>
      <c r="L214" s="31">
        <f t="shared" si="198"/>
        <v>227437.07280000002</v>
      </c>
      <c r="M214" s="26">
        <f t="shared" si="199"/>
        <v>110620.64970000001</v>
      </c>
      <c r="N214" s="26">
        <f t="shared" si="200"/>
        <v>177235.2501</v>
      </c>
      <c r="O214" s="5">
        <f t="shared" si="226"/>
        <v>48.63791480348317</v>
      </c>
      <c r="P214" s="30">
        <v>2079.88</v>
      </c>
      <c r="Q214" s="31">
        <v>468.09</v>
      </c>
      <c r="R214" s="31">
        <v>2729.33</v>
      </c>
      <c r="S214" s="32">
        <f t="shared" si="227"/>
        <v>31.260222196770126</v>
      </c>
      <c r="T214" s="32">
        <f t="shared" si="228"/>
        <v>52.618157347487085</v>
      </c>
      <c r="U214" s="33">
        <f t="shared" si="229"/>
        <v>2.1484944344277314E-2</v>
      </c>
      <c r="V214" s="33">
        <f t="shared" si="230"/>
        <v>1.0857322408333954E-2</v>
      </c>
      <c r="W214" s="33">
        <f t="shared" si="231"/>
        <v>-0.22681881969444664</v>
      </c>
      <c r="X214" s="33">
        <f t="shared" si="259"/>
        <v>0.50534561478749596</v>
      </c>
      <c r="Y214" s="31">
        <f t="shared" si="201"/>
        <v>1277572.0796999999</v>
      </c>
      <c r="Z214" s="26">
        <f t="shared" si="202"/>
        <v>973571.02919999999</v>
      </c>
      <c r="AA214" s="26">
        <f t="shared" si="203"/>
        <v>1821487.9787999999</v>
      </c>
      <c r="AB214" s="5">
        <f t="shared" si="232"/>
        <v>76.204782858796847</v>
      </c>
      <c r="AC214" s="30">
        <v>108.42</v>
      </c>
      <c r="AD214" s="31">
        <v>657.92</v>
      </c>
      <c r="AE214" s="31">
        <v>1307.98</v>
      </c>
      <c r="AF214" s="32">
        <f t="shared" si="233"/>
        <v>14.980872752262057</v>
      </c>
      <c r="AG214" s="32">
        <f t="shared" si="234"/>
        <v>2.7428796947970793</v>
      </c>
      <c r="AH214" s="33">
        <f t="shared" si="235"/>
        <v>-1.4725407362703669E-2</v>
      </c>
      <c r="AI214" s="33">
        <f t="shared" si="236"/>
        <v>-2.0270892840689105E-3</v>
      </c>
      <c r="AJ214" s="33">
        <f t="shared" si="237"/>
        <v>20.298489652328275</v>
      </c>
      <c r="AK214" s="33">
        <f t="shared" si="260"/>
        <v>0.13765930097140114</v>
      </c>
      <c r="AL214" s="31">
        <f t="shared" si="204"/>
        <v>860546.20159999991</v>
      </c>
      <c r="AM214" s="26">
        <f t="shared" si="205"/>
        <v>71331.686399999991</v>
      </c>
      <c r="AN214" s="26">
        <f t="shared" si="206"/>
        <v>220758.4768</v>
      </c>
      <c r="AO214" s="5">
        <f t="shared" si="238"/>
        <v>8.2891175706050557</v>
      </c>
      <c r="AP214" s="30">
        <v>1382.27</v>
      </c>
      <c r="AQ214" s="31">
        <v>601.6</v>
      </c>
      <c r="AR214" s="31">
        <v>3589.98</v>
      </c>
      <c r="AS214" s="32">
        <f t="shared" si="239"/>
        <v>41.117626846867481</v>
      </c>
      <c r="AT214" s="32">
        <f t="shared" si="240"/>
        <v>34.969565723364312</v>
      </c>
      <c r="AU214" s="33">
        <f t="shared" si="241"/>
        <v>-5.0569948186527745E-3</v>
      </c>
      <c r="AV214" s="33">
        <f t="shared" si="242"/>
        <v>6.3648272533629304E-3</v>
      </c>
      <c r="AW214" s="33">
        <f t="shared" si="243"/>
        <v>3.3654052358815547</v>
      </c>
      <c r="AX214" s="33">
        <f t="shared" si="261"/>
        <v>1.2586185039949425</v>
      </c>
      <c r="AY214" s="31">
        <f t="shared" si="207"/>
        <v>2159731.9679999999</v>
      </c>
      <c r="AZ214" s="26">
        <f t="shared" si="208"/>
        <v>831573.63199999998</v>
      </c>
      <c r="BA214" s="26">
        <f t="shared" si="209"/>
        <v>925188.60800000012</v>
      </c>
      <c r="BB214" s="5">
        <f t="shared" si="244"/>
        <v>38.503557122880906</v>
      </c>
      <c r="BC214" s="30">
        <v>216.88</v>
      </c>
      <c r="BD214" s="31">
        <v>657</v>
      </c>
      <c r="BE214" s="31">
        <v>763.79</v>
      </c>
      <c r="BF214" s="32">
        <f t="shared" si="245"/>
        <v>8.7480242812965301</v>
      </c>
      <c r="BG214" s="32">
        <f t="shared" si="246"/>
        <v>5.4867713356169574</v>
      </c>
      <c r="BH214" s="33">
        <f t="shared" si="247"/>
        <v>3.8789759503491075E-2</v>
      </c>
      <c r="BI214" s="33">
        <f t="shared" si="248"/>
        <v>-3.2223910141325647E-3</v>
      </c>
      <c r="BJ214" s="33">
        <f t="shared" si="249"/>
        <v>-3.9068158173364185</v>
      </c>
      <c r="BK214" s="33">
        <f t="shared" si="262"/>
        <v>8.3073240344337523E-2</v>
      </c>
      <c r="BL214" s="31">
        <f t="shared" si="210"/>
        <v>501810.02999999997</v>
      </c>
      <c r="BM214" s="26">
        <f t="shared" si="211"/>
        <v>142490.16</v>
      </c>
      <c r="BN214" s="26">
        <f t="shared" si="212"/>
        <v>410598.72000000003</v>
      </c>
      <c r="BO214" s="5">
        <f t="shared" si="250"/>
        <v>28.395239529189965</v>
      </c>
      <c r="BP214" s="60">
        <f t="shared" si="213"/>
        <v>8731</v>
      </c>
      <c r="BQ214" s="15">
        <f t="shared" si="214"/>
        <v>3952.78</v>
      </c>
      <c r="BR214" s="15">
        <f t="shared" si="215"/>
        <v>5027097.3520999998</v>
      </c>
      <c r="BS214" s="15">
        <f t="shared" si="216"/>
        <v>2129587.1573000001</v>
      </c>
      <c r="BT214" s="15">
        <f t="shared" si="217"/>
        <v>3555269.0337</v>
      </c>
      <c r="BU214" s="15">
        <f t="shared" si="263"/>
        <v>575.77566740350471</v>
      </c>
      <c r="BV214" s="17">
        <f t="shared" si="251"/>
        <v>251.49000000000024</v>
      </c>
      <c r="BW214" s="17">
        <f t="shared" si="252"/>
        <v>0.93637642368156082</v>
      </c>
      <c r="BX214" s="17">
        <f t="shared" si="253"/>
        <v>-248.6599999999994</v>
      </c>
      <c r="BY214" s="17">
        <f t="shared" si="254"/>
        <v>1.0629076245073086</v>
      </c>
      <c r="BZ214" s="17">
        <f t="shared" si="255"/>
        <v>1.1509690970243425</v>
      </c>
      <c r="CA214" s="2">
        <f t="shared" si="256"/>
        <v>0.92201569887227064</v>
      </c>
      <c r="CB214" s="2">
        <f t="shared" si="257"/>
        <v>0.86667275485003215</v>
      </c>
      <c r="CC214" s="14">
        <f t="shared" si="218"/>
        <v>66.491175004711238</v>
      </c>
      <c r="CD214" s="27">
        <v>65.440664840972985</v>
      </c>
      <c r="CE214" s="53">
        <f t="shared" si="219"/>
        <v>1.0033374830950843</v>
      </c>
      <c r="CF214" s="53">
        <f t="shared" si="220"/>
        <v>0.98748551140746932</v>
      </c>
      <c r="CG214" s="26">
        <v>4201.4399999999996</v>
      </c>
      <c r="CH214" s="26">
        <v>66.27</v>
      </c>
      <c r="CI214" s="26">
        <v>10074.16</v>
      </c>
      <c r="CJ214" s="26">
        <v>3701.29</v>
      </c>
      <c r="CK214" s="26">
        <v>9469.4699999999993</v>
      </c>
    </row>
    <row r="215" spans="1:89" x14ac:dyDescent="0.3">
      <c r="A215" s="1">
        <v>38230</v>
      </c>
      <c r="B215" s="26" t="s">
        <v>5</v>
      </c>
      <c r="C215" s="30">
        <v>163.41999999999999</v>
      </c>
      <c r="D215" s="31">
        <v>640.67999999999995</v>
      </c>
      <c r="E215" s="31">
        <v>336.47</v>
      </c>
      <c r="F215" s="32">
        <f t="shared" si="221"/>
        <v>3.8821251713364013</v>
      </c>
      <c r="G215" s="32">
        <f t="shared" si="222"/>
        <v>4.1682820821515287</v>
      </c>
      <c r="H215" s="33">
        <f t="shared" si="223"/>
        <v>4.6151078292565482E-3</v>
      </c>
      <c r="I215" s="33">
        <f t="shared" si="224"/>
        <v>1.18182937338421E-2</v>
      </c>
      <c r="J215" s="33">
        <f t="shared" si="225"/>
        <v>1.7545193142722857</v>
      </c>
      <c r="K215" s="33">
        <f t="shared" si="258"/>
        <v>2.5607838800476999</v>
      </c>
      <c r="L215" s="31">
        <f t="shared" si="198"/>
        <v>215569.59959999999</v>
      </c>
      <c r="M215" s="26">
        <f t="shared" si="199"/>
        <v>104699.92559999999</v>
      </c>
      <c r="N215" s="26">
        <f t="shared" si="200"/>
        <v>169709.72519999999</v>
      </c>
      <c r="O215" s="5">
        <f t="shared" si="226"/>
        <v>48.568966029660885</v>
      </c>
      <c r="P215" s="30">
        <v>2057.42</v>
      </c>
      <c r="Q215" s="31">
        <v>458.14</v>
      </c>
      <c r="R215" s="31">
        <v>2704.33</v>
      </c>
      <c r="S215" s="32">
        <f t="shared" si="227"/>
        <v>31.202031576664098</v>
      </c>
      <c r="T215" s="32">
        <f t="shared" si="228"/>
        <v>52.47770726630889</v>
      </c>
      <c r="U215" s="33">
        <f t="shared" si="229"/>
        <v>7.3829840838636985E-3</v>
      </c>
      <c r="V215" s="33">
        <f t="shared" si="230"/>
        <v>1.0976497783685795E-2</v>
      </c>
      <c r="W215" s="33">
        <f t="shared" si="231"/>
        <v>-0.66729866554372186</v>
      </c>
      <c r="X215" s="33">
        <f t="shared" si="259"/>
        <v>1.4867291679086923</v>
      </c>
      <c r="Y215" s="31">
        <f t="shared" si="201"/>
        <v>1238961.7461999999</v>
      </c>
      <c r="Z215" s="26">
        <f t="shared" si="202"/>
        <v>942586.39879999997</v>
      </c>
      <c r="AA215" s="26">
        <f t="shared" si="203"/>
        <v>1782769.3448000001</v>
      </c>
      <c r="AB215" s="5">
        <f t="shared" si="232"/>
        <v>76.078732994863799</v>
      </c>
      <c r="AC215" s="30">
        <v>108.64</v>
      </c>
      <c r="AD215" s="31">
        <v>667.68</v>
      </c>
      <c r="AE215" s="31">
        <v>1296.5</v>
      </c>
      <c r="AF215" s="32">
        <f t="shared" si="233"/>
        <v>14.958763885748041</v>
      </c>
      <c r="AG215" s="32">
        <f t="shared" si="234"/>
        <v>2.7710327096129124</v>
      </c>
      <c r="AH215" s="33">
        <f t="shared" si="235"/>
        <v>2.5420900955558913E-2</v>
      </c>
      <c r="AI215" s="33">
        <f t="shared" si="236"/>
        <v>-2.0229885057471159E-3</v>
      </c>
      <c r="AJ215" s="33">
        <f t="shared" si="237"/>
        <v>-11.734393328395658</v>
      </c>
      <c r="AK215" s="33">
        <f t="shared" si="260"/>
        <v>7.9579732806627335E-2</v>
      </c>
      <c r="AL215" s="31">
        <f t="shared" si="204"/>
        <v>865647.11999999988</v>
      </c>
      <c r="AM215" s="26">
        <f t="shared" si="205"/>
        <v>72536.7552</v>
      </c>
      <c r="AN215" s="26">
        <f t="shared" si="206"/>
        <v>224033.34719999999</v>
      </c>
      <c r="AO215" s="5">
        <f t="shared" si="238"/>
        <v>8.3794832240647903</v>
      </c>
      <c r="AP215" s="30">
        <v>1373.5</v>
      </c>
      <c r="AQ215" s="31">
        <v>604.65</v>
      </c>
      <c r="AR215" s="31">
        <v>3566.61</v>
      </c>
      <c r="AS215" s="32">
        <f t="shared" si="239"/>
        <v>41.150849874699439</v>
      </c>
      <c r="AT215" s="32">
        <f t="shared" si="240"/>
        <v>35.033260554614643</v>
      </c>
      <c r="AU215" s="33">
        <f t="shared" si="241"/>
        <v>-7.1090243277436064E-4</v>
      </c>
      <c r="AV215" s="33">
        <f t="shared" si="242"/>
        <v>6.4055977766659354E-3</v>
      </c>
      <c r="AW215" s="33">
        <f t="shared" si="243"/>
        <v>24.093113026923206</v>
      </c>
      <c r="AX215" s="33">
        <f t="shared" si="261"/>
        <v>9.0105160446103891</v>
      </c>
      <c r="AY215" s="31">
        <f t="shared" si="207"/>
        <v>2156550.7365000001</v>
      </c>
      <c r="AZ215" s="26">
        <f t="shared" si="208"/>
        <v>830486.77500000002</v>
      </c>
      <c r="BA215" s="26">
        <f t="shared" si="209"/>
        <v>929879.14199999999</v>
      </c>
      <c r="BB215" s="5">
        <f t="shared" si="244"/>
        <v>38.509957634840923</v>
      </c>
      <c r="BC215" s="30">
        <v>217.58</v>
      </c>
      <c r="BD215" s="31">
        <v>632</v>
      </c>
      <c r="BE215" s="31">
        <v>763.25</v>
      </c>
      <c r="BF215" s="32">
        <f t="shared" si="245"/>
        <v>8.8062294915520205</v>
      </c>
      <c r="BG215" s="32">
        <f t="shared" si="246"/>
        <v>5.5497173873120165</v>
      </c>
      <c r="BH215" s="33">
        <f t="shared" si="247"/>
        <v>1.2738853503184714E-2</v>
      </c>
      <c r="BI215" s="33">
        <f t="shared" si="248"/>
        <v>-3.2578521118681236E-3</v>
      </c>
      <c r="BJ215" s="33">
        <f t="shared" si="249"/>
        <v>-11.861357744281657</v>
      </c>
      <c r="BK215" s="33">
        <f t="shared" si="262"/>
        <v>0.2557413907816477</v>
      </c>
      <c r="BL215" s="31">
        <f t="shared" si="210"/>
        <v>482374</v>
      </c>
      <c r="BM215" s="26">
        <f t="shared" si="211"/>
        <v>137510.56</v>
      </c>
      <c r="BN215" s="26">
        <f t="shared" si="212"/>
        <v>394974.72000000003</v>
      </c>
      <c r="BO215" s="5">
        <f t="shared" si="250"/>
        <v>28.507042253521131</v>
      </c>
      <c r="BP215" s="60">
        <f t="shared" si="213"/>
        <v>8667.16</v>
      </c>
      <c r="BQ215" s="15">
        <f t="shared" si="214"/>
        <v>3920.5600000000004</v>
      </c>
      <c r="BR215" s="15">
        <f t="shared" si="215"/>
        <v>4959103.2023</v>
      </c>
      <c r="BS215" s="15">
        <f t="shared" si="216"/>
        <v>2087820.4146</v>
      </c>
      <c r="BT215" s="15">
        <f t="shared" si="217"/>
        <v>3501366.2791999998</v>
      </c>
      <c r="BU215" s="15">
        <f t="shared" si="263"/>
        <v>572.17164587938839</v>
      </c>
      <c r="BV215" s="17">
        <f t="shared" si="251"/>
        <v>246.27000000000044</v>
      </c>
      <c r="BW215" s="17">
        <f t="shared" si="252"/>
        <v>0.93718499398045163</v>
      </c>
      <c r="BX215" s="17">
        <f t="shared" si="253"/>
        <v>-247.33999999999924</v>
      </c>
      <c r="BY215" s="17">
        <f t="shared" si="254"/>
        <v>1.0630879262146222</v>
      </c>
      <c r="BZ215" s="17">
        <f t="shared" si="255"/>
        <v>1.1437127384986585</v>
      </c>
      <c r="CA215" s="2">
        <f t="shared" si="256"/>
        <v>0.92304186040567504</v>
      </c>
      <c r="CB215" s="2">
        <f t="shared" si="257"/>
        <v>0.86621619325649091</v>
      </c>
      <c r="CC215" s="14">
        <f t="shared" si="218"/>
        <v>65.483077600907862</v>
      </c>
      <c r="CD215" s="27">
        <v>64.588250998542236</v>
      </c>
      <c r="CE215" s="53">
        <f t="shared" si="219"/>
        <v>1.0006582762974918</v>
      </c>
      <c r="CF215" s="53">
        <f t="shared" si="220"/>
        <v>0.98698427565009528</v>
      </c>
      <c r="CG215" s="26">
        <v>4167.8999999999996</v>
      </c>
      <c r="CH215" s="26">
        <v>65.44</v>
      </c>
      <c r="CI215" s="26">
        <v>10005.77</v>
      </c>
      <c r="CJ215" s="26">
        <v>3674.29</v>
      </c>
      <c r="CK215" s="26">
        <v>9389.7800000000007</v>
      </c>
    </row>
    <row r="216" spans="1:89" x14ac:dyDescent="0.3">
      <c r="A216" s="1">
        <v>38199</v>
      </c>
      <c r="B216" s="26" t="s">
        <v>5</v>
      </c>
      <c r="C216" s="30">
        <v>161.5</v>
      </c>
      <c r="D216" s="31">
        <v>637.73</v>
      </c>
      <c r="E216" s="31">
        <v>333.03</v>
      </c>
      <c r="F216" s="32">
        <f t="shared" si="221"/>
        <v>3.8709429953285532</v>
      </c>
      <c r="G216" s="32">
        <f t="shared" si="222"/>
        <v>4.1534433717216084</v>
      </c>
      <c r="H216" s="33">
        <f t="shared" si="223"/>
        <v>-2.6934339717189859E-3</v>
      </c>
      <c r="I216" s="33">
        <f t="shared" si="224"/>
        <v>1.1959636227731328E-2</v>
      </c>
      <c r="J216" s="33">
        <f t="shared" si="225"/>
        <v>-3.0308510816266123</v>
      </c>
      <c r="K216" s="33">
        <f t="shared" si="258"/>
        <v>4.4402930806202487</v>
      </c>
      <c r="L216" s="31">
        <f t="shared" si="198"/>
        <v>212383.22189999997</v>
      </c>
      <c r="M216" s="26">
        <f t="shared" si="199"/>
        <v>102993.395</v>
      </c>
      <c r="N216" s="26">
        <f t="shared" si="200"/>
        <v>168928.2997</v>
      </c>
      <c r="O216" s="5">
        <f t="shared" si="226"/>
        <v>48.494129657988772</v>
      </c>
      <c r="P216" s="30">
        <v>2034.96</v>
      </c>
      <c r="Q216" s="31">
        <v>454.77</v>
      </c>
      <c r="R216" s="31">
        <v>2679.33</v>
      </c>
      <c r="S216" s="32">
        <f t="shared" si="227"/>
        <v>31.142941163479719</v>
      </c>
      <c r="T216" s="32">
        <f t="shared" si="228"/>
        <v>52.334929558629128</v>
      </c>
      <c r="U216" s="33">
        <f t="shared" si="229"/>
        <v>-3.5487110813525291E-2</v>
      </c>
      <c r="V216" s="33">
        <f t="shared" si="230"/>
        <v>1.1098318451572114E-2</v>
      </c>
      <c r="W216" s="33">
        <f t="shared" si="231"/>
        <v>0.14044381314815296</v>
      </c>
      <c r="X216" s="33">
        <f t="shared" si="259"/>
        <v>0.31274223787590461</v>
      </c>
      <c r="Y216" s="31">
        <f t="shared" si="201"/>
        <v>1218478.9040999999</v>
      </c>
      <c r="Z216" s="26">
        <f t="shared" si="202"/>
        <v>925438.75919999997</v>
      </c>
      <c r="AA216" s="26">
        <f t="shared" si="203"/>
        <v>1769655.5963999999</v>
      </c>
      <c r="AB216" s="5">
        <f t="shared" si="232"/>
        <v>75.950330866298671</v>
      </c>
      <c r="AC216" s="30">
        <v>108.86</v>
      </c>
      <c r="AD216" s="31">
        <v>650.91999999999996</v>
      </c>
      <c r="AE216" s="31">
        <v>1285.02</v>
      </c>
      <c r="AF216" s="32">
        <f t="shared" si="233"/>
        <v>14.936309545257476</v>
      </c>
      <c r="AG216" s="32">
        <f t="shared" si="234"/>
        <v>2.7996522937808934</v>
      </c>
      <c r="AH216" s="33">
        <f t="shared" si="235"/>
        <v>-7.2604524458131106E-2</v>
      </c>
      <c r="AI216" s="33">
        <f t="shared" si="236"/>
        <v>-2.0189042855831775E-3</v>
      </c>
      <c r="AJ216" s="33">
        <f t="shared" si="237"/>
        <v>4.1002487926021223</v>
      </c>
      <c r="AK216" s="33">
        <f t="shared" si="260"/>
        <v>2.7806866041074619E-2</v>
      </c>
      <c r="AL216" s="31">
        <f t="shared" si="204"/>
        <v>836445.2183999999</v>
      </c>
      <c r="AM216" s="26">
        <f t="shared" si="205"/>
        <v>70859.151199999993</v>
      </c>
      <c r="AN216" s="26">
        <f t="shared" si="206"/>
        <v>218409.69680000001</v>
      </c>
      <c r="AO216" s="5">
        <f t="shared" si="238"/>
        <v>8.4714634791676389</v>
      </c>
      <c r="AP216" s="30">
        <v>1364.73</v>
      </c>
      <c r="AQ216" s="31">
        <v>605.08000000000004</v>
      </c>
      <c r="AR216" s="31">
        <v>3543.24</v>
      </c>
      <c r="AS216" s="32">
        <f t="shared" si="239"/>
        <v>41.184518087763692</v>
      </c>
      <c r="AT216" s="32">
        <f t="shared" si="240"/>
        <v>35.098010976406385</v>
      </c>
      <c r="AU216" s="33">
        <f t="shared" si="241"/>
        <v>3.9331996427427962E-2</v>
      </c>
      <c r="AV216" s="33">
        <f t="shared" si="242"/>
        <v>6.4468939864519527E-3</v>
      </c>
      <c r="AW216" s="33">
        <f t="shared" si="243"/>
        <v>-0.43827610292027702</v>
      </c>
      <c r="AX216" s="33">
        <f t="shared" si="261"/>
        <v>0.16390965554843398</v>
      </c>
      <c r="AY216" s="31">
        <f t="shared" si="207"/>
        <v>2143943.6592000001</v>
      </c>
      <c r="AZ216" s="26">
        <f t="shared" si="208"/>
        <v>825770.82840000011</v>
      </c>
      <c r="BA216" s="26">
        <f t="shared" si="209"/>
        <v>930540.43040000019</v>
      </c>
      <c r="BB216" s="5">
        <f t="shared" si="244"/>
        <v>38.516442577979483</v>
      </c>
      <c r="BC216" s="30">
        <v>218.29</v>
      </c>
      <c r="BD216" s="31">
        <v>624</v>
      </c>
      <c r="BE216" s="31">
        <v>762.71</v>
      </c>
      <c r="BF216" s="32">
        <f t="shared" si="245"/>
        <v>8.8652882081705577</v>
      </c>
      <c r="BG216" s="32">
        <f t="shared" si="246"/>
        <v>5.6139637994619811</v>
      </c>
      <c r="BH216" s="33">
        <f t="shared" si="247"/>
        <v>-1.2738853503184714E-2</v>
      </c>
      <c r="BI216" s="33">
        <f t="shared" si="248"/>
        <v>-3.2472729767431593E-3</v>
      </c>
      <c r="BJ216" s="33">
        <f t="shared" si="249"/>
        <v>11.822840677811168</v>
      </c>
      <c r="BK216" s="33">
        <f t="shared" si="262"/>
        <v>0.25491092867433801</v>
      </c>
      <c r="BL216" s="31">
        <f t="shared" si="210"/>
        <v>475931.04000000004</v>
      </c>
      <c r="BM216" s="26">
        <f t="shared" si="211"/>
        <v>136212.96</v>
      </c>
      <c r="BN216" s="26">
        <f t="shared" si="212"/>
        <v>389975.04000000004</v>
      </c>
      <c r="BO216" s="5">
        <f t="shared" si="250"/>
        <v>28.620314405212987</v>
      </c>
      <c r="BP216" s="60">
        <f t="shared" si="213"/>
        <v>8603.33</v>
      </c>
      <c r="BQ216" s="15">
        <f t="shared" si="214"/>
        <v>3888.34</v>
      </c>
      <c r="BR216" s="15">
        <f t="shared" si="215"/>
        <v>4887182.0436000004</v>
      </c>
      <c r="BS216" s="15">
        <f t="shared" si="216"/>
        <v>2061275.0937999999</v>
      </c>
      <c r="BT216" s="15">
        <f t="shared" si="217"/>
        <v>3477509.0633</v>
      </c>
      <c r="BU216" s="15">
        <f t="shared" si="263"/>
        <v>568.05702484968037</v>
      </c>
      <c r="BV216" s="17">
        <f t="shared" si="251"/>
        <v>241.05999999999995</v>
      </c>
      <c r="BW216" s="17">
        <f t="shared" si="252"/>
        <v>0.93800439261998692</v>
      </c>
      <c r="BX216" s="17">
        <f t="shared" si="253"/>
        <v>-246</v>
      </c>
      <c r="BY216" s="17">
        <f t="shared" si="254"/>
        <v>1.0632660724113632</v>
      </c>
      <c r="BZ216" s="17">
        <f t="shared" si="255"/>
        <v>1.1410826231249003</v>
      </c>
      <c r="CA216" s="2">
        <f t="shared" si="256"/>
        <v>0.92408765553034988</v>
      </c>
      <c r="CB216" s="2">
        <f t="shared" si="257"/>
        <v>0.86575435376326559</v>
      </c>
      <c r="CC216" s="14">
        <f t="shared" si="218"/>
        <v>65.036896368912281</v>
      </c>
      <c r="CD216" s="27">
        <v>64.352257684827592</v>
      </c>
      <c r="CE216" s="53">
        <f t="shared" si="219"/>
        <v>1.0033461334296867</v>
      </c>
      <c r="CF216" s="53">
        <f t="shared" si="220"/>
        <v>0.99278398156167225</v>
      </c>
      <c r="CG216" s="26">
        <v>4134.34</v>
      </c>
      <c r="CH216" s="26">
        <v>64.819999999999993</v>
      </c>
      <c r="CI216" s="26">
        <v>9937.3799999999992</v>
      </c>
      <c r="CJ216" s="26">
        <v>3647.28</v>
      </c>
      <c r="CK216" s="26">
        <v>9310.08</v>
      </c>
    </row>
    <row r="217" spans="1:89" x14ac:dyDescent="0.3">
      <c r="A217" s="1">
        <v>38168</v>
      </c>
      <c r="B217" s="26" t="s">
        <v>5</v>
      </c>
      <c r="C217" s="30">
        <v>159.58000000000001</v>
      </c>
      <c r="D217" s="31">
        <v>639.45000000000005</v>
      </c>
      <c r="E217" s="31">
        <v>329.58</v>
      </c>
      <c r="F217" s="32">
        <f t="shared" si="221"/>
        <v>3.859476550149306</v>
      </c>
      <c r="G217" s="32">
        <f t="shared" si="222"/>
        <v>4.1383566901444979</v>
      </c>
      <c r="H217" s="33">
        <f t="shared" si="223"/>
        <v>-0.12442254388666449</v>
      </c>
      <c r="I217" s="33">
        <f t="shared" si="224"/>
        <v>1.2040977147360283E-2</v>
      </c>
      <c r="J217" s="33">
        <f t="shared" si="225"/>
        <v>-6.6128364033979314E-2</v>
      </c>
      <c r="K217" s="33">
        <f t="shared" si="258"/>
        <v>9.6774883162076428E-2</v>
      </c>
      <c r="L217" s="31">
        <f t="shared" si="198"/>
        <v>210749.93100000001</v>
      </c>
      <c r="M217" s="26">
        <f t="shared" si="199"/>
        <v>102043.43100000001</v>
      </c>
      <c r="N217" s="26">
        <f t="shared" si="200"/>
        <v>169383.9105</v>
      </c>
      <c r="O217" s="5">
        <f t="shared" si="226"/>
        <v>48.419200194186544</v>
      </c>
      <c r="P217" s="30">
        <v>2012.5</v>
      </c>
      <c r="Q217" s="31">
        <v>471.2</v>
      </c>
      <c r="R217" s="31">
        <v>2654.33</v>
      </c>
      <c r="S217" s="32">
        <f t="shared" si="227"/>
        <v>31.082967386849347</v>
      </c>
      <c r="T217" s="32">
        <f t="shared" si="228"/>
        <v>52.189765878655223</v>
      </c>
      <c r="U217" s="33">
        <f t="shared" si="229"/>
        <v>-0.13084482878308554</v>
      </c>
      <c r="V217" s="33">
        <f t="shared" si="230"/>
        <v>1.1222873475343176E-2</v>
      </c>
      <c r="W217" s="33">
        <f t="shared" si="231"/>
        <v>3.8540041516142431E-2</v>
      </c>
      <c r="X217" s="33">
        <f t="shared" si="259"/>
        <v>8.5772388406334707E-2</v>
      </c>
      <c r="Y217" s="31">
        <f t="shared" si="201"/>
        <v>1250720.2959999999</v>
      </c>
      <c r="Z217" s="26">
        <f t="shared" si="202"/>
        <v>948290</v>
      </c>
      <c r="AA217" s="26">
        <f t="shared" si="203"/>
        <v>1833589.9839999999</v>
      </c>
      <c r="AB217" s="5">
        <f t="shared" si="232"/>
        <v>75.819510008175328</v>
      </c>
      <c r="AC217" s="30">
        <v>109.08</v>
      </c>
      <c r="AD217" s="31">
        <v>699.96</v>
      </c>
      <c r="AE217" s="31">
        <v>1273.54</v>
      </c>
      <c r="AF217" s="32">
        <f t="shared" si="233"/>
        <v>14.913519526904384</v>
      </c>
      <c r="AG217" s="32">
        <f t="shared" si="234"/>
        <v>2.8287501426304162</v>
      </c>
      <c r="AH217" s="33">
        <f t="shared" si="235"/>
        <v>-9.2819352120918942E-4</v>
      </c>
      <c r="AI217" s="33">
        <f t="shared" si="236"/>
        <v>-2.1063235496131139E-3</v>
      </c>
      <c r="AJ217" s="33">
        <f t="shared" si="237"/>
        <v>319.9673491671665</v>
      </c>
      <c r="AK217" s="33">
        <f t="shared" si="260"/>
        <v>2.2692719799090324</v>
      </c>
      <c r="AL217" s="31">
        <f t="shared" si="204"/>
        <v>891427.05839999998</v>
      </c>
      <c r="AM217" s="26">
        <f t="shared" si="205"/>
        <v>76351.636800000007</v>
      </c>
      <c r="AN217" s="26">
        <f t="shared" si="206"/>
        <v>234864.57840000003</v>
      </c>
      <c r="AO217" s="5">
        <f t="shared" si="238"/>
        <v>8.5651019991519703</v>
      </c>
      <c r="AP217" s="30">
        <v>1355.96</v>
      </c>
      <c r="AQ217" s="31">
        <v>581.74</v>
      </c>
      <c r="AR217" s="31">
        <v>3519.88</v>
      </c>
      <c r="AS217" s="32">
        <f t="shared" si="239"/>
        <v>41.218806721705022</v>
      </c>
      <c r="AT217" s="32">
        <f t="shared" si="240"/>
        <v>35.163843448855324</v>
      </c>
      <c r="AU217" s="33">
        <f t="shared" si="241"/>
        <v>-7.6415640241382199E-2</v>
      </c>
      <c r="AV217" s="33">
        <f t="shared" si="242"/>
        <v>6.4887261158278172E-3</v>
      </c>
      <c r="AW217" s="33">
        <f t="shared" si="243"/>
        <v>0.22685579742523881</v>
      </c>
      <c r="AX217" s="33">
        <f t="shared" si="261"/>
        <v>8.4913587000399249E-2</v>
      </c>
      <c r="AY217" s="31">
        <f t="shared" si="207"/>
        <v>2047654.9912</v>
      </c>
      <c r="AZ217" s="26">
        <f t="shared" si="208"/>
        <v>788816.17040000006</v>
      </c>
      <c r="BA217" s="26">
        <f t="shared" si="209"/>
        <v>894646.31120000011</v>
      </c>
      <c r="BB217" s="5">
        <f t="shared" si="244"/>
        <v>38.522904189915565</v>
      </c>
      <c r="BC217" s="30">
        <v>219</v>
      </c>
      <c r="BD217" s="31">
        <v>632</v>
      </c>
      <c r="BE217" s="31">
        <v>762.17</v>
      </c>
      <c r="BF217" s="32">
        <f t="shared" si="245"/>
        <v>8.9252298143919422</v>
      </c>
      <c r="BG217" s="32">
        <f t="shared" si="246"/>
        <v>5.6792838397145324</v>
      </c>
      <c r="BH217" s="33">
        <f t="shared" si="247"/>
        <v>-7.9027355623100301E-2</v>
      </c>
      <c r="BI217" s="33">
        <f t="shared" si="248"/>
        <v>-3.2367623259100904E-3</v>
      </c>
      <c r="BJ217" s="33">
        <f t="shared" si="249"/>
        <v>1.8984663076887924</v>
      </c>
      <c r="BK217" s="33">
        <f t="shared" si="262"/>
        <v>4.0957492508631531E-2</v>
      </c>
      <c r="BL217" s="31">
        <f t="shared" si="210"/>
        <v>481691.44</v>
      </c>
      <c r="BM217" s="26">
        <f t="shared" si="211"/>
        <v>138408</v>
      </c>
      <c r="BN217" s="26">
        <f t="shared" si="212"/>
        <v>394974.72000000003</v>
      </c>
      <c r="BO217" s="5">
        <f t="shared" si="250"/>
        <v>28.733747064303238</v>
      </c>
      <c r="BP217" s="60">
        <f t="shared" si="213"/>
        <v>8539.5</v>
      </c>
      <c r="BQ217" s="15">
        <f t="shared" si="214"/>
        <v>3856.12</v>
      </c>
      <c r="BR217" s="15">
        <f t="shared" si="215"/>
        <v>4882243.7165999999</v>
      </c>
      <c r="BS217" s="15">
        <f t="shared" si="216"/>
        <v>2053909.2382000003</v>
      </c>
      <c r="BT217" s="15">
        <f t="shared" si="217"/>
        <v>3527459.5041000005</v>
      </c>
      <c r="BU217" s="15">
        <f t="shared" si="263"/>
        <v>571.72477505708764</v>
      </c>
      <c r="BV217" s="17">
        <f t="shared" si="251"/>
        <v>235.83999999999969</v>
      </c>
      <c r="BW217" s="17">
        <f t="shared" si="252"/>
        <v>0.93884007759094645</v>
      </c>
      <c r="BX217" s="17">
        <f t="shared" si="253"/>
        <v>-244.67000000000007</v>
      </c>
      <c r="BY217" s="17">
        <f t="shared" si="254"/>
        <v>1.0634497889069843</v>
      </c>
      <c r="BZ217" s="17">
        <f t="shared" si="255"/>
        <v>1.1555210283375141</v>
      </c>
      <c r="CA217" s="2">
        <f t="shared" si="256"/>
        <v>0.92515050826671463</v>
      </c>
      <c r="CB217" s="2">
        <f t="shared" si="257"/>
        <v>0.86528435982940533</v>
      </c>
      <c r="CC217" s="14">
        <f t="shared" si="218"/>
        <v>65.971077008777613</v>
      </c>
      <c r="CD217" s="27">
        <v>65.222036556549142</v>
      </c>
      <c r="CE217" s="53">
        <f t="shared" si="219"/>
        <v>0.99859343982770676</v>
      </c>
      <c r="CF217" s="53">
        <f t="shared" si="220"/>
        <v>0.98725533659102005</v>
      </c>
      <c r="CG217" s="26">
        <v>4100.79</v>
      </c>
      <c r="CH217" s="26">
        <v>66.063999999999993</v>
      </c>
      <c r="CI217" s="26">
        <v>9869.01</v>
      </c>
      <c r="CJ217" s="26">
        <v>3620.28</v>
      </c>
      <c r="CK217" s="26">
        <v>9230.39</v>
      </c>
    </row>
    <row r="218" spans="1:89" x14ac:dyDescent="0.3">
      <c r="A218" s="1">
        <v>38138</v>
      </c>
      <c r="B218" s="26" t="s">
        <v>5</v>
      </c>
      <c r="C218" s="30">
        <v>157.66999999999999</v>
      </c>
      <c r="D218" s="31">
        <v>724.29</v>
      </c>
      <c r="E218" s="31">
        <v>326.14</v>
      </c>
      <c r="F218" s="32">
        <f t="shared" si="221"/>
        <v>3.8479599228850616</v>
      </c>
      <c r="G218" s="32">
        <f t="shared" si="222"/>
        <v>4.1232557166467911</v>
      </c>
      <c r="H218" s="33">
        <f t="shared" si="223"/>
        <v>-1.7463423980730003E-2</v>
      </c>
      <c r="I218" s="33">
        <f t="shared" si="224"/>
        <v>1.2251930317146243E-2</v>
      </c>
      <c r="J218" s="33">
        <f t="shared" si="225"/>
        <v>-0.47521430180057705</v>
      </c>
      <c r="K218" s="33">
        <f t="shared" si="258"/>
        <v>0.70157663987690055</v>
      </c>
      <c r="L218" s="31">
        <f t="shared" si="198"/>
        <v>236219.94059999997</v>
      </c>
      <c r="M218" s="26">
        <f t="shared" si="199"/>
        <v>114198.80429999999</v>
      </c>
      <c r="N218" s="26">
        <f t="shared" si="200"/>
        <v>191857.17809999999</v>
      </c>
      <c r="O218" s="5">
        <f t="shared" si="226"/>
        <v>48.344269332188631</v>
      </c>
      <c r="P218" s="30">
        <v>1990.04</v>
      </c>
      <c r="Q218" s="31">
        <v>537.16999999999996</v>
      </c>
      <c r="R218" s="31">
        <v>2629.33</v>
      </c>
      <c r="S218" s="32">
        <f t="shared" si="227"/>
        <v>31.022126890413254</v>
      </c>
      <c r="T218" s="32">
        <f t="shared" si="228"/>
        <v>52.04188372141676</v>
      </c>
      <c r="U218" s="33">
        <f t="shared" si="229"/>
        <v>-6.8116020211828596E-2</v>
      </c>
      <c r="V218" s="33">
        <f t="shared" si="230"/>
        <v>1.1350255961916524E-2</v>
      </c>
      <c r="W218" s="33">
        <f t="shared" si="231"/>
        <v>7.5261594049382E-2</v>
      </c>
      <c r="X218" s="33">
        <f t="shared" si="259"/>
        <v>0.16663122605547515</v>
      </c>
      <c r="Y218" s="31">
        <f t="shared" si="201"/>
        <v>1412397.1960999998</v>
      </c>
      <c r="Z218" s="26">
        <f t="shared" si="202"/>
        <v>1068989.7867999999</v>
      </c>
      <c r="AA218" s="26">
        <f t="shared" si="203"/>
        <v>2090300.3643999998</v>
      </c>
      <c r="AB218" s="5">
        <f t="shared" si="232"/>
        <v>75.686201427740158</v>
      </c>
      <c r="AC218" s="30">
        <v>109.31</v>
      </c>
      <c r="AD218" s="31">
        <v>700.61</v>
      </c>
      <c r="AE218" s="31">
        <v>1262.06</v>
      </c>
      <c r="AF218" s="32">
        <f t="shared" si="233"/>
        <v>14.890403815160116</v>
      </c>
      <c r="AG218" s="32">
        <f t="shared" si="234"/>
        <v>2.858584907634051</v>
      </c>
      <c r="AH218" s="33">
        <f t="shared" si="235"/>
        <v>8.2684918883166481E-2</v>
      </c>
      <c r="AI218" s="33">
        <f t="shared" si="236"/>
        <v>-2.0106013525863541E-3</v>
      </c>
      <c r="AJ218" s="33">
        <f t="shared" si="237"/>
        <v>-3.5855669031354522</v>
      </c>
      <c r="AK218" s="33">
        <f t="shared" si="260"/>
        <v>2.4316421661214026E-2</v>
      </c>
      <c r="AL218" s="31">
        <f t="shared" si="204"/>
        <v>884211.85659999994</v>
      </c>
      <c r="AM218" s="26">
        <f t="shared" si="205"/>
        <v>76583.679100000008</v>
      </c>
      <c r="AN218" s="26">
        <f t="shared" si="206"/>
        <v>235082.67940000002</v>
      </c>
      <c r="AO218" s="5">
        <f t="shared" si="238"/>
        <v>8.6612363912967698</v>
      </c>
      <c r="AP218" s="30">
        <v>1347.19</v>
      </c>
      <c r="AQ218" s="31">
        <v>627.96</v>
      </c>
      <c r="AR218" s="31">
        <v>3496.51</v>
      </c>
      <c r="AS218" s="32">
        <f t="shared" si="239"/>
        <v>41.253542496985489</v>
      </c>
      <c r="AT218" s="32">
        <f t="shared" si="240"/>
        <v>35.230601058599554</v>
      </c>
      <c r="AU218" s="33">
        <f t="shared" si="241"/>
        <v>-6.8439427261961519E-2</v>
      </c>
      <c r="AV218" s="33">
        <f t="shared" si="242"/>
        <v>6.5311046652343279E-3</v>
      </c>
      <c r="AW218" s="33">
        <f t="shared" si="243"/>
        <v>0.25516642610728496</v>
      </c>
      <c r="AX218" s="33">
        <f t="shared" si="261"/>
        <v>9.5428978974876691E-2</v>
      </c>
      <c r="AY218" s="31">
        <f t="shared" si="207"/>
        <v>2195668.4196000001</v>
      </c>
      <c r="AZ218" s="26">
        <f t="shared" si="208"/>
        <v>845981.43240000005</v>
      </c>
      <c r="BA218" s="26">
        <f t="shared" si="209"/>
        <v>965727.12480000011</v>
      </c>
      <c r="BB218" s="5">
        <f t="shared" si="244"/>
        <v>38.529562335014056</v>
      </c>
      <c r="BC218" s="30">
        <v>219.71</v>
      </c>
      <c r="BD218" s="31">
        <v>684</v>
      </c>
      <c r="BE218" s="31">
        <v>761.62</v>
      </c>
      <c r="BF218" s="32">
        <f t="shared" si="245"/>
        <v>8.9859668745560821</v>
      </c>
      <c r="BG218" s="32">
        <f t="shared" si="246"/>
        <v>5.7456745957028392</v>
      </c>
      <c r="BH218" s="33">
        <f t="shared" si="247"/>
        <v>-1.7391304347826087E-2</v>
      </c>
      <c r="BI218" s="33">
        <f t="shared" si="248"/>
        <v>-3.226319496512301E-3</v>
      </c>
      <c r="BJ218" s="33">
        <f t="shared" si="249"/>
        <v>8.604162406561775</v>
      </c>
      <c r="BK218" s="33">
        <f t="shared" si="262"/>
        <v>0.18551337104945731</v>
      </c>
      <c r="BL218" s="31">
        <f t="shared" si="210"/>
        <v>520948.08</v>
      </c>
      <c r="BM218" s="26">
        <f t="shared" si="211"/>
        <v>150281.64000000001</v>
      </c>
      <c r="BN218" s="26">
        <f t="shared" si="212"/>
        <v>427472.64000000001</v>
      </c>
      <c r="BO218" s="5">
        <f t="shared" si="250"/>
        <v>28.847719335101495</v>
      </c>
      <c r="BP218" s="60">
        <f t="shared" si="213"/>
        <v>8475.66</v>
      </c>
      <c r="BQ218" s="15">
        <f t="shared" si="214"/>
        <v>3823.92</v>
      </c>
      <c r="BR218" s="15">
        <f t="shared" si="215"/>
        <v>5249445.4929000009</v>
      </c>
      <c r="BS218" s="15">
        <f t="shared" si="216"/>
        <v>2256035.3426000001</v>
      </c>
      <c r="BT218" s="15">
        <f t="shared" si="217"/>
        <v>3910439.9867000002</v>
      </c>
      <c r="BU218" s="15">
        <f t="shared" si="263"/>
        <v>619.35536499812417</v>
      </c>
      <c r="BV218" s="17">
        <f t="shared" si="251"/>
        <v>230.65000000000009</v>
      </c>
      <c r="BW218" s="17">
        <f t="shared" si="252"/>
        <v>0.93968231552961357</v>
      </c>
      <c r="BX218" s="17">
        <f t="shared" si="253"/>
        <v>-243.32999999999993</v>
      </c>
      <c r="BY218" s="17">
        <f t="shared" si="254"/>
        <v>1.0636336534237119</v>
      </c>
      <c r="BZ218" s="17">
        <f t="shared" si="255"/>
        <v>1.1869760747163733</v>
      </c>
      <c r="CA218" s="2">
        <f t="shared" si="256"/>
        <v>0.92623179235664188</v>
      </c>
      <c r="CB218" s="2">
        <f t="shared" si="257"/>
        <v>0.86481031773564876</v>
      </c>
      <c r="CC218" s="14">
        <f t="shared" si="218"/>
        <v>73.133635467945439</v>
      </c>
      <c r="CD218" s="27">
        <v>72.43397237052757</v>
      </c>
      <c r="CE218" s="53">
        <f t="shared" si="219"/>
        <v>0.99479889368226559</v>
      </c>
      <c r="CF218" s="53">
        <f t="shared" si="220"/>
        <v>0.98528173962848309</v>
      </c>
      <c r="CG218" s="26">
        <v>4067.25</v>
      </c>
      <c r="CH218" s="26">
        <v>73.516000000000005</v>
      </c>
      <c r="CI218" s="26">
        <v>9800.6</v>
      </c>
      <c r="CJ218" s="26">
        <v>3593.27</v>
      </c>
      <c r="CK218" s="26">
        <v>9150.69</v>
      </c>
    </row>
    <row r="219" spans="1:89" x14ac:dyDescent="0.3">
      <c r="A219" s="1">
        <v>38107</v>
      </c>
      <c r="B219" s="26" t="s">
        <v>5</v>
      </c>
      <c r="C219" s="30">
        <v>155.75</v>
      </c>
      <c r="D219" s="31">
        <v>737.05</v>
      </c>
      <c r="E219" s="31">
        <v>322.69</v>
      </c>
      <c r="F219" s="32">
        <f t="shared" si="221"/>
        <v>3.8361496085270486</v>
      </c>
      <c r="G219" s="32">
        <f t="shared" si="222"/>
        <v>4.1076561964290423</v>
      </c>
      <c r="H219" s="33">
        <f t="shared" si="223"/>
        <v>8.2429807522514442E-2</v>
      </c>
      <c r="I219" s="33">
        <f t="shared" si="224"/>
        <v>1.2403902060856562E-2</v>
      </c>
      <c r="J219" s="33">
        <f t="shared" si="225"/>
        <v>0.10155415893937128</v>
      </c>
      <c r="K219" s="33">
        <f t="shared" si="258"/>
        <v>0.15047835769201118</v>
      </c>
      <c r="L219" s="31">
        <f t="shared" si="198"/>
        <v>237838.66449999998</v>
      </c>
      <c r="M219" s="26">
        <f t="shared" si="199"/>
        <v>114795.53749999999</v>
      </c>
      <c r="N219" s="26">
        <f t="shared" si="200"/>
        <v>195237.17449999996</v>
      </c>
      <c r="O219" s="5">
        <f t="shared" si="226"/>
        <v>48.266137779292819</v>
      </c>
      <c r="P219" s="30">
        <v>1967.58</v>
      </c>
      <c r="Q219" s="31">
        <v>575.04999999999995</v>
      </c>
      <c r="R219" s="31">
        <v>2604.33</v>
      </c>
      <c r="S219" s="32">
        <f t="shared" si="227"/>
        <v>30.960362917894109</v>
      </c>
      <c r="T219" s="32">
        <f t="shared" si="228"/>
        <v>51.891763588891529</v>
      </c>
      <c r="U219" s="33">
        <f t="shared" si="229"/>
        <v>-1.4621473022778128E-2</v>
      </c>
      <c r="V219" s="33">
        <f t="shared" si="230"/>
        <v>1.148056329388915E-2</v>
      </c>
      <c r="W219" s="33">
        <f t="shared" si="231"/>
        <v>0.35546899443838165</v>
      </c>
      <c r="X219" s="33">
        <f t="shared" si="259"/>
        <v>0.78518513668247392</v>
      </c>
      <c r="Y219" s="31">
        <f t="shared" si="201"/>
        <v>1497619.9664999999</v>
      </c>
      <c r="Z219" s="26">
        <f t="shared" si="202"/>
        <v>1131456.879</v>
      </c>
      <c r="AA219" s="26">
        <f t="shared" si="203"/>
        <v>2237703.5660000001</v>
      </c>
      <c r="AB219" s="5">
        <f t="shared" si="232"/>
        <v>75.550333483083946</v>
      </c>
      <c r="AC219" s="30">
        <v>109.53</v>
      </c>
      <c r="AD219" s="31">
        <v>644.98</v>
      </c>
      <c r="AE219" s="31">
        <v>1250.58</v>
      </c>
      <c r="AF219" s="32">
        <f t="shared" si="233"/>
        <v>14.866937238314657</v>
      </c>
      <c r="AG219" s="32">
        <f t="shared" si="234"/>
        <v>2.888677901732732</v>
      </c>
      <c r="AH219" s="33">
        <f t="shared" si="235"/>
        <v>-6.3966140869591334E-2</v>
      </c>
      <c r="AI219" s="33">
        <f t="shared" si="236"/>
        <v>-2.0065669463699277E-3</v>
      </c>
      <c r="AJ219" s="33">
        <f t="shared" si="237"/>
        <v>4.6269576461234321</v>
      </c>
      <c r="AK219" s="33">
        <f t="shared" si="260"/>
        <v>3.136920438049786E-2</v>
      </c>
      <c r="AL219" s="31">
        <f t="shared" si="204"/>
        <v>806599.08840000001</v>
      </c>
      <c r="AM219" s="26">
        <f t="shared" si="205"/>
        <v>70644.659400000004</v>
      </c>
      <c r="AN219" s="26">
        <f t="shared" si="206"/>
        <v>216416.58920000002</v>
      </c>
      <c r="AO219" s="5">
        <f t="shared" si="238"/>
        <v>8.758336132034735</v>
      </c>
      <c r="AP219" s="30">
        <v>1338.42</v>
      </c>
      <c r="AQ219" s="31">
        <v>672.46</v>
      </c>
      <c r="AR219" s="31">
        <v>3473.14</v>
      </c>
      <c r="AS219" s="32">
        <f t="shared" si="239"/>
        <v>41.288805514145572</v>
      </c>
      <c r="AT219" s="32">
        <f t="shared" si="240"/>
        <v>35.298678692934573</v>
      </c>
      <c r="AU219" s="33">
        <f t="shared" si="241"/>
        <v>-2.4921249146406706E-2</v>
      </c>
      <c r="AV219" s="33">
        <f t="shared" si="242"/>
        <v>6.5740404112335747E-3</v>
      </c>
      <c r="AW219" s="33">
        <f t="shared" si="243"/>
        <v>0.70565264999830535</v>
      </c>
      <c r="AX219" s="33">
        <f t="shared" si="261"/>
        <v>0.26379257205818912</v>
      </c>
      <c r="AY219" s="31">
        <f t="shared" si="207"/>
        <v>2335547.7244000002</v>
      </c>
      <c r="AZ219" s="26">
        <f t="shared" si="208"/>
        <v>900033.91320000007</v>
      </c>
      <c r="BA219" s="26">
        <f t="shared" si="209"/>
        <v>1034162.7848000001</v>
      </c>
      <c r="BB219" s="5">
        <f t="shared" si="244"/>
        <v>38.536310082518995</v>
      </c>
      <c r="BC219" s="30">
        <v>220.42</v>
      </c>
      <c r="BD219" s="31">
        <v>696</v>
      </c>
      <c r="BE219" s="31">
        <v>761.08</v>
      </c>
      <c r="BF219" s="32">
        <f t="shared" si="245"/>
        <v>9.0477447211186171</v>
      </c>
      <c r="BG219" s="32">
        <f t="shared" si="246"/>
        <v>5.8132236200121321</v>
      </c>
      <c r="BH219" s="33">
        <f t="shared" si="247"/>
        <v>-2.2727272727272728E-2</v>
      </c>
      <c r="BI219" s="33">
        <f t="shared" si="248"/>
        <v>-3.1707206595099745E-3</v>
      </c>
      <c r="BJ219" s="33">
        <f t="shared" si="249"/>
        <v>6.5630293971100828</v>
      </c>
      <c r="BK219" s="33">
        <f t="shared" si="262"/>
        <v>0.13951170901843887</v>
      </c>
      <c r="BL219" s="31">
        <f t="shared" si="210"/>
        <v>529711.68000000005</v>
      </c>
      <c r="BM219" s="26">
        <f t="shared" si="211"/>
        <v>153412.31999999998</v>
      </c>
      <c r="BN219" s="26">
        <f t="shared" si="212"/>
        <v>434972.16000000003</v>
      </c>
      <c r="BO219" s="5">
        <f t="shared" si="250"/>
        <v>28.961475797550847</v>
      </c>
      <c r="BP219" s="60">
        <f t="shared" si="213"/>
        <v>8411.82</v>
      </c>
      <c r="BQ219" s="15">
        <f t="shared" si="214"/>
        <v>3791.7</v>
      </c>
      <c r="BR219" s="15">
        <f t="shared" si="215"/>
        <v>5407317.1238000002</v>
      </c>
      <c r="BS219" s="15">
        <f t="shared" si="216"/>
        <v>2370343.3091000002</v>
      </c>
      <c r="BT219" s="15">
        <f t="shared" si="217"/>
        <v>4118492.2745000003</v>
      </c>
      <c r="BU219" s="15">
        <f t="shared" si="263"/>
        <v>642.82368426808944</v>
      </c>
      <c r="BV219" s="17">
        <f t="shared" si="251"/>
        <v>225.42999999999984</v>
      </c>
      <c r="BW219" s="17">
        <f t="shared" si="252"/>
        <v>0.94054645673444637</v>
      </c>
      <c r="BX219" s="17">
        <f t="shared" si="253"/>
        <v>-242</v>
      </c>
      <c r="BY219" s="17">
        <f t="shared" si="254"/>
        <v>1.0638236147374529</v>
      </c>
      <c r="BZ219" s="17">
        <f t="shared" si="255"/>
        <v>1.1893307896246601</v>
      </c>
      <c r="CA219" s="2">
        <f t="shared" si="256"/>
        <v>0.92733105501047286</v>
      </c>
      <c r="CB219" s="2">
        <f t="shared" si="257"/>
        <v>0.86432783509603683</v>
      </c>
      <c r="CC219" s="14">
        <f t="shared" si="218"/>
        <v>77.024660576625763</v>
      </c>
      <c r="CD219" s="27">
        <v>76.504237244116666</v>
      </c>
      <c r="CE219" s="53">
        <f t="shared" si="219"/>
        <v>1.0074772811613117</v>
      </c>
      <c r="CF219" s="53">
        <f t="shared" si="220"/>
        <v>1.0006701796413047</v>
      </c>
      <c r="CG219" s="26">
        <v>4033.7</v>
      </c>
      <c r="CH219" s="26">
        <v>76.453000000000003</v>
      </c>
      <c r="CI219" s="26">
        <v>9732.2099999999991</v>
      </c>
      <c r="CJ219" s="26">
        <v>3566.27</v>
      </c>
      <c r="CK219" s="26">
        <v>9071</v>
      </c>
    </row>
    <row r="220" spans="1:89" x14ac:dyDescent="0.3">
      <c r="A220" s="1">
        <v>38077</v>
      </c>
      <c r="B220" s="26" t="s">
        <v>5</v>
      </c>
      <c r="C220" s="30">
        <v>153.83000000000001</v>
      </c>
      <c r="D220" s="31">
        <v>678.7</v>
      </c>
      <c r="E220" s="31">
        <v>319.25</v>
      </c>
      <c r="F220" s="32">
        <f t="shared" si="221"/>
        <v>3.8242738671225052</v>
      </c>
      <c r="G220" s="32">
        <f t="shared" si="222"/>
        <v>4.0918001739606922</v>
      </c>
      <c r="H220" s="33">
        <f t="shared" si="223"/>
        <v>0.10010056470952278</v>
      </c>
      <c r="I220" s="33">
        <f t="shared" si="224"/>
        <v>1.2493867538839085E-2</v>
      </c>
      <c r="J220" s="33">
        <f t="shared" si="225"/>
        <v>8.4276874224241849E-2</v>
      </c>
      <c r="K220" s="33">
        <f t="shared" si="258"/>
        <v>0.12481315739920613</v>
      </c>
      <c r="L220" s="31">
        <f t="shared" si="198"/>
        <v>216674.97500000001</v>
      </c>
      <c r="M220" s="26">
        <f t="shared" si="199"/>
        <v>104404.42100000002</v>
      </c>
      <c r="N220" s="26">
        <f t="shared" si="200"/>
        <v>179780.84299999999</v>
      </c>
      <c r="O220" s="5">
        <f t="shared" si="226"/>
        <v>48.184808144087711</v>
      </c>
      <c r="P220" s="30">
        <v>1945.12</v>
      </c>
      <c r="Q220" s="31">
        <v>583.52</v>
      </c>
      <c r="R220" s="31">
        <v>2579.33</v>
      </c>
      <c r="S220" s="32">
        <f t="shared" si="227"/>
        <v>30.897617270744217</v>
      </c>
      <c r="T220" s="32">
        <f t="shared" si="228"/>
        <v>51.739207920265351</v>
      </c>
      <c r="U220" s="33">
        <f t="shared" si="229"/>
        <v>3.3790789874961855E-2</v>
      </c>
      <c r="V220" s="33">
        <f t="shared" si="230"/>
        <v>1.1608696439051665E-2</v>
      </c>
      <c r="W220" s="33">
        <f t="shared" si="231"/>
        <v>-0.15533815799156631</v>
      </c>
      <c r="X220" s="33">
        <f t="shared" si="259"/>
        <v>0.34354616988854186</v>
      </c>
      <c r="Y220" s="31">
        <f t="shared" si="201"/>
        <v>1505090.6416</v>
      </c>
      <c r="Z220" s="26">
        <f t="shared" si="202"/>
        <v>1135016.4223999998</v>
      </c>
      <c r="AA220" s="26">
        <f t="shared" si="203"/>
        <v>2270663.0463999999</v>
      </c>
      <c r="AB220" s="5">
        <f t="shared" si="232"/>
        <v>75.411831754758012</v>
      </c>
      <c r="AC220" s="30">
        <v>109.75</v>
      </c>
      <c r="AD220" s="31">
        <v>687.6</v>
      </c>
      <c r="AE220" s="31">
        <v>1239.0999999999999</v>
      </c>
      <c r="AF220" s="32">
        <f t="shared" si="233"/>
        <v>14.843093966332013</v>
      </c>
      <c r="AG220" s="32">
        <f t="shared" si="234"/>
        <v>2.9192944750190852</v>
      </c>
      <c r="AH220" s="33">
        <f t="shared" si="235"/>
        <v>-2.4294057222489555E-2</v>
      </c>
      <c r="AI220" s="33">
        <f t="shared" si="236"/>
        <v>-2.0025486983433357E-3</v>
      </c>
      <c r="AJ220" s="33">
        <f t="shared" si="237"/>
        <v>12.147121227241994</v>
      </c>
      <c r="AK220" s="33">
        <f t="shared" si="260"/>
        <v>8.2429570326751814E-2</v>
      </c>
      <c r="AL220" s="31">
        <f t="shared" si="204"/>
        <v>852005.15999999992</v>
      </c>
      <c r="AM220" s="26">
        <f t="shared" si="205"/>
        <v>75464.100000000006</v>
      </c>
      <c r="AN220" s="26">
        <f t="shared" si="206"/>
        <v>230717.30400000003</v>
      </c>
      <c r="AO220" s="5">
        <f t="shared" si="238"/>
        <v>8.8572350899846661</v>
      </c>
      <c r="AP220" s="30">
        <v>1329.65</v>
      </c>
      <c r="AQ220" s="31">
        <v>689.43</v>
      </c>
      <c r="AR220" s="31">
        <v>3449.77</v>
      </c>
      <c r="AS220" s="32">
        <f t="shared" si="239"/>
        <v>41.324558366744569</v>
      </c>
      <c r="AT220" s="32">
        <f t="shared" si="240"/>
        <v>35.368017300310953</v>
      </c>
      <c r="AU220" s="33">
        <f t="shared" si="241"/>
        <v>1.0718113612004155E-2</v>
      </c>
      <c r="AV220" s="33">
        <f t="shared" si="242"/>
        <v>6.6175444156451584E-3</v>
      </c>
      <c r="AW220" s="33">
        <f t="shared" si="243"/>
        <v>-1.64949576122509</v>
      </c>
      <c r="AX220" s="33">
        <f t="shared" si="261"/>
        <v>0.6174168939797009</v>
      </c>
      <c r="AY220" s="31">
        <f t="shared" si="207"/>
        <v>2378374.9310999997</v>
      </c>
      <c r="AZ220" s="26">
        <f t="shared" si="208"/>
        <v>916700.59950000001</v>
      </c>
      <c r="BA220" s="26">
        <f t="shared" si="209"/>
        <v>1060260.6084</v>
      </c>
      <c r="BB220" s="5">
        <f t="shared" si="244"/>
        <v>38.543149253428496</v>
      </c>
      <c r="BC220" s="30">
        <v>221.12</v>
      </c>
      <c r="BD220" s="31">
        <v>712</v>
      </c>
      <c r="BE220" s="31">
        <v>760.54</v>
      </c>
      <c r="BF220" s="32">
        <f t="shared" si="245"/>
        <v>9.1104565290566946</v>
      </c>
      <c r="BG220" s="32">
        <f t="shared" si="246"/>
        <v>5.881680130443919</v>
      </c>
      <c r="BH220" s="33">
        <f t="shared" si="247"/>
        <v>-2.6334026334026334E-2</v>
      </c>
      <c r="BI220" s="33">
        <f t="shared" si="248"/>
        <v>-3.2057794333446568E-3</v>
      </c>
      <c r="BJ220" s="33">
        <f t="shared" si="249"/>
        <v>5.6426862958275112</v>
      </c>
      <c r="BK220" s="33">
        <f t="shared" si="262"/>
        <v>0.12173525585042999</v>
      </c>
      <c r="BL220" s="31">
        <f t="shared" si="210"/>
        <v>541504.48</v>
      </c>
      <c r="BM220" s="26">
        <f t="shared" si="211"/>
        <v>157437.44</v>
      </c>
      <c r="BN220" s="26">
        <f t="shared" si="212"/>
        <v>444971.52000000002</v>
      </c>
      <c r="BO220" s="5">
        <f t="shared" si="250"/>
        <v>29.074078943908276</v>
      </c>
      <c r="BP220" s="60">
        <f t="shared" si="213"/>
        <v>8347.99</v>
      </c>
      <c r="BQ220" s="15">
        <f t="shared" si="214"/>
        <v>3759.47</v>
      </c>
      <c r="BR220" s="15">
        <f t="shared" si="215"/>
        <v>5493650.1876999987</v>
      </c>
      <c r="BS220" s="15">
        <f t="shared" si="216"/>
        <v>2389022.9829000002</v>
      </c>
      <c r="BT220" s="15">
        <f t="shared" si="217"/>
        <v>4186393.3217999996</v>
      </c>
      <c r="BU220" s="15">
        <f t="shared" si="263"/>
        <v>658.08059038163663</v>
      </c>
      <c r="BV220" s="17">
        <f t="shared" si="251"/>
        <v>220.20999999999958</v>
      </c>
      <c r="BW220" s="17">
        <f t="shared" si="252"/>
        <v>0.94142525409166733</v>
      </c>
      <c r="BX220" s="17">
        <f t="shared" si="253"/>
        <v>-240.66000000000031</v>
      </c>
      <c r="BY220" s="17">
        <f t="shared" si="254"/>
        <v>1.0640143424472068</v>
      </c>
      <c r="BZ220" s="17">
        <f t="shared" si="255"/>
        <v>1.1660122046070482</v>
      </c>
      <c r="CA220" s="2">
        <f t="shared" si="256"/>
        <v>0.92845194799417219</v>
      </c>
      <c r="CB220" s="2">
        <f t="shared" si="257"/>
        <v>0.86383866438047852</v>
      </c>
      <c r="CC220" s="14">
        <f t="shared" si="218"/>
        <v>78.294556153087626</v>
      </c>
      <c r="CD220" s="27">
        <v>77.510514107512876</v>
      </c>
      <c r="CE220" s="53">
        <f t="shared" si="219"/>
        <v>1.0203505161154605</v>
      </c>
      <c r="CF220" s="53">
        <f t="shared" si="220"/>
        <v>1.0101327213521285</v>
      </c>
      <c r="CG220" s="26">
        <v>4000.13</v>
      </c>
      <c r="CH220" s="26">
        <v>76.733000000000004</v>
      </c>
      <c r="CI220" s="26">
        <v>9663.83</v>
      </c>
      <c r="CJ220" s="26">
        <v>3539.26</v>
      </c>
      <c r="CK220" s="26">
        <v>8991.2999999999993</v>
      </c>
    </row>
    <row r="221" spans="1:89" x14ac:dyDescent="0.3">
      <c r="A221" s="1">
        <v>38046</v>
      </c>
      <c r="B221" s="26" t="s">
        <v>5</v>
      </c>
      <c r="C221" s="30">
        <v>151.91999999999999</v>
      </c>
      <c r="D221" s="31">
        <v>614</v>
      </c>
      <c r="E221" s="31">
        <v>315.81</v>
      </c>
      <c r="F221" s="32">
        <f t="shared" si="221"/>
        <v>3.8122151189740419</v>
      </c>
      <c r="G221" s="32">
        <f t="shared" si="222"/>
        <v>4.0759054213942107</v>
      </c>
      <c r="H221" s="33">
        <f t="shared" si="223"/>
        <v>7.5288351852634161E-2</v>
      </c>
      <c r="I221" s="33">
        <f t="shared" si="224"/>
        <v>1.2718600953894991E-2</v>
      </c>
      <c r="J221" s="33">
        <f t="shared" si="225"/>
        <v>0.11307962520981445</v>
      </c>
      <c r="K221" s="33">
        <f t="shared" si="258"/>
        <v>0.16893185520636414</v>
      </c>
      <c r="L221" s="31">
        <f t="shared" si="198"/>
        <v>193907.34</v>
      </c>
      <c r="M221" s="26">
        <f t="shared" si="199"/>
        <v>93278.87999999999</v>
      </c>
      <c r="N221" s="26">
        <f t="shared" si="200"/>
        <v>162642.46</v>
      </c>
      <c r="O221" s="5">
        <f t="shared" si="226"/>
        <v>48.104873183243086</v>
      </c>
      <c r="P221" s="30">
        <v>1922.67</v>
      </c>
      <c r="Q221" s="31">
        <v>564.13</v>
      </c>
      <c r="R221" s="31">
        <v>2554.33</v>
      </c>
      <c r="S221" s="32">
        <f t="shared" si="227"/>
        <v>30.833904704882571</v>
      </c>
      <c r="T221" s="32">
        <f t="shared" si="228"/>
        <v>51.583867012585614</v>
      </c>
      <c r="U221" s="33">
        <f t="shared" si="229"/>
        <v>6.7622049552851435E-2</v>
      </c>
      <c r="V221" s="33">
        <f t="shared" si="230"/>
        <v>1.1750303436152867E-2</v>
      </c>
      <c r="W221" s="33">
        <f t="shared" si="231"/>
        <v>-7.8615507656180084E-2</v>
      </c>
      <c r="X221" s="33">
        <f t="shared" si="259"/>
        <v>0.1737643788357697</v>
      </c>
      <c r="Y221" s="31">
        <f t="shared" si="201"/>
        <v>1440974.1828999999</v>
      </c>
      <c r="Z221" s="26">
        <f t="shared" si="202"/>
        <v>1084635.8271000001</v>
      </c>
      <c r="AA221" s="26">
        <f t="shared" si="203"/>
        <v>2195210.3516000002</v>
      </c>
      <c r="AB221" s="5">
        <f t="shared" si="232"/>
        <v>75.271010401944935</v>
      </c>
      <c r="AC221" s="30">
        <v>109.97</v>
      </c>
      <c r="AD221" s="31">
        <v>704.51</v>
      </c>
      <c r="AE221" s="31">
        <v>1227.6199999999999</v>
      </c>
      <c r="AF221" s="32">
        <f t="shared" si="233"/>
        <v>14.818883266378243</v>
      </c>
      <c r="AG221" s="32">
        <f t="shared" si="234"/>
        <v>2.9504167929878968</v>
      </c>
      <c r="AH221" s="33">
        <f t="shared" si="235"/>
        <v>4.2057971014492726E-2</v>
      </c>
      <c r="AI221" s="33">
        <f t="shared" si="236"/>
        <v>-1.9985465116278966E-3</v>
      </c>
      <c r="AJ221" s="33">
        <f t="shared" si="237"/>
        <v>-7.0090307105766696</v>
      </c>
      <c r="AK221" s="33">
        <f t="shared" si="260"/>
        <v>4.7518852275094746E-2</v>
      </c>
      <c r="AL221" s="31">
        <f t="shared" si="204"/>
        <v>864870.56619999988</v>
      </c>
      <c r="AM221" s="26">
        <f t="shared" si="205"/>
        <v>77474.964699999997</v>
      </c>
      <c r="AN221" s="26">
        <f t="shared" si="206"/>
        <v>236391.28540000002</v>
      </c>
      <c r="AO221" s="5">
        <f t="shared" si="238"/>
        <v>8.9579837408970207</v>
      </c>
      <c r="AP221" s="30">
        <v>1320.88</v>
      </c>
      <c r="AQ221" s="31">
        <v>682.08</v>
      </c>
      <c r="AR221" s="31">
        <v>3426.4</v>
      </c>
      <c r="AS221" s="32">
        <f t="shared" si="239"/>
        <v>41.360862175525341</v>
      </c>
      <c r="AT221" s="32">
        <f t="shared" si="240"/>
        <v>35.438269832880366</v>
      </c>
      <c r="AU221" s="33">
        <f t="shared" si="241"/>
        <v>3.750420073933014E-2</v>
      </c>
      <c r="AV221" s="33">
        <f t="shared" si="242"/>
        <v>6.6692492916772634E-3</v>
      </c>
      <c r="AW221" s="33">
        <f t="shared" si="243"/>
        <v>-0.47494723964278557</v>
      </c>
      <c r="AX221" s="33">
        <f t="shared" si="261"/>
        <v>0.17782672767862276</v>
      </c>
      <c r="AY221" s="31">
        <f t="shared" si="207"/>
        <v>2337078.912</v>
      </c>
      <c r="AZ221" s="26">
        <f t="shared" si="208"/>
        <v>900945.83040000009</v>
      </c>
      <c r="BA221" s="26">
        <f t="shared" si="209"/>
        <v>1048957.1904000002</v>
      </c>
      <c r="BB221" s="5">
        <f t="shared" si="244"/>
        <v>38.550081718421666</v>
      </c>
      <c r="BC221" s="30">
        <v>221.83</v>
      </c>
      <c r="BD221" s="31">
        <v>731</v>
      </c>
      <c r="BE221" s="31">
        <v>760</v>
      </c>
      <c r="BF221" s="32">
        <f t="shared" si="245"/>
        <v>9.1741347342398036</v>
      </c>
      <c r="BG221" s="32">
        <f t="shared" si="246"/>
        <v>5.951540940151907</v>
      </c>
      <c r="BH221" s="33">
        <f t="shared" si="247"/>
        <v>5.9154929577464786E-2</v>
      </c>
      <c r="BI221" s="33">
        <f t="shared" si="248"/>
        <v>-3.1955352521546437E-3</v>
      </c>
      <c r="BJ221" s="33">
        <f t="shared" si="249"/>
        <v>-2.5062126477613962</v>
      </c>
      <c r="BK221" s="33">
        <f t="shared" si="262"/>
        <v>5.4019762595947554E-2</v>
      </c>
      <c r="BL221" s="31">
        <f t="shared" si="210"/>
        <v>555560</v>
      </c>
      <c r="BM221" s="26">
        <f t="shared" si="211"/>
        <v>162157.73000000001</v>
      </c>
      <c r="BN221" s="26">
        <f t="shared" si="212"/>
        <v>456845.76</v>
      </c>
      <c r="BO221" s="5">
        <f t="shared" si="250"/>
        <v>29.188157894736843</v>
      </c>
      <c r="BP221" s="60">
        <f t="shared" si="213"/>
        <v>8284.16</v>
      </c>
      <c r="BQ221" s="15">
        <f t="shared" si="214"/>
        <v>3727.2700000000004</v>
      </c>
      <c r="BR221" s="15">
        <f t="shared" si="215"/>
        <v>5392391.0011</v>
      </c>
      <c r="BS221" s="15">
        <f t="shared" si="216"/>
        <v>2318493.2322</v>
      </c>
      <c r="BT221" s="15">
        <f t="shared" si="217"/>
        <v>4100047.0474000005</v>
      </c>
      <c r="BU221" s="15">
        <f t="shared" si="263"/>
        <v>650.92791557623229</v>
      </c>
      <c r="BV221" s="17">
        <f t="shared" si="251"/>
        <v>215.01000000000022</v>
      </c>
      <c r="BW221" s="17">
        <f t="shared" si="252"/>
        <v>0.94231434803488878</v>
      </c>
      <c r="BX221" s="17">
        <f t="shared" si="253"/>
        <v>-239.33999999999969</v>
      </c>
      <c r="BY221" s="17">
        <f t="shared" si="254"/>
        <v>1.0642132177169885</v>
      </c>
      <c r="BZ221" s="17">
        <f t="shared" si="255"/>
        <v>1.1685318478416373</v>
      </c>
      <c r="CA221" s="2">
        <f t="shared" si="256"/>
        <v>0.92959184703998488</v>
      </c>
      <c r="CB221" s="2">
        <f t="shared" si="257"/>
        <v>0.86334432120290594</v>
      </c>
      <c r="CC221" s="14">
        <f t="shared" si="218"/>
        <v>76.679695171340711</v>
      </c>
      <c r="CD221" s="27">
        <v>75.442421155498096</v>
      </c>
      <c r="CE221" s="53">
        <f t="shared" si="219"/>
        <v>1.0081076893015093</v>
      </c>
      <c r="CF221" s="53">
        <f t="shared" si="220"/>
        <v>0.99184125206076668</v>
      </c>
      <c r="CG221" s="26">
        <v>3966.61</v>
      </c>
      <c r="CH221" s="26">
        <v>76.063000000000002</v>
      </c>
      <c r="CI221" s="26">
        <v>9595.43</v>
      </c>
      <c r="CJ221" s="26">
        <v>3512.26</v>
      </c>
      <c r="CK221" s="26">
        <v>8911.61</v>
      </c>
    </row>
    <row r="222" spans="1:89" x14ac:dyDescent="0.3">
      <c r="A222" s="1">
        <v>38017</v>
      </c>
      <c r="B222" s="26" t="s">
        <v>5</v>
      </c>
      <c r="C222" s="30">
        <v>150</v>
      </c>
      <c r="D222" s="31">
        <v>569.45000000000005</v>
      </c>
      <c r="E222" s="31">
        <v>312.36</v>
      </c>
      <c r="F222" s="32">
        <f t="shared" si="221"/>
        <v>3.7998474513796889</v>
      </c>
      <c r="G222" s="32">
        <f t="shared" si="222"/>
        <v>4.0594959729799953</v>
      </c>
      <c r="H222" s="33">
        <f t="shared" si="223"/>
        <v>-2.4337991031545665E-2</v>
      </c>
      <c r="I222" s="33">
        <f t="shared" si="224"/>
        <v>1.2882447665056276E-2</v>
      </c>
      <c r="J222" s="33">
        <f t="shared" si="225"/>
        <v>-0.35257601068027333</v>
      </c>
      <c r="K222" s="33">
        <f t="shared" si="258"/>
        <v>0.52931434021644197</v>
      </c>
      <c r="L222" s="31">
        <f t="shared" si="198"/>
        <v>177873.40200000003</v>
      </c>
      <c r="M222" s="26">
        <f t="shared" si="199"/>
        <v>85417.5</v>
      </c>
      <c r="N222" s="26">
        <f t="shared" si="200"/>
        <v>150841.61050000001</v>
      </c>
      <c r="O222" s="5">
        <f t="shared" si="226"/>
        <v>48.021513638109866</v>
      </c>
      <c r="P222" s="30">
        <v>1900.21</v>
      </c>
      <c r="Q222" s="31">
        <v>527.23</v>
      </c>
      <c r="R222" s="31">
        <v>2529.33</v>
      </c>
      <c r="S222" s="32">
        <f t="shared" si="227"/>
        <v>30.769202696242122</v>
      </c>
      <c r="T222" s="32">
        <f t="shared" si="228"/>
        <v>51.425965618775436</v>
      </c>
      <c r="U222" s="33">
        <f t="shared" si="229"/>
        <v>-2.3412531046440806E-2</v>
      </c>
      <c r="V222" s="33">
        <f t="shared" si="230"/>
        <v>1.1890014716937201E-2</v>
      </c>
      <c r="W222" s="33">
        <f t="shared" si="231"/>
        <v>0.22911877739319922</v>
      </c>
      <c r="X222" s="33">
        <f t="shared" si="259"/>
        <v>0.50784832675084624</v>
      </c>
      <c r="Y222" s="31">
        <f t="shared" si="201"/>
        <v>1333538.6558999999</v>
      </c>
      <c r="Z222" s="26">
        <f t="shared" si="202"/>
        <v>1001847.7183000001</v>
      </c>
      <c r="AA222" s="26">
        <f t="shared" si="203"/>
        <v>2051620.6436000001</v>
      </c>
      <c r="AB222" s="5">
        <f t="shared" si="232"/>
        <v>75.127009919622992</v>
      </c>
      <c r="AC222" s="30">
        <v>110.19</v>
      </c>
      <c r="AD222" s="31">
        <v>675.49</v>
      </c>
      <c r="AE222" s="31">
        <v>1216.1500000000001</v>
      </c>
      <c r="AF222" s="32">
        <f t="shared" si="233"/>
        <v>14.79441822895188</v>
      </c>
      <c r="AG222" s="32">
        <f t="shared" si="234"/>
        <v>2.9821057417511043</v>
      </c>
      <c r="AH222" s="33">
        <f t="shared" si="235"/>
        <v>4.0508699855002495E-2</v>
      </c>
      <c r="AI222" s="33">
        <f t="shared" si="236"/>
        <v>-2.0851276007434294E-3</v>
      </c>
      <c r="AJ222" s="33">
        <f t="shared" si="237"/>
        <v>-7.2600120586262706</v>
      </c>
      <c r="AK222" s="33">
        <f t="shared" si="260"/>
        <v>5.1473575014921967E-2</v>
      </c>
      <c r="AL222" s="31">
        <f t="shared" si="204"/>
        <v>821497.16350000002</v>
      </c>
      <c r="AM222" s="26">
        <f t="shared" si="205"/>
        <v>74432.243099999992</v>
      </c>
      <c r="AN222" s="26">
        <f t="shared" si="206"/>
        <v>226653.91460000002</v>
      </c>
      <c r="AO222" s="5">
        <f t="shared" si="238"/>
        <v>9.0605599638202516</v>
      </c>
      <c r="AP222" s="30">
        <v>1312.1</v>
      </c>
      <c r="AQ222" s="31">
        <v>656.97</v>
      </c>
      <c r="AR222" s="31">
        <v>3403.03</v>
      </c>
      <c r="AS222" s="32">
        <f t="shared" si="239"/>
        <v>41.397729774838723</v>
      </c>
      <c r="AT222" s="32">
        <f t="shared" si="240"/>
        <v>35.509764440980341</v>
      </c>
      <c r="AU222" s="33">
        <f t="shared" si="241"/>
        <v>3.0301391453493337E-2</v>
      </c>
      <c r="AV222" s="33">
        <f t="shared" si="242"/>
        <v>6.706354213265109E-3</v>
      </c>
      <c r="AW222" s="33">
        <f t="shared" si="243"/>
        <v>-0.59153702129138497</v>
      </c>
      <c r="AX222" s="33">
        <f t="shared" si="261"/>
        <v>0.22132165856337127</v>
      </c>
      <c r="AY222" s="31">
        <f t="shared" si="207"/>
        <v>2235688.6191000002</v>
      </c>
      <c r="AZ222" s="26">
        <f t="shared" si="208"/>
        <v>862010.33699999994</v>
      </c>
      <c r="BA222" s="26">
        <f t="shared" si="209"/>
        <v>1010341.0236000001</v>
      </c>
      <c r="BB222" s="5">
        <f t="shared" si="244"/>
        <v>38.556815543794791</v>
      </c>
      <c r="BC222" s="30">
        <v>222.54</v>
      </c>
      <c r="BD222" s="31">
        <v>689</v>
      </c>
      <c r="BE222" s="31">
        <v>759.46</v>
      </c>
      <c r="BF222" s="32">
        <f t="shared" si="245"/>
        <v>9.2388018485875865</v>
      </c>
      <c r="BG222" s="32">
        <f t="shared" si="246"/>
        <v>6.0226682255131205</v>
      </c>
      <c r="BH222" s="33">
        <f t="shared" si="247"/>
        <v>4.2994810971089696E-2</v>
      </c>
      <c r="BI222" s="33">
        <f t="shared" si="248"/>
        <v>-3.18535633369976E-3</v>
      </c>
      <c r="BJ222" s="33">
        <f t="shared" si="249"/>
        <v>-3.4351322062112204</v>
      </c>
      <c r="BK222" s="33">
        <f t="shared" si="262"/>
        <v>7.408699472691338E-2</v>
      </c>
      <c r="BL222" s="31">
        <f t="shared" si="210"/>
        <v>523267.94</v>
      </c>
      <c r="BM222" s="26">
        <f t="shared" si="211"/>
        <v>153330.06</v>
      </c>
      <c r="BN222" s="26">
        <f t="shared" si="212"/>
        <v>430597.44</v>
      </c>
      <c r="BO222" s="5">
        <f t="shared" si="250"/>
        <v>29.302399073025569</v>
      </c>
      <c r="BP222" s="60">
        <f t="shared" si="213"/>
        <v>8220.33</v>
      </c>
      <c r="BQ222" s="15">
        <f t="shared" si="214"/>
        <v>3695.04</v>
      </c>
      <c r="BR222" s="15">
        <f t="shared" si="215"/>
        <v>5091865.7804999994</v>
      </c>
      <c r="BS222" s="15">
        <f t="shared" si="216"/>
        <v>2177037.8584000003</v>
      </c>
      <c r="BT222" s="15">
        <f t="shared" si="217"/>
        <v>3870054.6323000002</v>
      </c>
      <c r="BU222" s="15">
        <f t="shared" si="263"/>
        <v>619.42352442055244</v>
      </c>
      <c r="BV222" s="17">
        <f t="shared" si="251"/>
        <v>209.78999999999996</v>
      </c>
      <c r="BW222" s="17">
        <f t="shared" si="252"/>
        <v>0.94322388932190182</v>
      </c>
      <c r="BX222" s="17">
        <f t="shared" si="253"/>
        <v>-237.99000000000024</v>
      </c>
      <c r="BY222" s="17">
        <f t="shared" si="254"/>
        <v>1.0644079631073007</v>
      </c>
      <c r="BZ222" s="17">
        <f t="shared" si="255"/>
        <v>1.1497625968697702</v>
      </c>
      <c r="CA222" s="2">
        <f t="shared" si="256"/>
        <v>0.93075231659707058</v>
      </c>
      <c r="CB222" s="2">
        <f t="shared" si="257"/>
        <v>0.86284106832650198</v>
      </c>
      <c r="CC222" s="14">
        <f t="shared" si="218"/>
        <v>72.378342509357978</v>
      </c>
      <c r="CD222" s="27">
        <v>71.185925375858432</v>
      </c>
      <c r="CE222" s="53">
        <f t="shared" si="219"/>
        <v>1.016278556415535</v>
      </c>
      <c r="CF222" s="53">
        <f t="shared" si="220"/>
        <v>0.99953559269097347</v>
      </c>
      <c r="CG222" s="26">
        <v>3933.03</v>
      </c>
      <c r="CH222" s="26">
        <v>71.218999999999994</v>
      </c>
      <c r="CI222" s="26">
        <v>9527.0499999999993</v>
      </c>
      <c r="CJ222" s="26">
        <v>3485.25</v>
      </c>
      <c r="CK222" s="26">
        <v>8831.92</v>
      </c>
    </row>
    <row r="223" spans="1:89" x14ac:dyDescent="0.3">
      <c r="A223" s="1">
        <v>37986</v>
      </c>
      <c r="B223" s="26" t="s">
        <v>5</v>
      </c>
      <c r="C223" s="30">
        <v>148.08000000000001</v>
      </c>
      <c r="D223" s="31">
        <v>583.48</v>
      </c>
      <c r="E223" s="31">
        <v>308.92</v>
      </c>
      <c r="F223" s="32">
        <f t="shared" si="221"/>
        <v>3.7874041716371343</v>
      </c>
      <c r="G223" s="32">
        <f t="shared" si="222"/>
        <v>4.0427756679944205</v>
      </c>
      <c r="H223" s="33">
        <f t="shared" si="223"/>
        <v>0.11170525591958239</v>
      </c>
      <c r="I223" s="33">
        <f t="shared" si="224"/>
        <v>7.8644067796611872E-3</v>
      </c>
      <c r="J223" s="33">
        <f t="shared" si="225"/>
        <v>5.8081518434333686E-2</v>
      </c>
      <c r="K223" s="33">
        <f t="shared" si="258"/>
        <v>7.0403193788149451E-2</v>
      </c>
      <c r="L223" s="31">
        <f t="shared" si="198"/>
        <v>180248.6416</v>
      </c>
      <c r="M223" s="26">
        <f t="shared" si="199"/>
        <v>86401.718400000012</v>
      </c>
      <c r="N223" s="26">
        <f t="shared" si="200"/>
        <v>154558.0172</v>
      </c>
      <c r="O223" s="5">
        <f t="shared" si="226"/>
        <v>47.934740385860422</v>
      </c>
      <c r="P223" s="30">
        <v>1877.75</v>
      </c>
      <c r="Q223" s="31">
        <v>539.72</v>
      </c>
      <c r="R223" s="31">
        <v>2504.33</v>
      </c>
      <c r="S223" s="32">
        <f t="shared" si="227"/>
        <v>30.703450372769726</v>
      </c>
      <c r="T223" s="32">
        <f t="shared" si="228"/>
        <v>51.265005473909518</v>
      </c>
      <c r="U223" s="33">
        <f t="shared" si="229"/>
        <v>-1.5224506306770073E-2</v>
      </c>
      <c r="V223" s="33">
        <f t="shared" si="230"/>
        <v>8.4767291056649201E-3</v>
      </c>
      <c r="W223" s="33">
        <f t="shared" si="231"/>
        <v>0.29344760635208922</v>
      </c>
      <c r="X223" s="33">
        <f t="shared" si="259"/>
        <v>0.55678187094286702</v>
      </c>
      <c r="Y223" s="31">
        <f t="shared" si="201"/>
        <v>1351636.9876000001</v>
      </c>
      <c r="Z223" s="26">
        <f t="shared" si="202"/>
        <v>1013459.2300000001</v>
      </c>
      <c r="AA223" s="26">
        <f t="shared" si="203"/>
        <v>2100223.2304000002</v>
      </c>
      <c r="AB223" s="5">
        <f t="shared" si="232"/>
        <v>74.98013440720672</v>
      </c>
      <c r="AC223" s="30">
        <v>110.42</v>
      </c>
      <c r="AD223" s="31">
        <v>648.66999999999996</v>
      </c>
      <c r="AE223" s="31">
        <v>1204.67</v>
      </c>
      <c r="AF223" s="32">
        <f t="shared" si="233"/>
        <v>14.769429572206741</v>
      </c>
      <c r="AG223" s="32">
        <f t="shared" si="234"/>
        <v>3.0146089226090211</v>
      </c>
      <c r="AH223" s="33">
        <f t="shared" si="235"/>
        <v>4.4681203161569295E-2</v>
      </c>
      <c r="AI223" s="33">
        <f t="shared" si="236"/>
        <v>2.6426867315103648E-2</v>
      </c>
      <c r="AJ223" s="33">
        <f t="shared" si="237"/>
        <v>-4.3147376037477851</v>
      </c>
      <c r="AK223" s="33">
        <f t="shared" si="260"/>
        <v>0.59145379813392385</v>
      </c>
      <c r="AL223" s="31">
        <f t="shared" si="204"/>
        <v>781433.28890000004</v>
      </c>
      <c r="AM223" s="26">
        <f t="shared" si="205"/>
        <v>71626.141399999993</v>
      </c>
      <c r="AN223" s="26">
        <f t="shared" si="206"/>
        <v>217654.73180000001</v>
      </c>
      <c r="AO223" s="5">
        <f t="shared" si="238"/>
        <v>9.1659956668631235</v>
      </c>
      <c r="AP223" s="30">
        <v>1303.33</v>
      </c>
      <c r="AQ223" s="31">
        <v>637.36</v>
      </c>
      <c r="AR223" s="31">
        <v>3379.67</v>
      </c>
      <c r="AS223" s="32">
        <f t="shared" si="239"/>
        <v>41.435246202113404</v>
      </c>
      <c r="AT223" s="32">
        <f t="shared" si="240"/>
        <v>35.582595970874983</v>
      </c>
      <c r="AU223" s="33">
        <f t="shared" si="241"/>
        <v>1.0631082509187857E-2</v>
      </c>
      <c r="AV223" s="33">
        <f t="shared" si="242"/>
        <v>1.1285165381411933E-3</v>
      </c>
      <c r="AW223" s="33">
        <f t="shared" si="243"/>
        <v>-1.6190069485013303</v>
      </c>
      <c r="AX223" s="33">
        <f t="shared" si="261"/>
        <v>0.10615255193117717</v>
      </c>
      <c r="AY223" s="31">
        <f t="shared" si="207"/>
        <v>2154066.4712</v>
      </c>
      <c r="AZ223" s="26">
        <f t="shared" si="208"/>
        <v>830690.40879999998</v>
      </c>
      <c r="BA223" s="26">
        <f t="shared" si="209"/>
        <v>980183.19680000003</v>
      </c>
      <c r="BB223" s="5">
        <f t="shared" si="244"/>
        <v>38.563824278701766</v>
      </c>
      <c r="BC223" s="30">
        <v>223.25</v>
      </c>
      <c r="BD223" s="31">
        <v>660</v>
      </c>
      <c r="BE223" s="31">
        <v>758.92</v>
      </c>
      <c r="BF223" s="32">
        <f t="shared" si="245"/>
        <v>9.3044696812729946</v>
      </c>
      <c r="BG223" s="32">
        <f t="shared" si="246"/>
        <v>6.095013964612062</v>
      </c>
      <c r="BH223" s="33">
        <f t="shared" si="247"/>
        <v>4.9689440993788817E-2</v>
      </c>
      <c r="BI223" s="33">
        <f t="shared" si="248"/>
        <v>1.1397166475212293E-2</v>
      </c>
      <c r="BJ223" s="33">
        <f t="shared" si="249"/>
        <v>-1.9364821947428583</v>
      </c>
      <c r="BK223" s="33">
        <f t="shared" si="262"/>
        <v>0.22936797531364742</v>
      </c>
      <c r="BL223" s="31">
        <f t="shared" si="210"/>
        <v>500887.19999999995</v>
      </c>
      <c r="BM223" s="26">
        <f t="shared" si="211"/>
        <v>147345</v>
      </c>
      <c r="BN223" s="26">
        <f t="shared" si="212"/>
        <v>412473.60000000003</v>
      </c>
      <c r="BO223" s="5">
        <f t="shared" si="250"/>
        <v>29.416802825067201</v>
      </c>
      <c r="BP223" s="60">
        <f t="shared" si="213"/>
        <v>8156.51</v>
      </c>
      <c r="BQ223" s="15">
        <f t="shared" si="214"/>
        <v>3662.83</v>
      </c>
      <c r="BR223" s="15">
        <f t="shared" si="215"/>
        <v>4968272.5892999992</v>
      </c>
      <c r="BS223" s="15">
        <f t="shared" si="216"/>
        <v>2149522.4986</v>
      </c>
      <c r="BT223" s="15">
        <f t="shared" si="217"/>
        <v>3865092.7762000007</v>
      </c>
      <c r="BU223" s="15">
        <f t="shared" si="263"/>
        <v>609.11745210880622</v>
      </c>
      <c r="BV223" s="17">
        <f t="shared" si="251"/>
        <v>204.59000000000015</v>
      </c>
      <c r="BW223" s="17">
        <f t="shared" si="252"/>
        <v>0.94414428188040389</v>
      </c>
      <c r="BX223" s="17">
        <f t="shared" si="253"/>
        <v>-236.67000000000007</v>
      </c>
      <c r="BY223" s="17">
        <f t="shared" si="254"/>
        <v>1.0646139733484765</v>
      </c>
      <c r="BZ223" s="17">
        <f t="shared" si="255"/>
        <v>1.1748801442519916</v>
      </c>
      <c r="CA223" s="2">
        <f t="shared" si="256"/>
        <v>0.93193612592005237</v>
      </c>
      <c r="CB223" s="2">
        <f t="shared" si="257"/>
        <v>0.86232977293895874</v>
      </c>
      <c r="CC223" s="14">
        <f t="shared" si="218"/>
        <v>72.285545131953896</v>
      </c>
      <c r="CD223" s="27">
        <v>71.432658592764739</v>
      </c>
      <c r="CE223" s="53">
        <f t="shared" si="219"/>
        <v>1.0100825153981596</v>
      </c>
      <c r="CF223" s="53">
        <f t="shared" si="220"/>
        <v>0.99816470002745439</v>
      </c>
      <c r="CG223" s="26">
        <v>3899.5</v>
      </c>
      <c r="CH223" s="26">
        <v>71.563999999999993</v>
      </c>
      <c r="CI223" s="26">
        <v>9458.69</v>
      </c>
      <c r="CJ223" s="26">
        <v>3458.24</v>
      </c>
      <c r="CK223" s="26">
        <v>8752.2199999999993</v>
      </c>
    </row>
    <row r="224" spans="1:89" x14ac:dyDescent="0.3">
      <c r="A224" s="1">
        <v>37955</v>
      </c>
      <c r="B224" s="26" t="s">
        <v>5</v>
      </c>
      <c r="C224" s="30">
        <v>146.91999999999999</v>
      </c>
      <c r="D224" s="31">
        <v>521.75</v>
      </c>
      <c r="E224" s="31">
        <v>306.74</v>
      </c>
      <c r="F224" s="32">
        <f t="shared" si="221"/>
        <v>3.778605313502041</v>
      </c>
      <c r="G224" s="32">
        <f t="shared" si="222"/>
        <v>4.0374394741325768</v>
      </c>
      <c r="H224" s="33">
        <f t="shared" si="223"/>
        <v>4.1175607609174061E-2</v>
      </c>
      <c r="I224" s="33">
        <f t="shared" si="224"/>
        <v>7.9953531280964069E-3</v>
      </c>
      <c r="J224" s="33">
        <f t="shared" si="225"/>
        <v>0.15859826817276879</v>
      </c>
      <c r="K224" s="33">
        <f t="shared" si="258"/>
        <v>0.19417693125468333</v>
      </c>
      <c r="L224" s="31">
        <f t="shared" si="198"/>
        <v>160041.595</v>
      </c>
      <c r="M224" s="26">
        <f t="shared" si="199"/>
        <v>76655.509999999995</v>
      </c>
      <c r="N224" s="26">
        <f t="shared" si="200"/>
        <v>138206.35749999998</v>
      </c>
      <c r="O224" s="5">
        <f t="shared" si="226"/>
        <v>47.897241963878194</v>
      </c>
      <c r="P224" s="30">
        <v>1861.9</v>
      </c>
      <c r="Q224" s="31">
        <v>548</v>
      </c>
      <c r="R224" s="31">
        <v>2488.27</v>
      </c>
      <c r="S224" s="32">
        <f t="shared" si="227"/>
        <v>30.651986188393177</v>
      </c>
      <c r="T224" s="32">
        <f t="shared" si="228"/>
        <v>51.165998889786593</v>
      </c>
      <c r="U224" s="33">
        <f t="shared" si="229"/>
        <v>6.1952646580187468E-2</v>
      </c>
      <c r="V224" s="33">
        <f t="shared" si="230"/>
        <v>8.5546152310987372E-3</v>
      </c>
      <c r="W224" s="33">
        <f t="shared" si="231"/>
        <v>-7.2668951903072154E-2</v>
      </c>
      <c r="X224" s="33">
        <f t="shared" si="259"/>
        <v>0.13808312805533177</v>
      </c>
      <c r="Y224" s="31">
        <f t="shared" si="201"/>
        <v>1363571.96</v>
      </c>
      <c r="Z224" s="26">
        <f t="shared" si="202"/>
        <v>1020321.2000000001</v>
      </c>
      <c r="AA224" s="26">
        <f t="shared" si="203"/>
        <v>2132443.36</v>
      </c>
      <c r="AB224" s="5">
        <f t="shared" si="232"/>
        <v>74.82708870018125</v>
      </c>
      <c r="AC224" s="30">
        <v>107.54</v>
      </c>
      <c r="AD224" s="31">
        <v>620.32000000000005</v>
      </c>
      <c r="AE224" s="31">
        <v>1191.3699999999999</v>
      </c>
      <c r="AF224" s="32">
        <f t="shared" si="233"/>
        <v>14.676002517920473</v>
      </c>
      <c r="AG224" s="32">
        <f t="shared" si="234"/>
        <v>2.955256200981605</v>
      </c>
      <c r="AH224" s="33">
        <f t="shared" si="235"/>
        <v>7.2807287200478904E-3</v>
      </c>
      <c r="AI224" s="33">
        <f t="shared" si="236"/>
        <v>2.7048678196126521E-2</v>
      </c>
      <c r="AJ224" s="33">
        <f t="shared" si="237"/>
        <v>-27.222535538696206</v>
      </c>
      <c r="AK224" s="33">
        <f t="shared" si="260"/>
        <v>3.7151058961510932</v>
      </c>
      <c r="AL224" s="31">
        <f t="shared" si="204"/>
        <v>739030.63839999994</v>
      </c>
      <c r="AM224" s="26">
        <f t="shared" si="205"/>
        <v>66709.212800000008</v>
      </c>
      <c r="AN224" s="26">
        <f t="shared" si="206"/>
        <v>208142.17280000003</v>
      </c>
      <c r="AO224" s="5">
        <f t="shared" si="238"/>
        <v>9.0265828416025258</v>
      </c>
      <c r="AP224" s="30">
        <v>1301.8599999999999</v>
      </c>
      <c r="AQ224" s="31">
        <v>630.62</v>
      </c>
      <c r="AR224" s="31">
        <v>3380.12</v>
      </c>
      <c r="AS224" s="32">
        <f t="shared" si="239"/>
        <v>41.638323636547298</v>
      </c>
      <c r="AT224" s="32">
        <f t="shared" si="240"/>
        <v>35.775802843685241</v>
      </c>
      <c r="AU224" s="33">
        <f t="shared" si="241"/>
        <v>3.6097119979336192E-2</v>
      </c>
      <c r="AV224" s="33">
        <f t="shared" si="242"/>
        <v>1.1297915265633971E-3</v>
      </c>
      <c r="AW224" s="33">
        <f t="shared" si="243"/>
        <v>-0.4775707275474308</v>
      </c>
      <c r="AX224" s="33">
        <f t="shared" si="261"/>
        <v>3.1298661145546976E-2</v>
      </c>
      <c r="AY224" s="31">
        <f t="shared" si="207"/>
        <v>2131571.2744</v>
      </c>
      <c r="AZ224" s="26">
        <f t="shared" si="208"/>
        <v>820978.95319999999</v>
      </c>
      <c r="BA224" s="26">
        <f t="shared" si="209"/>
        <v>969817.88560000004</v>
      </c>
      <c r="BB224" s="5">
        <f t="shared" si="244"/>
        <v>38.515200643764125</v>
      </c>
      <c r="BC224" s="30">
        <v>220.72</v>
      </c>
      <c r="BD224" s="31">
        <v>628</v>
      </c>
      <c r="BE224" s="31">
        <v>751.31</v>
      </c>
      <c r="BF224" s="32">
        <f t="shared" si="245"/>
        <v>9.2550823436370155</v>
      </c>
      <c r="BG224" s="32">
        <f t="shared" si="246"/>
        <v>6.0655025914139831</v>
      </c>
      <c r="BH224" s="33">
        <f t="shared" si="247"/>
        <v>2.091713596138375E-2</v>
      </c>
      <c r="BI224" s="33">
        <f t="shared" si="248"/>
        <v>1.1528559385751071E-2</v>
      </c>
      <c r="BJ224" s="33">
        <f t="shared" si="249"/>
        <v>-4.6553980753020037</v>
      </c>
      <c r="BK224" s="33">
        <f t="shared" si="262"/>
        <v>0.55115381986494538</v>
      </c>
      <c r="BL224" s="31">
        <f t="shared" si="210"/>
        <v>471822.68</v>
      </c>
      <c r="BM224" s="26">
        <f t="shared" si="211"/>
        <v>138612.16</v>
      </c>
      <c r="BN224" s="26">
        <f t="shared" si="212"/>
        <v>392474.88</v>
      </c>
      <c r="BO224" s="5">
        <f t="shared" si="250"/>
        <v>29.37801972554605</v>
      </c>
      <c r="BP224" s="60">
        <f t="shared" si="213"/>
        <v>8117.8099999999995</v>
      </c>
      <c r="BQ224" s="15">
        <f t="shared" si="214"/>
        <v>3638.94</v>
      </c>
      <c r="BR224" s="15">
        <f t="shared" si="215"/>
        <v>4866038.1477999995</v>
      </c>
      <c r="BS224" s="15">
        <f t="shared" si="216"/>
        <v>2123277.0359999998</v>
      </c>
      <c r="BT224" s="15">
        <f t="shared" si="217"/>
        <v>3841084.6558999997</v>
      </c>
      <c r="BU224" s="15">
        <f t="shared" si="263"/>
        <v>599.42744998959074</v>
      </c>
      <c r="BV224" s="17">
        <f t="shared" si="251"/>
        <v>196.71000000000004</v>
      </c>
      <c r="BW224" s="17">
        <f t="shared" si="252"/>
        <v>0.94594304934953588</v>
      </c>
      <c r="BX224" s="17">
        <f t="shared" si="253"/>
        <v>-234.65000000000009</v>
      </c>
      <c r="BY224" s="17">
        <f t="shared" si="254"/>
        <v>1.0644830637493337</v>
      </c>
      <c r="BZ224" s="17">
        <f t="shared" si="255"/>
        <v>1.1483291264221438</v>
      </c>
      <c r="CA224" s="2">
        <f t="shared" si="256"/>
        <v>0.93201996346690141</v>
      </c>
      <c r="CB224" s="2">
        <f t="shared" si="257"/>
        <v>0.86263322884012539</v>
      </c>
      <c r="CC224" s="14">
        <f t="shared" si="218"/>
        <v>71.836541663223372</v>
      </c>
      <c r="CD224" s="27">
        <v>71.127725423010872</v>
      </c>
      <c r="CE224" s="53">
        <f t="shared" si="219"/>
        <v>1.0436200375283053</v>
      </c>
      <c r="CF224" s="53">
        <f t="shared" si="220"/>
        <v>1.0333225647646638</v>
      </c>
      <c r="CG224" s="26">
        <v>3873.59</v>
      </c>
      <c r="CH224" s="26">
        <v>68.834000000000003</v>
      </c>
      <c r="CI224" s="26">
        <v>9410.5</v>
      </c>
      <c r="CJ224" s="26">
        <v>3442.23</v>
      </c>
      <c r="CK224" s="26">
        <v>8709.91</v>
      </c>
    </row>
    <row r="225" spans="1:89" x14ac:dyDescent="0.3">
      <c r="A225" s="1">
        <v>37925</v>
      </c>
      <c r="B225" s="26" t="s">
        <v>5</v>
      </c>
      <c r="C225" s="30">
        <v>145.75</v>
      </c>
      <c r="D225" s="31">
        <v>500.7</v>
      </c>
      <c r="E225" s="31">
        <v>304.57</v>
      </c>
      <c r="F225" s="32">
        <f t="shared" si="221"/>
        <v>3.7698459360003769</v>
      </c>
      <c r="G225" s="32">
        <f t="shared" si="222"/>
        <v>4.0317672833495619</v>
      </c>
      <c r="H225" s="33">
        <f t="shared" si="223"/>
        <v>0.15361785864060132</v>
      </c>
      <c r="I225" s="33">
        <f t="shared" si="224"/>
        <v>8.0597940274858768E-3</v>
      </c>
      <c r="J225" s="33">
        <f t="shared" si="225"/>
        <v>4.2771100285599321E-2</v>
      </c>
      <c r="K225" s="33">
        <f t="shared" si="258"/>
        <v>5.2466517231842646E-2</v>
      </c>
      <c r="L225" s="31">
        <f t="shared" si="198"/>
        <v>152498.19899999999</v>
      </c>
      <c r="M225" s="26">
        <f t="shared" si="199"/>
        <v>72977.024999999994</v>
      </c>
      <c r="N225" s="26">
        <f t="shared" si="200"/>
        <v>132630.42299999998</v>
      </c>
      <c r="O225" s="5">
        <f t="shared" si="226"/>
        <v>47.854352037298483</v>
      </c>
      <c r="P225" s="30">
        <v>1846.04</v>
      </c>
      <c r="Q225" s="31">
        <v>515.07000000000005</v>
      </c>
      <c r="R225" s="31">
        <v>2472.21</v>
      </c>
      <c r="S225" s="32">
        <f t="shared" si="227"/>
        <v>30.60002896358634</v>
      </c>
      <c r="T225" s="32">
        <f t="shared" si="228"/>
        <v>51.065548375674965</v>
      </c>
      <c r="U225" s="33">
        <f t="shared" si="229"/>
        <v>0.15514968932404449</v>
      </c>
      <c r="V225" s="33">
        <f t="shared" si="230"/>
        <v>8.6229642867828773E-3</v>
      </c>
      <c r="W225" s="33">
        <f t="shared" si="231"/>
        <v>-2.9198932545072071E-2</v>
      </c>
      <c r="X225" s="33">
        <f t="shared" si="259"/>
        <v>5.5578353552310493E-2</v>
      </c>
      <c r="Y225" s="31">
        <f t="shared" si="201"/>
        <v>1273361.2047000001</v>
      </c>
      <c r="Z225" s="26">
        <f t="shared" si="202"/>
        <v>950839.82280000008</v>
      </c>
      <c r="AA225" s="26">
        <f t="shared" si="203"/>
        <v>2004302.1924000003</v>
      </c>
      <c r="AB225" s="5">
        <f t="shared" si="232"/>
        <v>74.671650062090194</v>
      </c>
      <c r="AC225" s="30">
        <v>104.67</v>
      </c>
      <c r="AD225" s="31">
        <v>615.82000000000005</v>
      </c>
      <c r="AE225" s="31">
        <v>1178.07</v>
      </c>
      <c r="AF225" s="32">
        <f t="shared" si="233"/>
        <v>14.581680407866706</v>
      </c>
      <c r="AG225" s="32">
        <f t="shared" si="234"/>
        <v>2.8954036469859257</v>
      </c>
      <c r="AH225" s="33">
        <f t="shared" si="235"/>
        <v>8.7684653914281624E-2</v>
      </c>
      <c r="AI225" s="33">
        <f t="shared" si="236"/>
        <v>2.7898866608543984E-2</v>
      </c>
      <c r="AJ225" s="33">
        <f t="shared" si="237"/>
        <v>-2.3211143303464827</v>
      </c>
      <c r="AK225" s="33">
        <f t="shared" si="260"/>
        <v>0.3181727401902873</v>
      </c>
      <c r="AL225" s="31">
        <f t="shared" si="204"/>
        <v>725479.06740000006</v>
      </c>
      <c r="AM225" s="26">
        <f t="shared" si="205"/>
        <v>64457.879400000005</v>
      </c>
      <c r="AN225" s="26">
        <f t="shared" si="206"/>
        <v>206632.24280000004</v>
      </c>
      <c r="AO225" s="5">
        <f t="shared" si="238"/>
        <v>8.884871017851232</v>
      </c>
      <c r="AP225" s="30">
        <v>1300.3900000000001</v>
      </c>
      <c r="AQ225" s="31">
        <v>608.26</v>
      </c>
      <c r="AR225" s="31">
        <v>3380.57</v>
      </c>
      <c r="AS225" s="32">
        <f t="shared" si="239"/>
        <v>41.843346606247472</v>
      </c>
      <c r="AT225" s="32">
        <f t="shared" si="240"/>
        <v>35.971662830840053</v>
      </c>
      <c r="AU225" s="33">
        <f t="shared" si="241"/>
        <v>8.6154268271770085E-2</v>
      </c>
      <c r="AV225" s="33">
        <f t="shared" si="242"/>
        <v>1.1310693991867281E-3</v>
      </c>
      <c r="AW225" s="33">
        <f t="shared" si="243"/>
        <v>-0.20023072879678869</v>
      </c>
      <c r="AX225" s="33">
        <f t="shared" si="261"/>
        <v>1.3128419773920154E-2</v>
      </c>
      <c r="AY225" s="31">
        <f t="shared" si="207"/>
        <v>2056265.5082</v>
      </c>
      <c r="AZ225" s="26">
        <f t="shared" si="208"/>
        <v>790975.22140000004</v>
      </c>
      <c r="BA225" s="26">
        <f t="shared" si="209"/>
        <v>935430.88880000007</v>
      </c>
      <c r="BB225" s="5">
        <f t="shared" si="244"/>
        <v>38.466589953765194</v>
      </c>
      <c r="BC225" s="30">
        <v>218.19</v>
      </c>
      <c r="BD225" s="31">
        <v>615</v>
      </c>
      <c r="BE225" s="31">
        <v>743.69</v>
      </c>
      <c r="BF225" s="32">
        <f t="shared" si="245"/>
        <v>9.2050980862991114</v>
      </c>
      <c r="BG225" s="32">
        <f t="shared" si="246"/>
        <v>6.0356178631495085</v>
      </c>
      <c r="BH225" s="33">
        <f t="shared" si="247"/>
        <v>0.1206896551724138</v>
      </c>
      <c r="BI225" s="33">
        <f t="shared" si="248"/>
        <v>1.1616650532429863E-2</v>
      </c>
      <c r="BJ225" s="33">
        <f t="shared" si="249"/>
        <v>-0.81623433497309439</v>
      </c>
      <c r="BK225" s="33">
        <f t="shared" si="262"/>
        <v>9.6252247268704572E-2</v>
      </c>
      <c r="BL225" s="31">
        <f t="shared" si="210"/>
        <v>457369.35000000003</v>
      </c>
      <c r="BM225" s="26">
        <f t="shared" si="211"/>
        <v>134186.85</v>
      </c>
      <c r="BN225" s="26">
        <f t="shared" si="212"/>
        <v>384350.4</v>
      </c>
      <c r="BO225" s="5">
        <f t="shared" si="250"/>
        <v>29.338837418816976</v>
      </c>
      <c r="BP225" s="60">
        <f t="shared" si="213"/>
        <v>8079.11</v>
      </c>
      <c r="BQ225" s="15">
        <f t="shared" si="214"/>
        <v>3615.04</v>
      </c>
      <c r="BR225" s="15">
        <f t="shared" si="215"/>
        <v>4664973.3293000003</v>
      </c>
      <c r="BS225" s="15">
        <f t="shared" si="216"/>
        <v>2013436.7985999999</v>
      </c>
      <c r="BT225" s="15">
        <f t="shared" si="217"/>
        <v>3663346.1470000003</v>
      </c>
      <c r="BU225" s="15">
        <f t="shared" si="263"/>
        <v>577.41178536992322</v>
      </c>
      <c r="BV225" s="17">
        <f t="shared" si="251"/>
        <v>188.82000000000016</v>
      </c>
      <c r="BW225" s="17">
        <f t="shared" si="252"/>
        <v>0.94776821279985835</v>
      </c>
      <c r="BX225" s="17">
        <f t="shared" si="253"/>
        <v>-232.61999999999989</v>
      </c>
      <c r="BY225" s="17">
        <f t="shared" si="254"/>
        <v>1.0643478357085951</v>
      </c>
      <c r="BZ225" s="17">
        <f t="shared" si="255"/>
        <v>1.1670527292204127</v>
      </c>
      <c r="CA225" s="2">
        <f t="shared" si="256"/>
        <v>0.93210354411423668</v>
      </c>
      <c r="CB225" s="2">
        <f t="shared" si="257"/>
        <v>0.86293704351689848</v>
      </c>
      <c r="CC225" s="14">
        <f t="shared" si="218"/>
        <v>68.512449396696042</v>
      </c>
      <c r="CD225" s="27">
        <v>67.637104204132086</v>
      </c>
      <c r="CE225" s="53">
        <f t="shared" si="219"/>
        <v>1.0167012835813443</v>
      </c>
      <c r="CF225" s="53">
        <f t="shared" si="220"/>
        <v>1.0037114607288065</v>
      </c>
      <c r="CG225" s="26">
        <v>3847.66</v>
      </c>
      <c r="CH225" s="26">
        <v>67.387</v>
      </c>
      <c r="CI225" s="26">
        <v>9362.34</v>
      </c>
      <c r="CJ225" s="26">
        <v>3426.22</v>
      </c>
      <c r="CK225" s="26">
        <v>8667.61</v>
      </c>
    </row>
    <row r="226" spans="1:89" x14ac:dyDescent="0.3">
      <c r="A226" s="1">
        <v>37894</v>
      </c>
      <c r="B226" s="26" t="s">
        <v>5</v>
      </c>
      <c r="C226" s="30">
        <v>144.58000000000001</v>
      </c>
      <c r="D226" s="31">
        <v>429.27</v>
      </c>
      <c r="E226" s="31">
        <v>302.39999999999998</v>
      </c>
      <c r="F226" s="32">
        <f t="shared" si="221"/>
        <v>3.7609975598289638</v>
      </c>
      <c r="G226" s="32">
        <f t="shared" si="222"/>
        <v>4.0260083817161636</v>
      </c>
      <c r="H226" s="33">
        <f t="shared" si="223"/>
        <v>6.690340054167912E-2</v>
      </c>
      <c r="I226" s="33">
        <f t="shared" si="224"/>
        <v>8.0555555555557289E-3</v>
      </c>
      <c r="J226" s="33">
        <f t="shared" si="225"/>
        <v>9.8944177067913364E-2</v>
      </c>
      <c r="K226" s="33">
        <f t="shared" si="258"/>
        <v>0.1204057714605601</v>
      </c>
      <c r="L226" s="31">
        <f t="shared" si="198"/>
        <v>129811.24799999998</v>
      </c>
      <c r="M226" s="26">
        <f t="shared" si="199"/>
        <v>62063.856599999999</v>
      </c>
      <c r="N226" s="26">
        <f t="shared" si="200"/>
        <v>113709.33029999999</v>
      </c>
      <c r="O226" s="5">
        <f t="shared" si="226"/>
        <v>47.810846560846571</v>
      </c>
      <c r="P226" s="30">
        <v>1830.19</v>
      </c>
      <c r="Q226" s="31">
        <v>440.91</v>
      </c>
      <c r="R226" s="31">
        <v>2456.15</v>
      </c>
      <c r="S226" s="32">
        <f t="shared" si="227"/>
        <v>30.547533586553939</v>
      </c>
      <c r="T226" s="32">
        <f t="shared" si="228"/>
        <v>50.963897358784791</v>
      </c>
      <c r="U226" s="33">
        <f t="shared" si="229"/>
        <v>3.5216467674690981E-3</v>
      </c>
      <c r="V226" s="33">
        <f t="shared" si="230"/>
        <v>8.7034780986248537E-3</v>
      </c>
      <c r="W226" s="33">
        <f t="shared" si="231"/>
        <v>-1.2941954179872941</v>
      </c>
      <c r="X226" s="33">
        <f t="shared" si="259"/>
        <v>2.4714227954440138</v>
      </c>
      <c r="Y226" s="31">
        <f t="shared" si="201"/>
        <v>1082941.0965</v>
      </c>
      <c r="Z226" s="26">
        <f t="shared" si="202"/>
        <v>806949.07290000003</v>
      </c>
      <c r="AA226" s="26">
        <f t="shared" si="203"/>
        <v>1715721.9012000002</v>
      </c>
      <c r="AB226" s="5">
        <f t="shared" si="232"/>
        <v>74.51458583555565</v>
      </c>
      <c r="AC226" s="30">
        <v>101.79</v>
      </c>
      <c r="AD226" s="31">
        <v>564.09</v>
      </c>
      <c r="AE226" s="31">
        <v>1164.77</v>
      </c>
      <c r="AF226" s="32">
        <f t="shared" si="233"/>
        <v>14.486432300800207</v>
      </c>
      <c r="AG226" s="32">
        <f t="shared" si="234"/>
        <v>2.8344680673321916</v>
      </c>
      <c r="AH226" s="33">
        <f t="shared" si="235"/>
        <v>1.8987624936245624E-2</v>
      </c>
      <c r="AI226" s="33">
        <f t="shared" si="236"/>
        <v>2.8598475412286429E-2</v>
      </c>
      <c r="AJ226" s="33">
        <f t="shared" si="237"/>
        <v>-11.036455408934568</v>
      </c>
      <c r="AK226" s="33">
        <f t="shared" si="260"/>
        <v>1.5061639098260562</v>
      </c>
      <c r="AL226" s="31">
        <f t="shared" si="204"/>
        <v>657035.10930000001</v>
      </c>
      <c r="AM226" s="26">
        <f t="shared" si="205"/>
        <v>57418.72110000001</v>
      </c>
      <c r="AN226" s="26">
        <f t="shared" si="206"/>
        <v>189274.75860000003</v>
      </c>
      <c r="AO226" s="5">
        <f t="shared" si="238"/>
        <v>8.7390643646385122</v>
      </c>
      <c r="AP226" s="30">
        <v>1298.92</v>
      </c>
      <c r="AQ226" s="31">
        <v>558.02</v>
      </c>
      <c r="AR226" s="31">
        <v>3381.02</v>
      </c>
      <c r="AS226" s="32">
        <f t="shared" si="239"/>
        <v>42.050290905201472</v>
      </c>
      <c r="AT226" s="32">
        <f t="shared" si="240"/>
        <v>36.170029099313595</v>
      </c>
      <c r="AU226" s="33">
        <f t="shared" si="241"/>
        <v>7.8848106099412174E-2</v>
      </c>
      <c r="AV226" s="33">
        <f t="shared" si="242"/>
        <v>1.140057619128332E-3</v>
      </c>
      <c r="AW226" s="33">
        <f t="shared" si="243"/>
        <v>-0.21903293770449359</v>
      </c>
      <c r="AX226" s="33">
        <f t="shared" si="261"/>
        <v>1.4458909357834676E-2</v>
      </c>
      <c r="AY226" s="31">
        <f t="shared" si="207"/>
        <v>1886676.7803999998</v>
      </c>
      <c r="AZ226" s="26">
        <f t="shared" si="208"/>
        <v>724823.33840000001</v>
      </c>
      <c r="BA226" s="26">
        <f t="shared" si="209"/>
        <v>858167.79760000005</v>
      </c>
      <c r="BB226" s="5">
        <f t="shared" si="244"/>
        <v>38.417992203536208</v>
      </c>
      <c r="BC226" s="30">
        <v>215.67</v>
      </c>
      <c r="BD226" s="31">
        <v>545</v>
      </c>
      <c r="BE226" s="31">
        <v>736.08</v>
      </c>
      <c r="BF226" s="32">
        <f t="shared" si="245"/>
        <v>9.1547456476154245</v>
      </c>
      <c r="BG226" s="32">
        <f t="shared" si="246"/>
        <v>6.0055970928532636</v>
      </c>
      <c r="BH226" s="33">
        <f t="shared" si="247"/>
        <v>3.6764705882352941E-3</v>
      </c>
      <c r="BI226" s="33">
        <f t="shared" si="248"/>
        <v>1.1800097945477024E-2</v>
      </c>
      <c r="BJ226" s="33">
        <f t="shared" si="249"/>
        <v>-27.110561787271617</v>
      </c>
      <c r="BK226" s="33">
        <f t="shared" si="262"/>
        <v>3.2096266411697507</v>
      </c>
      <c r="BL226" s="31">
        <f t="shared" si="210"/>
        <v>401163.60000000003</v>
      </c>
      <c r="BM226" s="26">
        <f t="shared" si="211"/>
        <v>117540.15</v>
      </c>
      <c r="BN226" s="26">
        <f t="shared" si="212"/>
        <v>340603.2</v>
      </c>
      <c r="BO226" s="5">
        <f t="shared" si="250"/>
        <v>29.299804369090314</v>
      </c>
      <c r="BP226" s="60">
        <f t="shared" si="213"/>
        <v>8040.42</v>
      </c>
      <c r="BQ226" s="15">
        <f t="shared" si="214"/>
        <v>3591.15</v>
      </c>
      <c r="BR226" s="15">
        <f t="shared" si="215"/>
        <v>4157627.8341999999</v>
      </c>
      <c r="BS226" s="15">
        <f t="shared" si="216"/>
        <v>1768795.139</v>
      </c>
      <c r="BT226" s="15">
        <f t="shared" si="217"/>
        <v>3217476.9877000004</v>
      </c>
      <c r="BU226" s="15">
        <f t="shared" si="263"/>
        <v>517.0908776158459</v>
      </c>
      <c r="BV226" s="17">
        <f t="shared" si="251"/>
        <v>180.95000000000027</v>
      </c>
      <c r="BW226" s="17">
        <f t="shared" si="252"/>
        <v>0.94961224120407106</v>
      </c>
      <c r="BX226" s="17">
        <f t="shared" si="253"/>
        <v>-230.61000000000013</v>
      </c>
      <c r="BY226" s="17">
        <f t="shared" si="254"/>
        <v>1.0642161981537948</v>
      </c>
      <c r="BZ226" s="17">
        <f t="shared" si="255"/>
        <v>1.1474772147127454</v>
      </c>
      <c r="CA226" s="2">
        <f t="shared" si="256"/>
        <v>0.93219018468922832</v>
      </c>
      <c r="CB226" s="2">
        <f t="shared" si="257"/>
        <v>0.86324600044877853</v>
      </c>
      <c r="CC226" s="14">
        <f t="shared" si="218"/>
        <v>60.173737468230094</v>
      </c>
      <c r="CD226" s="27">
        <v>59.412292224762517</v>
      </c>
      <c r="CE226" s="53">
        <f t="shared" si="219"/>
        <v>1.0141356276772577</v>
      </c>
      <c r="CF226" s="53">
        <f t="shared" si="220"/>
        <v>1.0013026413543864</v>
      </c>
      <c r="CG226" s="26">
        <v>3821.76</v>
      </c>
      <c r="CH226" s="26">
        <v>59.335000000000001</v>
      </c>
      <c r="CI226" s="26">
        <v>9314.17</v>
      </c>
      <c r="CJ226" s="26">
        <v>3410.2</v>
      </c>
      <c r="CK226" s="26">
        <v>8625.2999999999993</v>
      </c>
    </row>
    <row r="227" spans="1:89" x14ac:dyDescent="0.3">
      <c r="A227" s="1">
        <v>37864</v>
      </c>
      <c r="B227" s="26" t="s">
        <v>5</v>
      </c>
      <c r="C227" s="30">
        <v>143.41999999999999</v>
      </c>
      <c r="D227" s="31">
        <v>401.48</v>
      </c>
      <c r="E227" s="31">
        <v>300.22000000000003</v>
      </c>
      <c r="F227" s="32">
        <f t="shared" si="221"/>
        <v>3.7519480211104876</v>
      </c>
      <c r="G227" s="32">
        <f t="shared" si="222"/>
        <v>4.0204639428130911</v>
      </c>
      <c r="H227" s="33">
        <f t="shared" si="223"/>
        <v>-3.2274270030509748E-2</v>
      </c>
      <c r="I227" s="33">
        <f t="shared" si="224"/>
        <v>8.1912696467951671E-3</v>
      </c>
      <c r="J227" s="33">
        <f t="shared" si="225"/>
        <v>-0.2063834184682532</v>
      </c>
      <c r="K227" s="33">
        <f t="shared" si="258"/>
        <v>0.25380185637201824</v>
      </c>
      <c r="L227" s="31">
        <f t="shared" si="198"/>
        <v>120532.32560000001</v>
      </c>
      <c r="M227" s="26">
        <f t="shared" si="199"/>
        <v>57580.261599999998</v>
      </c>
      <c r="N227" s="26">
        <f t="shared" si="200"/>
        <v>106348.03720000001</v>
      </c>
      <c r="O227" s="5">
        <f t="shared" si="226"/>
        <v>47.771634134967684</v>
      </c>
      <c r="P227" s="30">
        <v>1814.33</v>
      </c>
      <c r="Q227" s="31">
        <v>439.36</v>
      </c>
      <c r="R227" s="31">
        <v>2440.08</v>
      </c>
      <c r="S227" s="32">
        <f t="shared" si="227"/>
        <v>30.494481804514283</v>
      </c>
      <c r="T227" s="32">
        <f t="shared" si="228"/>
        <v>50.86074707407667</v>
      </c>
      <c r="U227" s="33">
        <f t="shared" si="229"/>
        <v>-4.0932804209212137E-2</v>
      </c>
      <c r="V227" s="33">
        <f t="shared" si="230"/>
        <v>8.7743335519996392E-3</v>
      </c>
      <c r="W227" s="33">
        <f t="shared" si="231"/>
        <v>0.11247950600359481</v>
      </c>
      <c r="X227" s="33">
        <f t="shared" si="259"/>
        <v>0.21435945378071436</v>
      </c>
      <c r="Y227" s="31">
        <f t="shared" si="201"/>
        <v>1072073.5488</v>
      </c>
      <c r="Z227" s="26">
        <f t="shared" si="202"/>
        <v>797144.02879999997</v>
      </c>
      <c r="AA227" s="26">
        <f t="shared" si="203"/>
        <v>1709690.3552000001</v>
      </c>
      <c r="AB227" s="5">
        <f t="shared" si="232"/>
        <v>74.355349004950654</v>
      </c>
      <c r="AC227" s="30">
        <v>98.92</v>
      </c>
      <c r="AD227" s="31">
        <v>553.48</v>
      </c>
      <c r="AE227" s="31">
        <v>1151.47</v>
      </c>
      <c r="AF227" s="32">
        <f t="shared" si="233"/>
        <v>14.390299073573024</v>
      </c>
      <c r="AG227" s="32">
        <f t="shared" si="234"/>
        <v>2.7730044151657438</v>
      </c>
      <c r="AH227" s="33">
        <f t="shared" si="235"/>
        <v>-5.1195380444350423E-2</v>
      </c>
      <c r="AI227" s="33">
        <f t="shared" si="236"/>
        <v>2.9544521953221124E-2</v>
      </c>
      <c r="AJ227" s="33">
        <f t="shared" si="237"/>
        <v>4.2119811265909233</v>
      </c>
      <c r="AK227" s="33">
        <f t="shared" si="260"/>
        <v>0.57709351306288537</v>
      </c>
      <c r="AL227" s="31">
        <f t="shared" si="204"/>
        <v>637315.61560000002</v>
      </c>
      <c r="AM227" s="26">
        <f t="shared" si="205"/>
        <v>54750.241600000001</v>
      </c>
      <c r="AN227" s="26">
        <f t="shared" si="206"/>
        <v>185714.67920000001</v>
      </c>
      <c r="AO227" s="5">
        <f t="shared" si="238"/>
        <v>8.5907579007703205</v>
      </c>
      <c r="AP227" s="30">
        <v>1297.44</v>
      </c>
      <c r="AQ227" s="31">
        <v>515.69000000000005</v>
      </c>
      <c r="AR227" s="31">
        <v>3381.47</v>
      </c>
      <c r="AS227" s="32">
        <f t="shared" si="239"/>
        <v>42.259342065633469</v>
      </c>
      <c r="AT227" s="32">
        <f t="shared" si="240"/>
        <v>36.370873922489316</v>
      </c>
      <c r="AU227" s="33">
        <f t="shared" si="241"/>
        <v>-3.0025785502817141E-2</v>
      </c>
      <c r="AV227" s="33">
        <f t="shared" si="242"/>
        <v>1.1336425786898541E-3</v>
      </c>
      <c r="AW227" s="33">
        <f t="shared" si="243"/>
        <v>0.57609447523838775</v>
      </c>
      <c r="AX227" s="33">
        <f t="shared" si="261"/>
        <v>3.7755634355793662E-2</v>
      </c>
      <c r="AY227" s="31">
        <f t="shared" si="207"/>
        <v>1743790.2643000002</v>
      </c>
      <c r="AZ227" s="26">
        <f t="shared" si="208"/>
        <v>669076.83360000013</v>
      </c>
      <c r="BA227" s="26">
        <f t="shared" si="209"/>
        <v>793069.33720000018</v>
      </c>
      <c r="BB227" s="5">
        <f t="shared" si="244"/>
        <v>38.36911165853904</v>
      </c>
      <c r="BC227" s="30">
        <v>213.14</v>
      </c>
      <c r="BD227" s="31">
        <v>543</v>
      </c>
      <c r="BE227" s="31">
        <v>728.47</v>
      </c>
      <c r="BF227" s="32">
        <f t="shared" si="245"/>
        <v>9.1039290351687328</v>
      </c>
      <c r="BG227" s="32">
        <f t="shared" si="246"/>
        <v>5.9749106454551821</v>
      </c>
      <c r="BH227" s="33">
        <f t="shared" si="247"/>
        <v>-5.7245080500894455E-2</v>
      </c>
      <c r="BI227" s="33">
        <f t="shared" si="248"/>
        <v>1.1941002949852378E-2</v>
      </c>
      <c r="BJ227" s="33">
        <f t="shared" si="249"/>
        <v>1.761921828908583</v>
      </c>
      <c r="BK227" s="33">
        <f t="shared" si="262"/>
        <v>0.20859439528023374</v>
      </c>
      <c r="BL227" s="31">
        <f t="shared" si="210"/>
        <v>395559.21</v>
      </c>
      <c r="BM227" s="26">
        <f t="shared" si="211"/>
        <v>115735.01999999999</v>
      </c>
      <c r="BN227" s="26">
        <f t="shared" si="212"/>
        <v>339353.28</v>
      </c>
      <c r="BO227" s="5">
        <f t="shared" si="250"/>
        <v>29.258583057641356</v>
      </c>
      <c r="BP227" s="60">
        <f t="shared" si="213"/>
        <v>8001.71</v>
      </c>
      <c r="BQ227" s="15">
        <f t="shared" si="214"/>
        <v>3567.25</v>
      </c>
      <c r="BR227" s="15">
        <f t="shared" si="215"/>
        <v>3969270.9643000006</v>
      </c>
      <c r="BS227" s="15">
        <f t="shared" si="216"/>
        <v>1694286.3856000002</v>
      </c>
      <c r="BT227" s="15">
        <f t="shared" si="217"/>
        <v>3134175.6888000006</v>
      </c>
      <c r="BU227" s="15">
        <f t="shared" si="263"/>
        <v>496.05283924311186</v>
      </c>
      <c r="BV227" s="17">
        <f t="shared" si="251"/>
        <v>173.05999999999995</v>
      </c>
      <c r="BW227" s="17">
        <f t="shared" si="252"/>
        <v>0.9514864391337865</v>
      </c>
      <c r="BX227" s="17">
        <f t="shared" si="253"/>
        <v>-228.59000000000015</v>
      </c>
      <c r="BY227" s="17">
        <f t="shared" si="254"/>
        <v>1.0640801738033501</v>
      </c>
      <c r="BZ227" s="17">
        <f t="shared" si="255"/>
        <v>1.1508653007027967</v>
      </c>
      <c r="CA227" s="2">
        <f t="shared" si="256"/>
        <v>0.93227534926639788</v>
      </c>
      <c r="CB227" s="2">
        <f t="shared" si="257"/>
        <v>0.86355601122382908</v>
      </c>
      <c r="CC227" s="14">
        <f t="shared" si="218"/>
        <v>58.615824075241271</v>
      </c>
      <c r="CD227" s="27">
        <v>57.728480293383321</v>
      </c>
      <c r="CE227" s="53">
        <f t="shared" si="219"/>
        <v>1.0267446281287336</v>
      </c>
      <c r="CF227" s="53">
        <f t="shared" si="220"/>
        <v>1.0112014625126262</v>
      </c>
      <c r="CG227" s="26">
        <v>3795.84</v>
      </c>
      <c r="CH227" s="26">
        <v>57.088999999999999</v>
      </c>
      <c r="CI227" s="26">
        <v>9266</v>
      </c>
      <c r="CJ227" s="26">
        <v>3394.19</v>
      </c>
      <c r="CK227" s="26">
        <v>8582.99</v>
      </c>
    </row>
    <row r="228" spans="1:89" x14ac:dyDescent="0.3">
      <c r="A228" s="1">
        <v>37833</v>
      </c>
      <c r="B228" s="26" t="s">
        <v>5</v>
      </c>
      <c r="C228" s="30">
        <v>142.25</v>
      </c>
      <c r="D228" s="31">
        <v>414.65</v>
      </c>
      <c r="E228" s="31">
        <v>298.05</v>
      </c>
      <c r="F228" s="32">
        <f t="shared" si="221"/>
        <v>3.7429266785716981</v>
      </c>
      <c r="G228" s="32">
        <f t="shared" si="222"/>
        <v>4.0145624902987285</v>
      </c>
      <c r="H228" s="33">
        <f t="shared" si="223"/>
        <v>-4.8223678791230795E-2</v>
      </c>
      <c r="I228" s="33">
        <f t="shared" si="224"/>
        <v>8.258920693184537E-3</v>
      </c>
      <c r="J228" s="33">
        <f t="shared" si="225"/>
        <v>-0.13905075466326064</v>
      </c>
      <c r="K228" s="33">
        <f t="shared" si="258"/>
        <v>0.1712627675905633</v>
      </c>
      <c r="L228" s="31">
        <f t="shared" si="198"/>
        <v>123586.4325</v>
      </c>
      <c r="M228" s="26">
        <f t="shared" si="199"/>
        <v>58983.962499999994</v>
      </c>
      <c r="N228" s="26">
        <f t="shared" si="200"/>
        <v>109836.63849999999</v>
      </c>
      <c r="O228" s="5">
        <f t="shared" si="226"/>
        <v>47.726891461164236</v>
      </c>
      <c r="P228" s="30">
        <v>1798.48</v>
      </c>
      <c r="Q228" s="31">
        <v>457.72</v>
      </c>
      <c r="R228" s="31">
        <v>2424.02</v>
      </c>
      <c r="S228" s="32">
        <f t="shared" si="227"/>
        <v>30.440963353099704</v>
      </c>
      <c r="T228" s="32">
        <f t="shared" si="228"/>
        <v>50.756487504762447</v>
      </c>
      <c r="U228" s="33">
        <f t="shared" si="229"/>
        <v>-1.8378015650536192E-2</v>
      </c>
      <c r="V228" s="33">
        <f t="shared" si="230"/>
        <v>8.8576135824188808E-3</v>
      </c>
      <c r="W228" s="33">
        <f t="shared" si="231"/>
        <v>0.25285580096953358</v>
      </c>
      <c r="X228" s="33">
        <f t="shared" si="259"/>
        <v>0.48196789853971278</v>
      </c>
      <c r="Y228" s="31">
        <f t="shared" si="201"/>
        <v>1109522.4344000001</v>
      </c>
      <c r="Z228" s="26">
        <f t="shared" si="202"/>
        <v>823200.26560000004</v>
      </c>
      <c r="AA228" s="26">
        <f t="shared" si="203"/>
        <v>1781134.9904000002</v>
      </c>
      <c r="AB228" s="5">
        <f t="shared" si="232"/>
        <v>74.19410730934564</v>
      </c>
      <c r="AC228" s="30">
        <v>96.04</v>
      </c>
      <c r="AD228" s="31">
        <v>582.55999999999995</v>
      </c>
      <c r="AE228" s="31">
        <v>1138.17</v>
      </c>
      <c r="AF228" s="32">
        <f t="shared" si="233"/>
        <v>14.293195295252307</v>
      </c>
      <c r="AG228" s="32">
        <f t="shared" si="234"/>
        <v>2.7104293959106496</v>
      </c>
      <c r="AH228" s="33">
        <f t="shared" si="235"/>
        <v>-4.9730924064511337E-2</v>
      </c>
      <c r="AI228" s="33">
        <f t="shared" si="236"/>
        <v>3.0336662967073668E-2</v>
      </c>
      <c r="AJ228" s="33">
        <f t="shared" si="237"/>
        <v>4.4699087105804116</v>
      </c>
      <c r="AK228" s="33">
        <f t="shared" si="260"/>
        <v>0.61001607224753585</v>
      </c>
      <c r="AL228" s="31">
        <f t="shared" si="204"/>
        <v>663052.31519999995</v>
      </c>
      <c r="AM228" s="26">
        <f t="shared" si="205"/>
        <v>55949.062399999995</v>
      </c>
      <c r="AN228" s="26">
        <f t="shared" si="206"/>
        <v>195472.18239999999</v>
      </c>
      <c r="AO228" s="5">
        <f t="shared" si="238"/>
        <v>8.4381067854538436</v>
      </c>
      <c r="AP228" s="30">
        <v>1295.97</v>
      </c>
      <c r="AQ228" s="31">
        <v>531.41</v>
      </c>
      <c r="AR228" s="31">
        <v>3381.92</v>
      </c>
      <c r="AS228" s="32">
        <f t="shared" si="239"/>
        <v>42.470319049807742</v>
      </c>
      <c r="AT228" s="32">
        <f t="shared" si="240"/>
        <v>36.574710372952154</v>
      </c>
      <c r="AU228" s="33">
        <f t="shared" si="241"/>
        <v>-2.6808755546479133E-2</v>
      </c>
      <c r="AV228" s="33">
        <f t="shared" si="242"/>
        <v>1.1349291827352003E-3</v>
      </c>
      <c r="AW228" s="33">
        <f t="shared" si="243"/>
        <v>0.64595765234401681</v>
      </c>
      <c r="AX228" s="33">
        <f t="shared" si="261"/>
        <v>4.233427324769104E-2</v>
      </c>
      <c r="AY228" s="31">
        <f t="shared" si="207"/>
        <v>1797186.1072</v>
      </c>
      <c r="AZ228" s="26">
        <f t="shared" si="208"/>
        <v>688691.41769999999</v>
      </c>
      <c r="BA228" s="26">
        <f t="shared" si="209"/>
        <v>817244.81079999998</v>
      </c>
      <c r="BB228" s="5">
        <f t="shared" si="244"/>
        <v>38.320539811704599</v>
      </c>
      <c r="BC228" s="30">
        <v>210.61</v>
      </c>
      <c r="BD228" s="31">
        <v>575</v>
      </c>
      <c r="BE228" s="31">
        <v>720.86</v>
      </c>
      <c r="BF228" s="32">
        <f t="shared" si="245"/>
        <v>9.0525956232685605</v>
      </c>
      <c r="BG228" s="32">
        <f t="shared" si="246"/>
        <v>5.9438102360760308</v>
      </c>
      <c r="BH228" s="33">
        <f t="shared" si="247"/>
        <v>-5.7432432432432436E-2</v>
      </c>
      <c r="BI228" s="33">
        <f t="shared" si="248"/>
        <v>1.2085313716592232E-2</v>
      </c>
      <c r="BJ228" s="33">
        <f t="shared" si="249"/>
        <v>1.777398131145735</v>
      </c>
      <c r="BK228" s="33">
        <f t="shared" si="262"/>
        <v>0.21042663883007651</v>
      </c>
      <c r="BL228" s="31">
        <f t="shared" si="210"/>
        <v>414494.5</v>
      </c>
      <c r="BM228" s="26">
        <f t="shared" si="211"/>
        <v>121100.75000000001</v>
      </c>
      <c r="BN228" s="26">
        <f t="shared" si="212"/>
        <v>359352</v>
      </c>
      <c r="BO228" s="5">
        <f t="shared" si="250"/>
        <v>29.216491413034433</v>
      </c>
      <c r="BP228" s="60">
        <f t="shared" si="213"/>
        <v>7963.0199999999995</v>
      </c>
      <c r="BQ228" s="15">
        <f t="shared" si="214"/>
        <v>3543.35</v>
      </c>
      <c r="BR228" s="15">
        <f t="shared" si="215"/>
        <v>4107841.7893000003</v>
      </c>
      <c r="BS228" s="15">
        <f t="shared" si="216"/>
        <v>1747925.4582</v>
      </c>
      <c r="BT228" s="15">
        <f t="shared" si="217"/>
        <v>3263040.6221000003</v>
      </c>
      <c r="BU228" s="15">
        <f t="shared" si="263"/>
        <v>515.86480874090489</v>
      </c>
      <c r="BV228" s="17">
        <f t="shared" si="251"/>
        <v>165.17000000000007</v>
      </c>
      <c r="BW228" s="17">
        <f t="shared" si="252"/>
        <v>0.95338592010385648</v>
      </c>
      <c r="BX228" s="17">
        <f t="shared" si="253"/>
        <v>-226.55999999999995</v>
      </c>
      <c r="BY228" s="17">
        <f t="shared" si="254"/>
        <v>1.0639394922883711</v>
      </c>
      <c r="BZ228" s="17">
        <f t="shared" si="255"/>
        <v>1.1405895304936786</v>
      </c>
      <c r="CA228" s="2">
        <f t="shared" si="256"/>
        <v>0.93236369937756702</v>
      </c>
      <c r="CB228" s="2">
        <f t="shared" si="257"/>
        <v>0.86387143177949688</v>
      </c>
      <c r="CC228" s="14">
        <f t="shared" si="218"/>
        <v>61.025875396478</v>
      </c>
      <c r="CD228" s="27">
        <v>59.944835451790127</v>
      </c>
      <c r="CE228" s="53">
        <f t="shared" si="219"/>
        <v>1.03716710679104</v>
      </c>
      <c r="CF228" s="53">
        <f t="shared" si="220"/>
        <v>1.0187942597901074</v>
      </c>
      <c r="CG228" s="26">
        <v>3769.91</v>
      </c>
      <c r="CH228" s="26">
        <v>58.838999999999999</v>
      </c>
      <c r="CI228" s="26">
        <v>9217.83</v>
      </c>
      <c r="CJ228" s="26">
        <v>3378.18</v>
      </c>
      <c r="CK228" s="26">
        <v>8540.68</v>
      </c>
    </row>
    <row r="229" spans="1:89" x14ac:dyDescent="0.3">
      <c r="A229" s="1">
        <v>37802</v>
      </c>
      <c r="B229" s="26" t="s">
        <v>5</v>
      </c>
      <c r="C229" s="30">
        <v>141.08000000000001</v>
      </c>
      <c r="D229" s="31">
        <v>435.14</v>
      </c>
      <c r="E229" s="31">
        <v>295.88</v>
      </c>
      <c r="F229" s="32">
        <f t="shared" si="221"/>
        <v>3.7338078201997638</v>
      </c>
      <c r="G229" s="32">
        <f t="shared" si="222"/>
        <v>4.0085808862180174</v>
      </c>
      <c r="H229" s="33">
        <f t="shared" si="223"/>
        <v>6.1371199829458573E-2</v>
      </c>
      <c r="I229" s="33">
        <f t="shared" si="224"/>
        <v>8.2562277580072955E-3</v>
      </c>
      <c r="J229" s="33">
        <f t="shared" si="225"/>
        <v>0.10995103119268759</v>
      </c>
      <c r="K229" s="33">
        <f t="shared" si="258"/>
        <v>0.13452935221977286</v>
      </c>
      <c r="L229" s="31">
        <f t="shared" si="198"/>
        <v>128749.22319999999</v>
      </c>
      <c r="M229" s="26">
        <f t="shared" si="199"/>
        <v>61389.551200000002</v>
      </c>
      <c r="N229" s="26">
        <f t="shared" si="200"/>
        <v>115264.2346</v>
      </c>
      <c r="O229" s="5">
        <f t="shared" si="226"/>
        <v>47.681492496958235</v>
      </c>
      <c r="P229" s="30">
        <v>1782.62</v>
      </c>
      <c r="Q229" s="31">
        <v>466.21</v>
      </c>
      <c r="R229" s="31">
        <v>2407.96</v>
      </c>
      <c r="S229" s="32">
        <f t="shared" si="227"/>
        <v>30.3868456087881</v>
      </c>
      <c r="T229" s="32">
        <f t="shared" si="228"/>
        <v>50.650527781329465</v>
      </c>
      <c r="U229" s="33">
        <f t="shared" si="229"/>
        <v>2.6933904329206629E-2</v>
      </c>
      <c r="V229" s="33">
        <f t="shared" si="230"/>
        <v>8.9311121065872787E-3</v>
      </c>
      <c r="W229" s="33">
        <f t="shared" si="231"/>
        <v>-0.1740265021598616</v>
      </c>
      <c r="X229" s="33">
        <f t="shared" si="259"/>
        <v>0.33159366712766353</v>
      </c>
      <c r="Y229" s="31">
        <f t="shared" si="201"/>
        <v>1122615.0315999999</v>
      </c>
      <c r="Z229" s="26">
        <f t="shared" si="202"/>
        <v>831075.27019999991</v>
      </c>
      <c r="AA229" s="26">
        <f t="shared" si="203"/>
        <v>1814172.2971999999</v>
      </c>
      <c r="AB229" s="5">
        <f t="shared" si="232"/>
        <v>74.030299506636325</v>
      </c>
      <c r="AC229" s="30">
        <v>93.17</v>
      </c>
      <c r="AD229" s="31">
        <v>612.27</v>
      </c>
      <c r="AE229" s="31">
        <v>1124.8800000000001</v>
      </c>
      <c r="AF229" s="32">
        <f t="shared" si="233"/>
        <v>14.195233678472052</v>
      </c>
      <c r="AG229" s="32">
        <f t="shared" si="234"/>
        <v>2.6472886388498202</v>
      </c>
      <c r="AH229" s="33">
        <f t="shared" si="235"/>
        <v>8.3644951781145817E-3</v>
      </c>
      <c r="AI229" s="33">
        <f t="shared" si="236"/>
        <v>3.1396489698026768E-2</v>
      </c>
      <c r="AJ229" s="33">
        <f t="shared" si="237"/>
        <v>-27.369582085532226</v>
      </c>
      <c r="AK229" s="33">
        <f t="shared" si="260"/>
        <v>3.7535426860158423</v>
      </c>
      <c r="AL229" s="31">
        <f t="shared" si="204"/>
        <v>688730.27760000003</v>
      </c>
      <c r="AM229" s="26">
        <f t="shared" si="205"/>
        <v>57045.195899999999</v>
      </c>
      <c r="AN229" s="26">
        <f t="shared" si="206"/>
        <v>205441.07580000002</v>
      </c>
      <c r="AO229" s="5">
        <f t="shared" si="238"/>
        <v>8.2826612616456874</v>
      </c>
      <c r="AP229" s="30">
        <v>1294.5</v>
      </c>
      <c r="AQ229" s="31">
        <v>545.85</v>
      </c>
      <c r="AR229" s="31">
        <v>3382.38</v>
      </c>
      <c r="AS229" s="32">
        <f t="shared" si="239"/>
        <v>42.683374661644173</v>
      </c>
      <c r="AT229" s="32">
        <f t="shared" si="240"/>
        <v>36.781315262327922</v>
      </c>
      <c r="AU229" s="33">
        <f t="shared" si="241"/>
        <v>-6.1912719502506385E-3</v>
      </c>
      <c r="AV229" s="33">
        <f t="shared" si="242"/>
        <v>1.1362187105077254E-3</v>
      </c>
      <c r="AW229" s="33">
        <f t="shared" si="243"/>
        <v>2.7977350115114672</v>
      </c>
      <c r="AX229" s="33">
        <f t="shared" si="261"/>
        <v>0.18351943181267111</v>
      </c>
      <c r="AY229" s="31">
        <f t="shared" si="207"/>
        <v>1846272.1230000001</v>
      </c>
      <c r="AZ229" s="26">
        <f t="shared" si="208"/>
        <v>706602.82500000007</v>
      </c>
      <c r="BA229" s="26">
        <f t="shared" si="209"/>
        <v>839451.79800000007</v>
      </c>
      <c r="BB229" s="5">
        <f t="shared" si="244"/>
        <v>38.27186773810157</v>
      </c>
      <c r="BC229" s="30">
        <v>208.08</v>
      </c>
      <c r="BD229" s="31">
        <v>609</v>
      </c>
      <c r="BE229" s="31">
        <v>713.25</v>
      </c>
      <c r="BF229" s="32">
        <f t="shared" si="245"/>
        <v>9.0007382308959087</v>
      </c>
      <c r="BG229" s="32">
        <f t="shared" si="246"/>
        <v>5.9122874312747733</v>
      </c>
      <c r="BH229" s="33">
        <f t="shared" si="247"/>
        <v>2.3255813953488372E-2</v>
      </c>
      <c r="BI229" s="33">
        <f t="shared" si="248"/>
        <v>1.2184508268059231E-2</v>
      </c>
      <c r="BJ229" s="33">
        <f t="shared" si="249"/>
        <v>-4.4409631563678831</v>
      </c>
      <c r="BK229" s="33">
        <f t="shared" si="262"/>
        <v>0.52393385552654692</v>
      </c>
      <c r="BL229" s="31">
        <f t="shared" si="210"/>
        <v>434369.25</v>
      </c>
      <c r="BM229" s="26">
        <f t="shared" si="211"/>
        <v>126720.72</v>
      </c>
      <c r="BN229" s="26">
        <f t="shared" si="212"/>
        <v>380600.64</v>
      </c>
      <c r="BO229" s="5">
        <f t="shared" si="250"/>
        <v>29.17350157728707</v>
      </c>
      <c r="BP229" s="60">
        <f t="shared" si="213"/>
        <v>7924.35</v>
      </c>
      <c r="BQ229" s="15">
        <f t="shared" si="214"/>
        <v>3519.45</v>
      </c>
      <c r="BR229" s="15">
        <f t="shared" si="215"/>
        <v>4220735.9054000005</v>
      </c>
      <c r="BS229" s="15">
        <f t="shared" si="216"/>
        <v>1782833.5623000001</v>
      </c>
      <c r="BT229" s="15">
        <f t="shared" si="217"/>
        <v>3354930.0455999998</v>
      </c>
      <c r="BU229" s="15">
        <f t="shared" si="263"/>
        <v>532.62865792146999</v>
      </c>
      <c r="BV229" s="17">
        <f t="shared" si="251"/>
        <v>157.28999999999996</v>
      </c>
      <c r="BW229" s="17">
        <f t="shared" si="252"/>
        <v>0.95530835784000345</v>
      </c>
      <c r="BX229" s="17">
        <f t="shared" si="253"/>
        <v>-224.5300000000002</v>
      </c>
      <c r="BY229" s="17">
        <f t="shared" si="254"/>
        <v>1.0637969000838199</v>
      </c>
      <c r="BZ229" s="17">
        <f t="shared" si="255"/>
        <v>1.1631931380067528</v>
      </c>
      <c r="CA229" s="2">
        <f t="shared" si="256"/>
        <v>0.93245528260125177</v>
      </c>
      <c r="CB229" s="2">
        <f t="shared" si="257"/>
        <v>0.86419046248069731</v>
      </c>
      <c r="CC229" s="14">
        <f t="shared" si="218"/>
        <v>62.744405184549187</v>
      </c>
      <c r="CD229" s="27">
        <v>61.408944169658511</v>
      </c>
      <c r="CE229" s="53">
        <f t="shared" si="219"/>
        <v>1.0127415896142231</v>
      </c>
      <c r="CF229" s="53">
        <f t="shared" si="220"/>
        <v>0.99118625082170142</v>
      </c>
      <c r="CG229" s="26">
        <v>3743.98</v>
      </c>
      <c r="CH229" s="26">
        <v>61.954999999999998</v>
      </c>
      <c r="CI229" s="26">
        <v>9169.68</v>
      </c>
      <c r="CJ229" s="26">
        <v>3362.16</v>
      </c>
      <c r="CK229" s="26">
        <v>8498.3700000000008</v>
      </c>
    </row>
    <row r="230" spans="1:89" x14ac:dyDescent="0.3">
      <c r="A230" s="1">
        <v>37772</v>
      </c>
      <c r="B230" s="26" t="s">
        <v>5</v>
      </c>
      <c r="C230" s="30">
        <v>139.91999999999999</v>
      </c>
      <c r="D230" s="31">
        <v>409.23</v>
      </c>
      <c r="E230" s="31">
        <v>293.7</v>
      </c>
      <c r="F230" s="32">
        <f t="shared" si="221"/>
        <v>3.7244868844039489</v>
      </c>
      <c r="G230" s="32">
        <f t="shared" si="222"/>
        <v>4.0027806623812427</v>
      </c>
      <c r="H230" s="33">
        <f t="shared" si="223"/>
        <v>3.4805956790890782E-2</v>
      </c>
      <c r="I230" s="33">
        <f t="shared" si="224"/>
        <v>8.3970287436752264E-3</v>
      </c>
      <c r="J230" s="33">
        <f t="shared" si="225"/>
        <v>0.19518696900430579</v>
      </c>
      <c r="K230" s="33">
        <f t="shared" si="258"/>
        <v>0.24125263368346331</v>
      </c>
      <c r="L230" s="31">
        <f t="shared" si="198"/>
        <v>120190.851</v>
      </c>
      <c r="M230" s="26">
        <f t="shared" si="199"/>
        <v>57259.461599999995</v>
      </c>
      <c r="N230" s="26">
        <f t="shared" si="200"/>
        <v>108400.9347</v>
      </c>
      <c r="O230" s="5">
        <f t="shared" si="226"/>
        <v>47.640449438202239</v>
      </c>
      <c r="P230" s="30">
        <v>1766.77</v>
      </c>
      <c r="Q230" s="31">
        <v>453.82</v>
      </c>
      <c r="R230" s="31">
        <v>2391.9</v>
      </c>
      <c r="S230" s="32">
        <f t="shared" si="227"/>
        <v>30.332312491677925</v>
      </c>
      <c r="T230" s="32">
        <f t="shared" si="228"/>
        <v>50.543116001109979</v>
      </c>
      <c r="U230" s="33">
        <f t="shared" si="229"/>
        <v>2.4084563578787771E-2</v>
      </c>
      <c r="V230" s="33">
        <f t="shared" si="230"/>
        <v>9.0115956778453517E-3</v>
      </c>
      <c r="W230" s="33">
        <f t="shared" si="231"/>
        <v>-0.19653855250526533</v>
      </c>
      <c r="X230" s="33">
        <f t="shared" si="259"/>
        <v>0.37416479017216742</v>
      </c>
      <c r="Y230" s="31">
        <f t="shared" si="201"/>
        <v>1085492.058</v>
      </c>
      <c r="Z230" s="26">
        <f t="shared" si="202"/>
        <v>801795.56140000001</v>
      </c>
      <c r="AA230" s="26">
        <f t="shared" si="203"/>
        <v>1765958.8424</v>
      </c>
      <c r="AB230" s="5">
        <f t="shared" si="232"/>
        <v>73.864710063129721</v>
      </c>
      <c r="AC230" s="30">
        <v>90.29</v>
      </c>
      <c r="AD230" s="31">
        <v>607.16999999999996</v>
      </c>
      <c r="AE230" s="31">
        <v>1111.58</v>
      </c>
      <c r="AF230" s="32">
        <f t="shared" si="233"/>
        <v>14.096238103390338</v>
      </c>
      <c r="AG230" s="32">
        <f t="shared" si="234"/>
        <v>2.5829836049628532</v>
      </c>
      <c r="AH230" s="33">
        <f t="shared" si="235"/>
        <v>8.5795996186844511E-2</v>
      </c>
      <c r="AI230" s="33">
        <f t="shared" si="236"/>
        <v>3.2299814304203527E-2</v>
      </c>
      <c r="AJ230" s="33">
        <f t="shared" si="237"/>
        <v>-2.7572987201369932</v>
      </c>
      <c r="AK230" s="33">
        <f t="shared" si="260"/>
        <v>0.37647228005677269</v>
      </c>
      <c r="AL230" s="31">
        <f t="shared" si="204"/>
        <v>674918.02859999996</v>
      </c>
      <c r="AM230" s="26">
        <f t="shared" si="205"/>
        <v>54821.379300000001</v>
      </c>
      <c r="AN230" s="26">
        <f t="shared" si="206"/>
        <v>203729.82180000001</v>
      </c>
      <c r="AO230" s="5">
        <f t="shared" si="238"/>
        <v>8.1226722323179619</v>
      </c>
      <c r="AP230" s="30">
        <v>1293.03</v>
      </c>
      <c r="AQ230" s="31">
        <v>549.24</v>
      </c>
      <c r="AR230" s="31">
        <v>3382.83</v>
      </c>
      <c r="AS230" s="32">
        <f t="shared" si="239"/>
        <v>42.898556238230206</v>
      </c>
      <c r="AT230" s="32">
        <f t="shared" si="240"/>
        <v>36.990533732695958</v>
      </c>
      <c r="AU230" s="33">
        <f t="shared" si="241"/>
        <v>1.5300787054873746E-2</v>
      </c>
      <c r="AV230" s="33">
        <f t="shared" si="242"/>
        <v>1.1375111719847458E-3</v>
      </c>
      <c r="AW230" s="33">
        <f t="shared" si="243"/>
        <v>-1.1338619283672795</v>
      </c>
      <c r="AX230" s="33">
        <f t="shared" si="261"/>
        <v>7.4343311092772535E-2</v>
      </c>
      <c r="AY230" s="31">
        <f t="shared" si="207"/>
        <v>1857985.5492</v>
      </c>
      <c r="AZ230" s="26">
        <f t="shared" si="208"/>
        <v>710183.79720000003</v>
      </c>
      <c r="BA230" s="26">
        <f t="shared" si="209"/>
        <v>844665.21120000002</v>
      </c>
      <c r="BB230" s="5">
        <f t="shared" si="244"/>
        <v>38.223321893207753</v>
      </c>
      <c r="BC230" s="30">
        <v>205.56</v>
      </c>
      <c r="BD230" s="31">
        <v>595</v>
      </c>
      <c r="BE230" s="31">
        <v>705.64</v>
      </c>
      <c r="BF230" s="32">
        <f t="shared" si="245"/>
        <v>8.9484062822975918</v>
      </c>
      <c r="BG230" s="32">
        <f t="shared" si="246"/>
        <v>5.8805859988499734</v>
      </c>
      <c r="BH230" s="33">
        <f t="shared" si="247"/>
        <v>2.8985507246376812E-2</v>
      </c>
      <c r="BI230" s="33">
        <f t="shared" si="248"/>
        <v>1.2384052473139338E-2</v>
      </c>
      <c r="BJ230" s="33">
        <f t="shared" si="249"/>
        <v>-3.607136738539801</v>
      </c>
      <c r="BK230" s="33">
        <f t="shared" si="262"/>
        <v>0.42724981032330717</v>
      </c>
      <c r="BL230" s="31">
        <f t="shared" si="210"/>
        <v>419855.8</v>
      </c>
      <c r="BM230" s="26">
        <f t="shared" si="211"/>
        <v>122308.2</v>
      </c>
      <c r="BN230" s="26">
        <f t="shared" si="212"/>
        <v>371851.2</v>
      </c>
      <c r="BO230" s="5">
        <f t="shared" si="250"/>
        <v>29.13100164389774</v>
      </c>
      <c r="BP230" s="60">
        <f t="shared" si="213"/>
        <v>7885.6499999999987</v>
      </c>
      <c r="BQ230" s="15">
        <f t="shared" si="214"/>
        <v>3495.5699999999997</v>
      </c>
      <c r="BR230" s="15">
        <f t="shared" si="215"/>
        <v>4158442.2867999999</v>
      </c>
      <c r="BS230" s="15">
        <f t="shared" si="216"/>
        <v>1746368.3995000001</v>
      </c>
      <c r="BT230" s="15">
        <f t="shared" si="217"/>
        <v>3294606.0101000001</v>
      </c>
      <c r="BU230" s="15">
        <f t="shared" si="263"/>
        <v>527.34299478166042</v>
      </c>
      <c r="BV230" s="17">
        <f t="shared" si="251"/>
        <v>149.41999999999962</v>
      </c>
      <c r="BW230" s="17">
        <f t="shared" si="252"/>
        <v>0.95725446779781276</v>
      </c>
      <c r="BX230" s="17">
        <f t="shared" si="253"/>
        <v>-222.52000000000044</v>
      </c>
      <c r="BY230" s="17">
        <f t="shared" si="254"/>
        <v>1.0636577153368407</v>
      </c>
      <c r="BZ230" s="17">
        <f t="shared" si="255"/>
        <v>1.1584869924231069</v>
      </c>
      <c r="CA230" s="2">
        <f t="shared" si="256"/>
        <v>0.93254313173850256</v>
      </c>
      <c r="CB230" s="2">
        <f t="shared" si="257"/>
        <v>0.86451146794774092</v>
      </c>
      <c r="CC230" s="14">
        <f t="shared" si="218"/>
        <v>61.61621601984718</v>
      </c>
      <c r="CD230" s="27">
        <v>60.280783810129577</v>
      </c>
      <c r="CE230" s="53">
        <f t="shared" si="219"/>
        <v>1.0085807637636217</v>
      </c>
      <c r="CF230" s="53">
        <f t="shared" si="220"/>
        <v>0.9867214006765137</v>
      </c>
      <c r="CG230" s="26">
        <v>3718.09</v>
      </c>
      <c r="CH230" s="26">
        <v>61.091999999999999</v>
      </c>
      <c r="CI230" s="26">
        <v>9121.51</v>
      </c>
      <c r="CJ230" s="26">
        <v>3346.15</v>
      </c>
      <c r="CK230" s="26">
        <v>8456.07</v>
      </c>
    </row>
    <row r="231" spans="1:89" x14ac:dyDescent="0.3">
      <c r="A231" s="1">
        <v>37741</v>
      </c>
      <c r="B231" s="26" t="s">
        <v>5</v>
      </c>
      <c r="C231" s="30">
        <v>138.75</v>
      </c>
      <c r="D231" s="31">
        <v>395.23</v>
      </c>
      <c r="E231" s="31">
        <v>291.52999999999997</v>
      </c>
      <c r="F231" s="32">
        <f t="shared" si="221"/>
        <v>3.7152014476962383</v>
      </c>
      <c r="G231" s="32">
        <f t="shared" si="222"/>
        <v>3.9966241128214577</v>
      </c>
      <c r="H231" s="33">
        <f t="shared" si="223"/>
        <v>-8.2268884117568483E-2</v>
      </c>
      <c r="I231" s="33">
        <f t="shared" si="224"/>
        <v>8.4681359244380798E-3</v>
      </c>
      <c r="J231" s="33">
        <f t="shared" si="225"/>
        <v>-8.3253853841710967E-2</v>
      </c>
      <c r="K231" s="33">
        <f t="shared" si="258"/>
        <v>0.10293242719004758</v>
      </c>
      <c r="L231" s="31">
        <f t="shared" si="198"/>
        <v>115221.4019</v>
      </c>
      <c r="M231" s="26">
        <f t="shared" si="199"/>
        <v>54838.162500000006</v>
      </c>
      <c r="N231" s="26">
        <f t="shared" si="200"/>
        <v>104692.47470000001</v>
      </c>
      <c r="O231" s="5">
        <f t="shared" si="226"/>
        <v>47.593729633313906</v>
      </c>
      <c r="P231" s="30">
        <v>1750.92</v>
      </c>
      <c r="Q231" s="31">
        <v>443.02</v>
      </c>
      <c r="R231" s="31">
        <v>2375.83</v>
      </c>
      <c r="S231" s="32">
        <f t="shared" si="227"/>
        <v>30.277114037938308</v>
      </c>
      <c r="T231" s="32">
        <f t="shared" si="228"/>
        <v>50.43437183150521</v>
      </c>
      <c r="U231" s="33">
        <f t="shared" si="229"/>
        <v>-2.3489521175145342E-2</v>
      </c>
      <c r="V231" s="33">
        <f t="shared" si="230"/>
        <v>9.0993063643509866E-3</v>
      </c>
      <c r="W231" s="33">
        <f t="shared" si="231"/>
        <v>0.20380961534571093</v>
      </c>
      <c r="X231" s="33">
        <f t="shared" si="259"/>
        <v>0.38737726054540084</v>
      </c>
      <c r="Y231" s="31">
        <f t="shared" si="201"/>
        <v>1052540.2065999999</v>
      </c>
      <c r="Z231" s="26">
        <f t="shared" si="202"/>
        <v>775692.5784</v>
      </c>
      <c r="AA231" s="26">
        <f t="shared" si="203"/>
        <v>1723932.5863999999</v>
      </c>
      <c r="AB231" s="5">
        <f t="shared" si="232"/>
        <v>73.697192139168209</v>
      </c>
      <c r="AC231" s="30">
        <v>87.42</v>
      </c>
      <c r="AD231" s="31">
        <v>557.22</v>
      </c>
      <c r="AE231" s="31">
        <v>1098.28</v>
      </c>
      <c r="AF231" s="32">
        <f t="shared" si="233"/>
        <v>13.996266065159075</v>
      </c>
      <c r="AG231" s="32">
        <f t="shared" si="234"/>
        <v>2.5180892248133468</v>
      </c>
      <c r="AH231" s="33">
        <f t="shared" si="235"/>
        <v>9.556954036460806E-3</v>
      </c>
      <c r="AI231" s="33">
        <f t="shared" si="236"/>
        <v>3.3496161898115787E-2</v>
      </c>
      <c r="AJ231" s="33">
        <f t="shared" si="237"/>
        <v>-25.605236847533828</v>
      </c>
      <c r="AK231" s="33">
        <f t="shared" si="260"/>
        <v>3.5048993403467601</v>
      </c>
      <c r="AL231" s="31">
        <f t="shared" si="204"/>
        <v>611983.58160000003</v>
      </c>
      <c r="AM231" s="26">
        <f t="shared" si="205"/>
        <v>48712.172400000003</v>
      </c>
      <c r="AN231" s="26">
        <f t="shared" si="206"/>
        <v>186969.59880000001</v>
      </c>
      <c r="AO231" s="5">
        <f t="shared" si="238"/>
        <v>7.9597188330844597</v>
      </c>
      <c r="AP231" s="30">
        <v>1291.56</v>
      </c>
      <c r="AQ231" s="31">
        <v>540.9</v>
      </c>
      <c r="AR231" s="31">
        <v>3383.28</v>
      </c>
      <c r="AS231" s="32">
        <f t="shared" si="239"/>
        <v>43.115860302410496</v>
      </c>
      <c r="AT231" s="32">
        <f t="shared" si="240"/>
        <v>37.202737579500408</v>
      </c>
      <c r="AU231" s="33">
        <f t="shared" si="241"/>
        <v>3.4567715484004426E-2</v>
      </c>
      <c r="AV231" s="33">
        <f t="shared" si="242"/>
        <v>1.1465580018902854E-3</v>
      </c>
      <c r="AW231" s="33">
        <f t="shared" si="243"/>
        <v>-0.50290561900249342</v>
      </c>
      <c r="AX231" s="33">
        <f t="shared" si="261"/>
        <v>3.3168463285369092E-2</v>
      </c>
      <c r="AY231" s="31">
        <f t="shared" si="207"/>
        <v>1830016.152</v>
      </c>
      <c r="AZ231" s="26">
        <f t="shared" si="208"/>
        <v>698604.80399999989</v>
      </c>
      <c r="BA231" s="26">
        <f t="shared" si="209"/>
        <v>831839.29200000002</v>
      </c>
      <c r="BB231" s="5">
        <f t="shared" si="244"/>
        <v>38.174788962190533</v>
      </c>
      <c r="BC231" s="30">
        <v>203.03</v>
      </c>
      <c r="BD231" s="31">
        <v>578</v>
      </c>
      <c r="BE231" s="31">
        <v>698.03</v>
      </c>
      <c r="BF231" s="32">
        <f t="shared" si="245"/>
        <v>8.8955581467958886</v>
      </c>
      <c r="BG231" s="32">
        <f t="shared" si="246"/>
        <v>5.848177251359572</v>
      </c>
      <c r="BH231" s="33">
        <f t="shared" si="247"/>
        <v>2.2747156605424323E-2</v>
      </c>
      <c r="BI231" s="33">
        <f t="shared" si="248"/>
        <v>1.2539340321661345E-2</v>
      </c>
      <c r="BJ231" s="33">
        <f t="shared" si="249"/>
        <v>-4.6605571218611859</v>
      </c>
      <c r="BK231" s="33">
        <f t="shared" si="262"/>
        <v>0.55124869183303526</v>
      </c>
      <c r="BL231" s="31">
        <f t="shared" si="210"/>
        <v>403461.33999999997</v>
      </c>
      <c r="BM231" s="26">
        <f t="shared" si="211"/>
        <v>117351.34</v>
      </c>
      <c r="BN231" s="26">
        <f t="shared" si="212"/>
        <v>361226.88</v>
      </c>
      <c r="BO231" s="5">
        <f t="shared" si="250"/>
        <v>29.086142429408479</v>
      </c>
      <c r="BP231" s="60">
        <f t="shared" si="213"/>
        <v>7846.95</v>
      </c>
      <c r="BQ231" s="15">
        <f t="shared" si="214"/>
        <v>3471.6800000000003</v>
      </c>
      <c r="BR231" s="15">
        <f t="shared" si="215"/>
        <v>4013222.6820999999</v>
      </c>
      <c r="BS231" s="15">
        <f t="shared" si="216"/>
        <v>1695199.0573</v>
      </c>
      <c r="BT231" s="15">
        <f t="shared" si="217"/>
        <v>3208660.8319000001</v>
      </c>
      <c r="BU231" s="15">
        <f t="shared" si="263"/>
        <v>511.43726952510212</v>
      </c>
      <c r="BV231" s="17">
        <f t="shared" si="251"/>
        <v>141.54000000000042</v>
      </c>
      <c r="BW231" s="17">
        <f t="shared" si="252"/>
        <v>0.95923011337450448</v>
      </c>
      <c r="BX231" s="17">
        <f t="shared" si="253"/>
        <v>-220.50999999999976</v>
      </c>
      <c r="BY231" s="17">
        <f t="shared" si="254"/>
        <v>1.0635167987832979</v>
      </c>
      <c r="BZ231" s="17">
        <f t="shared" si="255"/>
        <v>1.164698068549272</v>
      </c>
      <c r="CA231" s="2">
        <f t="shared" si="256"/>
        <v>0.93263297265431855</v>
      </c>
      <c r="CB231" s="2">
        <f t="shared" si="257"/>
        <v>0.86483683498781594</v>
      </c>
      <c r="CC231" s="14">
        <f t="shared" si="218"/>
        <v>60.008856399424857</v>
      </c>
      <c r="CD231" s="27">
        <v>58.680008134365522</v>
      </c>
      <c r="CE231" s="53">
        <f t="shared" si="219"/>
        <v>1.0074178051509202</v>
      </c>
      <c r="CF231" s="53">
        <f t="shared" si="220"/>
        <v>0.98510934131927952</v>
      </c>
      <c r="CG231" s="26">
        <v>3692.19</v>
      </c>
      <c r="CH231" s="26">
        <v>59.567</v>
      </c>
      <c r="CI231" s="26">
        <v>9073.33</v>
      </c>
      <c r="CJ231" s="26">
        <v>3330.14</v>
      </c>
      <c r="CK231" s="26">
        <v>8413.76</v>
      </c>
    </row>
    <row r="232" spans="1:89" x14ac:dyDescent="0.3">
      <c r="A232" s="1">
        <v>37711</v>
      </c>
      <c r="B232" s="26" t="s">
        <v>5</v>
      </c>
      <c r="C232" s="30">
        <v>137.58000000000001</v>
      </c>
      <c r="D232" s="31">
        <v>429.14</v>
      </c>
      <c r="E232" s="31">
        <v>289.35000000000002</v>
      </c>
      <c r="F232" s="32">
        <f t="shared" si="221"/>
        <v>3.705695898568822</v>
      </c>
      <c r="G232" s="32">
        <f t="shared" si="222"/>
        <v>3.9904169663781706</v>
      </c>
      <c r="H232" s="33">
        <f t="shared" si="223"/>
        <v>-9.6708024260164796E-2</v>
      </c>
      <c r="I232" s="33">
        <f t="shared" si="224"/>
        <v>8.4671532846717149E-3</v>
      </c>
      <c r="J232" s="33">
        <f t="shared" si="225"/>
        <v>-7.1217577580195465E-2</v>
      </c>
      <c r="K232" s="33">
        <f t="shared" si="258"/>
        <v>8.7553782113191592E-2</v>
      </c>
      <c r="L232" s="31">
        <f t="shared" si="198"/>
        <v>124171.659</v>
      </c>
      <c r="M232" s="26">
        <f t="shared" si="199"/>
        <v>59041.081200000001</v>
      </c>
      <c r="N232" s="26">
        <f t="shared" si="200"/>
        <v>113674.89459999999</v>
      </c>
      <c r="O232" s="5">
        <f t="shared" si="226"/>
        <v>47.547952306894764</v>
      </c>
      <c r="P232" s="30">
        <v>1735.06</v>
      </c>
      <c r="Q232" s="31">
        <v>453.55</v>
      </c>
      <c r="R232" s="31">
        <v>2359.77</v>
      </c>
      <c r="S232" s="32">
        <f t="shared" si="227"/>
        <v>30.221496494092786</v>
      </c>
      <c r="T232" s="32">
        <f t="shared" si="228"/>
        <v>50.324268510569183</v>
      </c>
      <c r="U232" s="33">
        <f t="shared" si="229"/>
        <v>-5.0295540032240682E-2</v>
      </c>
      <c r="V232" s="33">
        <f t="shared" si="230"/>
        <v>9.1770475382641822E-3</v>
      </c>
      <c r="W232" s="33">
        <f t="shared" si="231"/>
        <v>9.5812475065164326E-2</v>
      </c>
      <c r="X232" s="33">
        <f t="shared" si="259"/>
        <v>0.18246245158877841</v>
      </c>
      <c r="Y232" s="31">
        <f t="shared" si="201"/>
        <v>1070273.6835</v>
      </c>
      <c r="Z232" s="26">
        <f t="shared" si="202"/>
        <v>786936.46299999999</v>
      </c>
      <c r="AA232" s="26">
        <f t="shared" si="203"/>
        <v>1764908.1860000002</v>
      </c>
      <c r="AB232" s="5">
        <f t="shared" si="232"/>
        <v>73.526657258970147</v>
      </c>
      <c r="AC232" s="30">
        <v>84.54</v>
      </c>
      <c r="AD232" s="31">
        <v>551.91999999999996</v>
      </c>
      <c r="AE232" s="31">
        <v>1084.98</v>
      </c>
      <c r="AF232" s="32">
        <f t="shared" si="233"/>
        <v>13.895303044856403</v>
      </c>
      <c r="AG232" s="32">
        <f t="shared" si="234"/>
        <v>2.4520268232127531</v>
      </c>
      <c r="AH232" s="33">
        <f t="shared" si="235"/>
        <v>-5.9489487377821594E-2</v>
      </c>
      <c r="AI232" s="33">
        <f t="shared" si="236"/>
        <v>3.4534624872149741E-2</v>
      </c>
      <c r="AJ232" s="33">
        <f t="shared" si="237"/>
        <v>4.2497039050117369</v>
      </c>
      <c r="AK232" s="33">
        <f t="shared" si="260"/>
        <v>0.5805164306227435</v>
      </c>
      <c r="AL232" s="31">
        <f t="shared" si="204"/>
        <v>598822.16159999999</v>
      </c>
      <c r="AM232" s="26">
        <f t="shared" si="205"/>
        <v>46659.316800000001</v>
      </c>
      <c r="AN232" s="26">
        <f t="shared" si="206"/>
        <v>185191.23679999998</v>
      </c>
      <c r="AO232" s="5">
        <f t="shared" si="238"/>
        <v>7.7918486976718464</v>
      </c>
      <c r="AP232" s="30">
        <v>1290.08</v>
      </c>
      <c r="AQ232" s="31">
        <v>522.52</v>
      </c>
      <c r="AR232" s="31">
        <v>3383.73</v>
      </c>
      <c r="AS232" s="32">
        <f t="shared" si="239"/>
        <v>43.33531841321679</v>
      </c>
      <c r="AT232" s="32">
        <f t="shared" si="240"/>
        <v>37.417917720490983</v>
      </c>
      <c r="AU232" s="33">
        <f t="shared" si="241"/>
        <v>1.7225704579172562E-4</v>
      </c>
      <c r="AV232" s="33">
        <f t="shared" si="242"/>
        <v>1.14011377870161E-3</v>
      </c>
      <c r="AW232" s="33">
        <f t="shared" si="243"/>
        <v>-100.90105828924804</v>
      </c>
      <c r="AX232" s="33">
        <f t="shared" si="261"/>
        <v>6.6186771836323661</v>
      </c>
      <c r="AY232" s="31">
        <f t="shared" si="207"/>
        <v>1768066.5995999998</v>
      </c>
      <c r="AZ232" s="26">
        <f t="shared" si="208"/>
        <v>674092.60159999994</v>
      </c>
      <c r="BA232" s="26">
        <f t="shared" si="209"/>
        <v>803573.05760000006</v>
      </c>
      <c r="BB232" s="5">
        <f t="shared" si="244"/>
        <v>38.125973408043784</v>
      </c>
      <c r="BC232" s="30">
        <v>200.5</v>
      </c>
      <c r="BD232" s="31">
        <v>565</v>
      </c>
      <c r="BE232" s="31">
        <v>690.42</v>
      </c>
      <c r="BF232" s="32">
        <f t="shared" si="245"/>
        <v>8.8421861492651992</v>
      </c>
      <c r="BG232" s="32">
        <f t="shared" si="246"/>
        <v>5.8153699793489109</v>
      </c>
      <c r="BH232" s="33">
        <f t="shared" si="247"/>
        <v>-5.1724137931034482E-2</v>
      </c>
      <c r="BI232" s="33">
        <f t="shared" si="248"/>
        <v>1.2698572038045529E-2</v>
      </c>
      <c r="BJ232" s="33">
        <f t="shared" si="249"/>
        <v>2.0717578069448446</v>
      </c>
      <c r="BK232" s="33">
        <f t="shared" si="262"/>
        <v>0.24550572606888021</v>
      </c>
      <c r="BL232" s="31">
        <f t="shared" si="210"/>
        <v>390087.3</v>
      </c>
      <c r="BM232" s="26">
        <f t="shared" si="211"/>
        <v>113282.5</v>
      </c>
      <c r="BN232" s="26">
        <f t="shared" si="212"/>
        <v>353102.4</v>
      </c>
      <c r="BO232" s="5">
        <f t="shared" si="250"/>
        <v>29.040294313606214</v>
      </c>
      <c r="BP232" s="60">
        <f t="shared" si="213"/>
        <v>7808.25</v>
      </c>
      <c r="BQ232" s="15">
        <f t="shared" si="214"/>
        <v>3447.7599999999998</v>
      </c>
      <c r="BR232" s="15">
        <f t="shared" si="215"/>
        <v>3951421.4036999997</v>
      </c>
      <c r="BS232" s="15">
        <f t="shared" si="216"/>
        <v>1680011.9625999997</v>
      </c>
      <c r="BT232" s="15">
        <f t="shared" si="217"/>
        <v>3220449.7749999999</v>
      </c>
      <c r="BU232" s="15">
        <f t="shared" si="263"/>
        <v>506.05723480933625</v>
      </c>
      <c r="BV232" s="17">
        <f t="shared" si="251"/>
        <v>133.62999999999965</v>
      </c>
      <c r="BW232" s="17">
        <f t="shared" si="252"/>
        <v>0.96124150172865874</v>
      </c>
      <c r="BX232" s="17">
        <f t="shared" si="253"/>
        <v>-218.48000000000002</v>
      </c>
      <c r="BY232" s="17">
        <f t="shared" si="254"/>
        <v>1.0633686799545212</v>
      </c>
      <c r="BZ232" s="17">
        <f t="shared" si="255"/>
        <v>1.1705000131520142</v>
      </c>
      <c r="CA232" s="2">
        <f t="shared" si="256"/>
        <v>0.93272372169695805</v>
      </c>
      <c r="CB232" s="2">
        <f t="shared" si="257"/>
        <v>0.86516375868820194</v>
      </c>
      <c r="CC232" s="14">
        <f t="shared" si="218"/>
        <v>60.229334982438566</v>
      </c>
      <c r="CD232" s="27">
        <v>59.131713719956593</v>
      </c>
      <c r="CE232" s="53">
        <f t="shared" si="219"/>
        <v>1.0168034402950765</v>
      </c>
      <c r="CF232" s="53">
        <f t="shared" si="220"/>
        <v>0.99827318296850787</v>
      </c>
      <c r="CG232" s="26">
        <v>3666.24</v>
      </c>
      <c r="CH232" s="26">
        <v>59.234000000000002</v>
      </c>
      <c r="CI232" s="26">
        <v>9025.17</v>
      </c>
      <c r="CJ232" s="26">
        <v>3314.13</v>
      </c>
      <c r="CK232" s="26">
        <v>8371.4500000000007</v>
      </c>
    </row>
    <row r="233" spans="1:89" x14ac:dyDescent="0.3">
      <c r="A233" s="1">
        <v>37680</v>
      </c>
      <c r="B233" s="26" t="s">
        <v>5</v>
      </c>
      <c r="C233" s="30">
        <v>136.41999999999999</v>
      </c>
      <c r="D233" s="31">
        <v>472.75</v>
      </c>
      <c r="E233" s="31">
        <v>287.18</v>
      </c>
      <c r="F233" s="32">
        <f t="shared" si="221"/>
        <v>3.69621960574344</v>
      </c>
      <c r="G233" s="32">
        <f t="shared" si="222"/>
        <v>3.9843686110494518</v>
      </c>
      <c r="H233" s="33">
        <f t="shared" si="223"/>
        <v>-3.9195354624637031E-2</v>
      </c>
      <c r="I233" s="33">
        <f t="shared" si="224"/>
        <v>8.6133912467330782E-3</v>
      </c>
      <c r="J233" s="33">
        <f t="shared" si="225"/>
        <v>-0.1770924466821085</v>
      </c>
      <c r="K233" s="33">
        <f t="shared" si="258"/>
        <v>0.21975541053834369</v>
      </c>
      <c r="L233" s="31">
        <f t="shared" si="198"/>
        <v>135764.345</v>
      </c>
      <c r="M233" s="26">
        <f t="shared" si="199"/>
        <v>64492.554999999993</v>
      </c>
      <c r="N233" s="26">
        <f t="shared" si="200"/>
        <v>125226.7475</v>
      </c>
      <c r="O233" s="5">
        <f t="shared" si="226"/>
        <v>47.503308029807087</v>
      </c>
      <c r="P233" s="30">
        <v>1719.21</v>
      </c>
      <c r="Q233" s="31">
        <v>476.95</v>
      </c>
      <c r="R233" s="31">
        <v>2343.71</v>
      </c>
      <c r="S233" s="32">
        <f t="shared" si="227"/>
        <v>30.165286065105356</v>
      </c>
      <c r="T233" s="32">
        <f t="shared" si="228"/>
        <v>50.212332207904488</v>
      </c>
      <c r="U233" s="33">
        <f t="shared" si="229"/>
        <v>-1.902269848192226E-2</v>
      </c>
      <c r="V233" s="33">
        <f t="shared" si="230"/>
        <v>9.2679164134449807E-3</v>
      </c>
      <c r="W233" s="33">
        <f t="shared" si="231"/>
        <v>0.256792203369551</v>
      </c>
      <c r="X233" s="33">
        <f t="shared" si="259"/>
        <v>0.4872030339046014</v>
      </c>
      <c r="Y233" s="31">
        <f t="shared" si="201"/>
        <v>1117832.4845</v>
      </c>
      <c r="Z233" s="26">
        <f t="shared" si="202"/>
        <v>819977.2095</v>
      </c>
      <c r="AA233" s="26">
        <f t="shared" si="203"/>
        <v>1855965.074</v>
      </c>
      <c r="AB233" s="5">
        <f t="shared" si="232"/>
        <v>73.354211911883297</v>
      </c>
      <c r="AC233" s="30">
        <v>81.67</v>
      </c>
      <c r="AD233" s="31">
        <v>585.76</v>
      </c>
      <c r="AE233" s="31">
        <v>1071.68</v>
      </c>
      <c r="AF233" s="32">
        <f t="shared" si="233"/>
        <v>13.793316481242183</v>
      </c>
      <c r="AG233" s="32">
        <f t="shared" si="234"/>
        <v>2.3853055597742912</v>
      </c>
      <c r="AH233" s="33">
        <f t="shared" si="235"/>
        <v>-6.2770777524225344E-2</v>
      </c>
      <c r="AI233" s="33">
        <f t="shared" si="236"/>
        <v>3.5896796709460242E-2</v>
      </c>
      <c r="AJ233" s="33">
        <f t="shared" si="237"/>
        <v>4.1758507909359617</v>
      </c>
      <c r="AK233" s="33">
        <f t="shared" si="260"/>
        <v>0.57187114968595809</v>
      </c>
      <c r="AL233" s="31">
        <f t="shared" si="204"/>
        <v>627747.27679999999</v>
      </c>
      <c r="AM233" s="26">
        <f t="shared" si="205"/>
        <v>47839.019200000002</v>
      </c>
      <c r="AN233" s="26">
        <f t="shared" si="206"/>
        <v>196545.91040000002</v>
      </c>
      <c r="AO233" s="5">
        <f t="shared" si="238"/>
        <v>7.6207449985070159</v>
      </c>
      <c r="AP233" s="30">
        <v>1288.6099999999999</v>
      </c>
      <c r="AQ233" s="31">
        <v>522.42999999999995</v>
      </c>
      <c r="AR233" s="31">
        <v>3384.18</v>
      </c>
      <c r="AS233" s="32">
        <f t="shared" si="239"/>
        <v>43.556906697419159</v>
      </c>
      <c r="AT233" s="32">
        <f t="shared" si="240"/>
        <v>37.635956867647224</v>
      </c>
      <c r="AU233" s="33">
        <f t="shared" si="241"/>
        <v>-3.4407186191976816E-2</v>
      </c>
      <c r="AV233" s="33">
        <f t="shared" si="242"/>
        <v>1.1414151218090264E-3</v>
      </c>
      <c r="AW233" s="33">
        <f t="shared" si="243"/>
        <v>0.50640732868975336</v>
      </c>
      <c r="AX233" s="33">
        <f t="shared" si="261"/>
        <v>3.3173742120045417E-2</v>
      </c>
      <c r="AY233" s="31">
        <f t="shared" si="207"/>
        <v>1767997.1573999997</v>
      </c>
      <c r="AZ233" s="26">
        <f t="shared" si="208"/>
        <v>673208.52229999984</v>
      </c>
      <c r="BA233" s="26">
        <f t="shared" si="209"/>
        <v>803434.64839999995</v>
      </c>
      <c r="BB233" s="5">
        <f t="shared" si="244"/>
        <v>38.077466328623181</v>
      </c>
      <c r="BC233" s="30">
        <v>197.97</v>
      </c>
      <c r="BD233" s="31">
        <v>595</v>
      </c>
      <c r="BE233" s="31">
        <v>682.81</v>
      </c>
      <c r="BF233" s="32">
        <f t="shared" si="245"/>
        <v>8.7882711504898605</v>
      </c>
      <c r="BG233" s="32">
        <f t="shared" si="246"/>
        <v>5.7820367536245429</v>
      </c>
      <c r="BH233" s="33">
        <f t="shared" si="247"/>
        <v>-2.8169014084507043E-2</v>
      </c>
      <c r="BI233" s="33">
        <f t="shared" si="248"/>
        <v>1.286189979919169E-2</v>
      </c>
      <c r="BJ233" s="33">
        <f t="shared" si="249"/>
        <v>3.8585191022089114</v>
      </c>
      <c r="BK233" s="33">
        <f t="shared" si="262"/>
        <v>0.45659744287130499</v>
      </c>
      <c r="BL233" s="31">
        <f t="shared" si="210"/>
        <v>406271.94999999995</v>
      </c>
      <c r="BM233" s="26">
        <f t="shared" si="211"/>
        <v>117792.15</v>
      </c>
      <c r="BN233" s="26">
        <f t="shared" si="212"/>
        <v>371851.2</v>
      </c>
      <c r="BO233" s="5">
        <f t="shared" si="250"/>
        <v>28.993424232216867</v>
      </c>
      <c r="BP233" s="60">
        <f t="shared" si="213"/>
        <v>7769.56</v>
      </c>
      <c r="BQ233" s="15">
        <f t="shared" si="214"/>
        <v>3423.88</v>
      </c>
      <c r="BR233" s="15">
        <f t="shared" si="215"/>
        <v>4055613.2136999997</v>
      </c>
      <c r="BS233" s="15">
        <f t="shared" si="216"/>
        <v>1723309.4559999998</v>
      </c>
      <c r="BT233" s="15">
        <f t="shared" si="217"/>
        <v>3353023.5803</v>
      </c>
      <c r="BU233" s="15">
        <f t="shared" si="263"/>
        <v>521.98750169893788</v>
      </c>
      <c r="BV233" s="17">
        <f t="shared" si="251"/>
        <v>125.76999999999998</v>
      </c>
      <c r="BW233" s="17">
        <f t="shared" si="252"/>
        <v>0.96326682009883524</v>
      </c>
      <c r="BX233" s="17">
        <f t="shared" si="253"/>
        <v>-216.46000000000004</v>
      </c>
      <c r="BY233" s="17">
        <f t="shared" si="254"/>
        <v>1.0632206736217391</v>
      </c>
      <c r="BZ233" s="17">
        <f t="shared" si="255"/>
        <v>1.194530516478971</v>
      </c>
      <c r="CA233" s="2">
        <f t="shared" si="256"/>
        <v>0.93281659330975353</v>
      </c>
      <c r="CB233" s="2">
        <f t="shared" si="257"/>
        <v>0.86549626824106052</v>
      </c>
      <c r="CC233" s="14">
        <f t="shared" si="218"/>
        <v>62.708750184406824</v>
      </c>
      <c r="CD233" s="27">
        <v>61.511623354675194</v>
      </c>
      <c r="CE233" s="53">
        <f t="shared" si="219"/>
        <v>1.0057054221032962</v>
      </c>
      <c r="CF233" s="53">
        <f t="shared" si="220"/>
        <v>0.98650623634268109</v>
      </c>
      <c r="CG233" s="26">
        <v>3640.34</v>
      </c>
      <c r="CH233" s="26">
        <v>62.353000000000002</v>
      </c>
      <c r="CI233" s="26">
        <v>8977</v>
      </c>
      <c r="CJ233" s="26">
        <v>3298.11</v>
      </c>
      <c r="CK233" s="26">
        <v>8329.14</v>
      </c>
    </row>
    <row r="234" spans="1:89" x14ac:dyDescent="0.3">
      <c r="A234" s="1">
        <v>37652</v>
      </c>
      <c r="B234" s="26" t="s">
        <v>5</v>
      </c>
      <c r="C234" s="30">
        <v>135.25</v>
      </c>
      <c r="D234" s="31">
        <v>491.65</v>
      </c>
      <c r="E234" s="31">
        <v>285.01</v>
      </c>
      <c r="F234" s="32">
        <f t="shared" si="221"/>
        <v>3.6866532313351943</v>
      </c>
      <c r="G234" s="32">
        <f t="shared" si="222"/>
        <v>3.9779762762612609</v>
      </c>
      <c r="H234" s="33">
        <f t="shared" si="223"/>
        <v>3.4637326813365707E-3</v>
      </c>
      <c r="I234" s="33">
        <f t="shared" si="224"/>
        <v>8.6882263394348E-3</v>
      </c>
      <c r="J234" s="33">
        <f t="shared" si="225"/>
        <v>2.0153012613817838</v>
      </c>
      <c r="K234" s="33">
        <f t="shared" si="258"/>
        <v>2.5083420514086043</v>
      </c>
      <c r="L234" s="31">
        <f t="shared" si="198"/>
        <v>140125.16649999999</v>
      </c>
      <c r="M234" s="26">
        <f t="shared" si="199"/>
        <v>66495.662499999991</v>
      </c>
      <c r="N234" s="26">
        <f t="shared" si="200"/>
        <v>130233.16849999999</v>
      </c>
      <c r="O234" s="5">
        <f t="shared" si="226"/>
        <v>47.454475281569067</v>
      </c>
      <c r="P234" s="30">
        <v>1703.35</v>
      </c>
      <c r="Q234" s="31">
        <v>486.11</v>
      </c>
      <c r="R234" s="31">
        <v>2327.65</v>
      </c>
      <c r="S234" s="32">
        <f t="shared" si="227"/>
        <v>30.108551959290423</v>
      </c>
      <c r="T234" s="32">
        <f t="shared" si="228"/>
        <v>50.098971461512889</v>
      </c>
      <c r="U234" s="33">
        <f t="shared" si="229"/>
        <v>-4.9454664847172116E-3</v>
      </c>
      <c r="V234" s="33">
        <f t="shared" si="230"/>
        <v>9.3486883819690701E-3</v>
      </c>
      <c r="W234" s="33">
        <f t="shared" si="231"/>
        <v>0.99583063270347372</v>
      </c>
      <c r="X234" s="33">
        <f t="shared" si="259"/>
        <v>1.8903552194437003</v>
      </c>
      <c r="Y234" s="31">
        <f t="shared" si="201"/>
        <v>1131493.9415000002</v>
      </c>
      <c r="Z234" s="26">
        <f t="shared" si="202"/>
        <v>828015.46849999996</v>
      </c>
      <c r="AA234" s="26">
        <f t="shared" si="203"/>
        <v>1891609.5652000001</v>
      </c>
      <c r="AB234" s="5">
        <f t="shared" si="232"/>
        <v>73.178957317466114</v>
      </c>
      <c r="AC234" s="30">
        <v>78.790000000000006</v>
      </c>
      <c r="AD234" s="31">
        <v>623.72</v>
      </c>
      <c r="AE234" s="31">
        <v>1058.3800000000001</v>
      </c>
      <c r="AF234" s="32">
        <f t="shared" si="233"/>
        <v>13.690326820043309</v>
      </c>
      <c r="AG234" s="32">
        <f t="shared" si="234"/>
        <v>2.3173733885887229</v>
      </c>
      <c r="AH234" s="33">
        <f t="shared" si="235"/>
        <v>1.1659315761040498E-2</v>
      </c>
      <c r="AI234" s="33">
        <f t="shared" si="236"/>
        <v>3.7101674099928955E-2</v>
      </c>
      <c r="AJ234" s="33">
        <f t="shared" si="237"/>
        <v>-23.295101002339546</v>
      </c>
      <c r="AK234" s="33">
        <f t="shared" si="260"/>
        <v>3.1821484948459733</v>
      </c>
      <c r="AL234" s="31">
        <f t="shared" si="204"/>
        <v>660132.77360000007</v>
      </c>
      <c r="AM234" s="26">
        <f t="shared" si="205"/>
        <v>49142.898800000003</v>
      </c>
      <c r="AN234" s="26">
        <f t="shared" si="206"/>
        <v>209283.00880000001</v>
      </c>
      <c r="AO234" s="5">
        <f t="shared" si="238"/>
        <v>7.4443961526105937</v>
      </c>
      <c r="AP234" s="30">
        <v>1287.1400000000001</v>
      </c>
      <c r="AQ234" s="31">
        <v>540.72</v>
      </c>
      <c r="AR234" s="31">
        <v>3384.63</v>
      </c>
      <c r="AS234" s="32">
        <f t="shared" si="239"/>
        <v>43.780769539223321</v>
      </c>
      <c r="AT234" s="32">
        <f t="shared" si="240"/>
        <v>37.857392859348757</v>
      </c>
      <c r="AU234" s="33">
        <f t="shared" si="241"/>
        <v>-8.890656063618281E-2</v>
      </c>
      <c r="AV234" s="33">
        <f t="shared" si="242"/>
        <v>1.1427194390569277E-3</v>
      </c>
      <c r="AW234" s="33">
        <f t="shared" si="243"/>
        <v>0.19594325907719634</v>
      </c>
      <c r="AX234" s="33">
        <f t="shared" si="261"/>
        <v>1.2853038413363936E-2</v>
      </c>
      <c r="AY234" s="31">
        <f t="shared" si="207"/>
        <v>1830137.1336000001</v>
      </c>
      <c r="AZ234" s="26">
        <f t="shared" si="208"/>
        <v>695982.34080000012</v>
      </c>
      <c r="BA234" s="26">
        <f t="shared" si="209"/>
        <v>831562.47360000014</v>
      </c>
      <c r="BB234" s="5">
        <f t="shared" si="244"/>
        <v>38.028972147620273</v>
      </c>
      <c r="BC234" s="30">
        <v>195.44</v>
      </c>
      <c r="BD234" s="31">
        <v>612</v>
      </c>
      <c r="BE234" s="31">
        <v>675.19</v>
      </c>
      <c r="BF234" s="32">
        <f t="shared" si="245"/>
        <v>8.7336984501077506</v>
      </c>
      <c r="BG234" s="32">
        <f t="shared" si="246"/>
        <v>5.7482860142883609</v>
      </c>
      <c r="BH234" s="33">
        <f t="shared" si="247"/>
        <v>0</v>
      </c>
      <c r="BI234" s="33">
        <f t="shared" si="248"/>
        <v>1.297764960346076E-2</v>
      </c>
      <c r="BJ234" s="33">
        <f t="shared" si="249"/>
        <v>0</v>
      </c>
      <c r="BK234" s="33">
        <f t="shared" si="262"/>
        <v>0</v>
      </c>
      <c r="BL234" s="31">
        <f t="shared" si="210"/>
        <v>413216.28</v>
      </c>
      <c r="BM234" s="26">
        <f t="shared" si="211"/>
        <v>119609.28</v>
      </c>
      <c r="BN234" s="26">
        <f t="shared" si="212"/>
        <v>382475.52000000002</v>
      </c>
      <c r="BO234" s="5">
        <f t="shared" si="250"/>
        <v>28.945926331847328</v>
      </c>
      <c r="BP234" s="60">
        <f t="shared" si="213"/>
        <v>7730.8600000000006</v>
      </c>
      <c r="BQ234" s="15">
        <f t="shared" si="214"/>
        <v>3399.9700000000003</v>
      </c>
      <c r="BR234" s="15">
        <f t="shared" si="215"/>
        <v>4175105.2952000001</v>
      </c>
      <c r="BS234" s="15">
        <f t="shared" si="216"/>
        <v>1759245.6506000003</v>
      </c>
      <c r="BT234" s="15">
        <f t="shared" si="217"/>
        <v>3445163.7361000003</v>
      </c>
      <c r="BU234" s="15">
        <f t="shared" si="263"/>
        <v>540.057030550288</v>
      </c>
      <c r="BV234" s="17">
        <f t="shared" si="251"/>
        <v>117.87000000000035</v>
      </c>
      <c r="BW234" s="17">
        <f t="shared" si="252"/>
        <v>0.96533204704747388</v>
      </c>
      <c r="BX234" s="17">
        <f t="shared" si="253"/>
        <v>-214.4399999999996</v>
      </c>
      <c r="BY234" s="17">
        <f t="shared" si="254"/>
        <v>1.0630711447453947</v>
      </c>
      <c r="BZ234" s="17">
        <f t="shared" si="255"/>
        <v>1.1910408783023978</v>
      </c>
      <c r="CA234" s="2">
        <f t="shared" si="256"/>
        <v>0.93290808076419962</v>
      </c>
      <c r="CB234" s="2">
        <f t="shared" si="257"/>
        <v>0.86583027582530325</v>
      </c>
      <c r="CC234" s="14">
        <f t="shared" si="218"/>
        <v>64.431969205579833</v>
      </c>
      <c r="CD234" s="27">
        <v>63.175018150847364</v>
      </c>
      <c r="CE234" s="53">
        <f t="shared" si="219"/>
        <v>1.0016940939567471</v>
      </c>
      <c r="CF234" s="53">
        <f t="shared" si="220"/>
        <v>0.98215285591230772</v>
      </c>
      <c r="CG234" s="26">
        <v>3614.41</v>
      </c>
      <c r="CH234" s="26">
        <v>64.322999999999993</v>
      </c>
      <c r="CI234" s="26">
        <v>8928.84</v>
      </c>
      <c r="CJ234" s="26">
        <v>3282.1</v>
      </c>
      <c r="CK234" s="26">
        <v>8286.84</v>
      </c>
    </row>
    <row r="235" spans="1:89" x14ac:dyDescent="0.3">
      <c r="A235" s="1">
        <v>37621</v>
      </c>
      <c r="B235" s="26" t="s">
        <v>5</v>
      </c>
      <c r="C235" s="30">
        <v>134.08000000000001</v>
      </c>
      <c r="D235" s="31">
        <v>489.95</v>
      </c>
      <c r="E235" s="31">
        <v>282.83</v>
      </c>
      <c r="F235" s="32">
        <f t="shared" si="221"/>
        <v>3.6768653757402028</v>
      </c>
      <c r="G235" s="32">
        <f t="shared" si="222"/>
        <v>3.9714581068632655</v>
      </c>
      <c r="H235" s="33">
        <f t="shared" si="223"/>
        <v>7.072894984309451E-2</v>
      </c>
      <c r="I235" s="33">
        <f t="shared" si="224"/>
        <v>2.6885735623600718E-3</v>
      </c>
      <c r="J235" s="33">
        <f t="shared" si="225"/>
        <v>0.12149457485204049</v>
      </c>
      <c r="K235" s="33">
        <f t="shared" si="258"/>
        <v>3.8012349516349644E-2</v>
      </c>
      <c r="L235" s="31">
        <f t="shared" si="198"/>
        <v>138572.55849999998</v>
      </c>
      <c r="M235" s="26">
        <f t="shared" si="199"/>
        <v>65692.495999999999</v>
      </c>
      <c r="N235" s="26">
        <f t="shared" si="200"/>
        <v>129782.85549999999</v>
      </c>
      <c r="O235" s="5">
        <f t="shared" si="226"/>
        <v>47.406569317257727</v>
      </c>
      <c r="P235" s="30">
        <v>1687.5</v>
      </c>
      <c r="Q235" s="31">
        <v>488.52</v>
      </c>
      <c r="R235" s="31">
        <v>2311.58</v>
      </c>
      <c r="S235" s="32">
        <f t="shared" si="227"/>
        <v>30.051156048699003</v>
      </c>
      <c r="T235" s="32">
        <f t="shared" si="228"/>
        <v>49.98385706542183</v>
      </c>
      <c r="U235" s="33">
        <f t="shared" si="229"/>
        <v>4.9290014052897624E-2</v>
      </c>
      <c r="V235" s="33">
        <f t="shared" si="230"/>
        <v>9.5027150614461486E-3</v>
      </c>
      <c r="W235" s="33">
        <f t="shared" si="231"/>
        <v>-0.15252395059947943</v>
      </c>
      <c r="X235" s="33">
        <f t="shared" si="259"/>
        <v>0.19279189190832682</v>
      </c>
      <c r="Y235" s="31">
        <f t="shared" si="201"/>
        <v>1129253.0615999999</v>
      </c>
      <c r="Z235" s="26">
        <f t="shared" si="202"/>
        <v>824377.5</v>
      </c>
      <c r="AA235" s="26">
        <f t="shared" si="203"/>
        <v>1900987.6464</v>
      </c>
      <c r="AB235" s="5">
        <f t="shared" si="232"/>
        <v>73.002015937151214</v>
      </c>
      <c r="AC235" s="30">
        <v>75.92</v>
      </c>
      <c r="AD235" s="31">
        <v>616.49</v>
      </c>
      <c r="AE235" s="31">
        <v>1045.08</v>
      </c>
      <c r="AF235" s="32">
        <f t="shared" si="233"/>
        <v>13.58631851952965</v>
      </c>
      <c r="AG235" s="32">
        <f t="shared" si="234"/>
        <v>2.2487552168336746</v>
      </c>
      <c r="AH235" s="33">
        <f t="shared" si="235"/>
        <v>3.8775392094449988E-2</v>
      </c>
      <c r="AI235" s="33">
        <f t="shared" si="236"/>
        <v>-1.1133669526491511E-2</v>
      </c>
      <c r="AJ235" s="33">
        <f t="shared" si="237"/>
        <v>-9.7793901016888913</v>
      </c>
      <c r="AK235" s="33">
        <f t="shared" si="260"/>
        <v>0.28713235186305436</v>
      </c>
      <c r="AL235" s="31">
        <f t="shared" si="204"/>
        <v>644281.36919999996</v>
      </c>
      <c r="AM235" s="26">
        <f t="shared" si="205"/>
        <v>46803.9208</v>
      </c>
      <c r="AN235" s="26">
        <f t="shared" si="206"/>
        <v>206857.0546</v>
      </c>
      <c r="AO235" s="5">
        <f t="shared" si="238"/>
        <v>7.2645156351666866</v>
      </c>
      <c r="AP235" s="30">
        <v>1285.67</v>
      </c>
      <c r="AQ235" s="31">
        <v>591.03</v>
      </c>
      <c r="AR235" s="31">
        <v>3385.08</v>
      </c>
      <c r="AS235" s="32">
        <f t="shared" si="239"/>
        <v>44.006942142313918</v>
      </c>
      <c r="AT235" s="32">
        <f t="shared" si="240"/>
        <v>38.081626970844972</v>
      </c>
      <c r="AU235" s="33">
        <f t="shared" si="241"/>
        <v>1.5396025677092612E-2</v>
      </c>
      <c r="AV235" s="33">
        <f t="shared" si="242"/>
        <v>7.769219056840266E-3</v>
      </c>
      <c r="AW235" s="33">
        <f t="shared" si="243"/>
        <v>-0.92049681184971133</v>
      </c>
      <c r="AX235" s="33">
        <f t="shared" si="261"/>
        <v>0.50462497398922279</v>
      </c>
      <c r="AY235" s="31">
        <f t="shared" si="207"/>
        <v>2000683.8324</v>
      </c>
      <c r="AZ235" s="26">
        <f t="shared" si="208"/>
        <v>759869.54009999998</v>
      </c>
      <c r="BA235" s="26">
        <f t="shared" si="209"/>
        <v>908933.21640000003</v>
      </c>
      <c r="BB235" s="5">
        <f t="shared" si="244"/>
        <v>37.980490859891056</v>
      </c>
      <c r="BC235" s="30">
        <v>192.92</v>
      </c>
      <c r="BD235" s="71">
        <v>612</v>
      </c>
      <c r="BE235" s="31">
        <v>667.58</v>
      </c>
      <c r="BF235" s="32">
        <f t="shared" si="245"/>
        <v>8.6787179137172323</v>
      </c>
      <c r="BG235" s="32">
        <f t="shared" si="246"/>
        <v>5.7143026400362542</v>
      </c>
      <c r="BH235" s="33">
        <f t="shared" si="247"/>
        <v>0</v>
      </c>
      <c r="BI235" s="33">
        <f t="shared" si="248"/>
        <v>1.3988934126735455E-2</v>
      </c>
      <c r="BJ235" s="33">
        <f t="shared" si="249"/>
        <v>0</v>
      </c>
      <c r="BK235" s="33">
        <f t="shared" si="262"/>
        <v>0</v>
      </c>
      <c r="BL235" s="31">
        <f t="shared" si="210"/>
        <v>408558.96</v>
      </c>
      <c r="BM235" s="26">
        <f t="shared" si="211"/>
        <v>118067.04</v>
      </c>
      <c r="BN235" s="26">
        <f t="shared" si="212"/>
        <v>382475.52000000002</v>
      </c>
      <c r="BO235" s="5">
        <f t="shared" si="250"/>
        <v>28.898409179424185</v>
      </c>
      <c r="BP235" s="60">
        <f t="shared" si="213"/>
        <v>7692.15</v>
      </c>
      <c r="BQ235" s="15">
        <f t="shared" si="214"/>
        <v>3376.09</v>
      </c>
      <c r="BR235" s="15">
        <f t="shared" si="215"/>
        <v>4321349.7817000002</v>
      </c>
      <c r="BS235" s="15">
        <f t="shared" si="216"/>
        <v>1814810.4968999999</v>
      </c>
      <c r="BT235" s="15">
        <f t="shared" si="217"/>
        <v>3529036.2929000002</v>
      </c>
      <c r="BU235" s="15">
        <f t="shared" si="263"/>
        <v>561.78698825425931</v>
      </c>
      <c r="BV235" s="17">
        <f t="shared" si="251"/>
        <v>110</v>
      </c>
      <c r="BW235" s="17">
        <f t="shared" si="252"/>
        <v>0.96741793020920652</v>
      </c>
      <c r="BX235" s="17">
        <f t="shared" si="253"/>
        <v>-212.42000000000007</v>
      </c>
      <c r="BY235" s="17">
        <f t="shared" si="254"/>
        <v>1.0629189387723668</v>
      </c>
      <c r="BZ235" s="17">
        <f t="shared" si="255"/>
        <v>1.1661359442228645</v>
      </c>
      <c r="CA235" s="2">
        <f t="shared" si="256"/>
        <v>0.93300042573682174</v>
      </c>
      <c r="CB235" s="2">
        <f t="shared" si="257"/>
        <v>0.86617068139233211</v>
      </c>
      <c r="CC235" s="14">
        <f t="shared" si="218"/>
        <v>66.00056634954268</v>
      </c>
      <c r="CD235" s="27">
        <v>64.80398409308755</v>
      </c>
      <c r="CE235" s="53">
        <f t="shared" si="219"/>
        <v>1.0074576619480811</v>
      </c>
      <c r="CF235" s="53">
        <f t="shared" si="220"/>
        <v>0.98919257682695616</v>
      </c>
      <c r="CG235" s="26">
        <v>3588.51</v>
      </c>
      <c r="CH235" s="26">
        <v>65.512</v>
      </c>
      <c r="CI235" s="26">
        <v>8880.64</v>
      </c>
      <c r="CJ235" s="26">
        <v>3266.09</v>
      </c>
      <c r="CK235" s="26">
        <v>8244.5300000000007</v>
      </c>
    </row>
    <row r="236" spans="1:89" x14ac:dyDescent="0.3">
      <c r="A236" s="1">
        <v>37590</v>
      </c>
      <c r="B236" s="26" t="s">
        <v>5</v>
      </c>
      <c r="C236" s="30">
        <v>133.72</v>
      </c>
      <c r="D236" s="31">
        <v>456.48</v>
      </c>
      <c r="E236" s="31">
        <v>281.02</v>
      </c>
      <c r="F236" s="32">
        <f t="shared" si="221"/>
        <v>3.6707817424914344</v>
      </c>
      <c r="G236" s="32">
        <f t="shared" si="222"/>
        <v>3.9940382139731603</v>
      </c>
      <c r="H236" s="33">
        <f t="shared" si="223"/>
        <v>7.5923462601043795E-2</v>
      </c>
      <c r="I236" s="33">
        <f t="shared" si="224"/>
        <v>2.6958214767109868E-3</v>
      </c>
      <c r="J236" s="33">
        <f t="shared" si="225"/>
        <v>0.11408054852406087</v>
      </c>
      <c r="K236" s="33">
        <f t="shared" si="258"/>
        <v>3.5507093385305173E-2</v>
      </c>
      <c r="L236" s="31">
        <f t="shared" si="198"/>
        <v>128280.00959999999</v>
      </c>
      <c r="M236" s="26">
        <f t="shared" si="199"/>
        <v>61040.505600000004</v>
      </c>
      <c r="N236" s="26">
        <f t="shared" si="200"/>
        <v>120916.9872</v>
      </c>
      <c r="O236" s="5">
        <f t="shared" si="226"/>
        <v>47.583801864635973</v>
      </c>
      <c r="P236" s="30">
        <v>1671.54</v>
      </c>
      <c r="Q236" s="31">
        <v>465.02</v>
      </c>
      <c r="R236" s="31">
        <v>2295.06</v>
      </c>
      <c r="S236" s="32">
        <f t="shared" si="227"/>
        <v>29.978878179212838</v>
      </c>
      <c r="T236" s="32">
        <f t="shared" si="228"/>
        <v>49.926672421363264</v>
      </c>
      <c r="U236" s="33">
        <f t="shared" si="229"/>
        <v>8.4683836549884497E-2</v>
      </c>
      <c r="V236" s="33">
        <f t="shared" si="230"/>
        <v>9.5938829979081222E-3</v>
      </c>
      <c r="W236" s="33">
        <f t="shared" si="231"/>
        <v>-8.9326033276611844E-2</v>
      </c>
      <c r="X236" s="33">
        <f t="shared" si="259"/>
        <v>0.11329060407243922</v>
      </c>
      <c r="Y236" s="31">
        <f t="shared" si="201"/>
        <v>1067248.8011999999</v>
      </c>
      <c r="Z236" s="26">
        <f t="shared" si="202"/>
        <v>777299.53079999995</v>
      </c>
      <c r="AA236" s="26">
        <f t="shared" si="203"/>
        <v>1809541.6264</v>
      </c>
      <c r="AB236" s="5">
        <f t="shared" si="232"/>
        <v>72.832082821364153</v>
      </c>
      <c r="AC236" s="30">
        <v>76.77</v>
      </c>
      <c r="AD236" s="31">
        <v>593.04</v>
      </c>
      <c r="AE236" s="31">
        <v>1049.58</v>
      </c>
      <c r="AF236" s="32">
        <f t="shared" si="233"/>
        <v>13.709981856395128</v>
      </c>
      <c r="AG236" s="32">
        <f t="shared" si="234"/>
        <v>2.2930176016057393</v>
      </c>
      <c r="AH236" s="33">
        <f t="shared" si="235"/>
        <v>9.4899986753212387E-2</v>
      </c>
      <c r="AI236" s="33">
        <f t="shared" si="236"/>
        <v>-1.1011075846881387E-2</v>
      </c>
      <c r="AJ236" s="33">
        <f t="shared" si="237"/>
        <v>-3.9490543447060693</v>
      </c>
      <c r="AK236" s="33">
        <f t="shared" si="260"/>
        <v>0.1160282126858006</v>
      </c>
      <c r="AL236" s="31">
        <f t="shared" si="204"/>
        <v>622442.92319999996</v>
      </c>
      <c r="AM236" s="26">
        <f t="shared" si="205"/>
        <v>45527.680799999995</v>
      </c>
      <c r="AN236" s="26">
        <f t="shared" si="206"/>
        <v>198988.6416</v>
      </c>
      <c r="AO236" s="5">
        <f t="shared" si="238"/>
        <v>7.3143543131538324</v>
      </c>
      <c r="AP236" s="30">
        <v>1275.72</v>
      </c>
      <c r="AQ236" s="31">
        <v>582</v>
      </c>
      <c r="AR236" s="31">
        <v>3367.01</v>
      </c>
      <c r="AS236" s="32">
        <f t="shared" si="239"/>
        <v>43.981064816689511</v>
      </c>
      <c r="AT236" s="32">
        <f t="shared" si="240"/>
        <v>38.104056463728988</v>
      </c>
      <c r="AU236" s="33">
        <f t="shared" si="241"/>
        <v>9.6220859558604932E-2</v>
      </c>
      <c r="AV236" s="33">
        <f t="shared" si="242"/>
        <v>7.8221522722801921E-3</v>
      </c>
      <c r="AW236" s="33">
        <f t="shared" si="243"/>
        <v>-0.14835696224260195</v>
      </c>
      <c r="AX236" s="33">
        <f t="shared" si="261"/>
        <v>8.1293726829741925E-2</v>
      </c>
      <c r="AY236" s="31">
        <f t="shared" si="207"/>
        <v>1959599.82</v>
      </c>
      <c r="AZ236" s="26">
        <f t="shared" si="208"/>
        <v>742469.04</v>
      </c>
      <c r="BA236" s="26">
        <f t="shared" si="209"/>
        <v>895046.16</v>
      </c>
      <c r="BB236" s="5">
        <f t="shared" si="244"/>
        <v>37.88880935904556</v>
      </c>
      <c r="BC236" s="30">
        <v>190.24</v>
      </c>
      <c r="BD236" s="71">
        <v>612</v>
      </c>
      <c r="BE236" s="31">
        <v>662.92</v>
      </c>
      <c r="BF236" s="32">
        <f t="shared" si="245"/>
        <v>8.659293405211093</v>
      </c>
      <c r="BG236" s="32">
        <f t="shared" si="246"/>
        <v>5.6822152993288517</v>
      </c>
      <c r="BH236" s="33">
        <f t="shared" si="247"/>
        <v>0</v>
      </c>
      <c r="BI236" s="33">
        <f t="shared" si="248"/>
        <v>1.4134088563034414E-2</v>
      </c>
      <c r="BJ236" s="33">
        <f t="shared" si="249"/>
        <v>0</v>
      </c>
      <c r="BK236" s="33">
        <f t="shared" si="262"/>
        <v>0</v>
      </c>
      <c r="BL236" s="31">
        <f t="shared" si="210"/>
        <v>405707.04</v>
      </c>
      <c r="BM236" s="26">
        <f t="shared" si="211"/>
        <v>116426.88</v>
      </c>
      <c r="BN236" s="26">
        <f t="shared" si="212"/>
        <v>382475.52000000002</v>
      </c>
      <c r="BO236" s="5">
        <f t="shared" si="250"/>
        <v>28.697278706329577</v>
      </c>
      <c r="BP236" s="60">
        <f t="shared" si="213"/>
        <v>7655.59</v>
      </c>
      <c r="BQ236" s="15">
        <f t="shared" si="214"/>
        <v>3347.99</v>
      </c>
      <c r="BR236" s="15">
        <f t="shared" si="215"/>
        <v>4183278.594</v>
      </c>
      <c r="BS236" s="15">
        <f t="shared" si="216"/>
        <v>1742763.6372</v>
      </c>
      <c r="BT236" s="15">
        <f t="shared" si="217"/>
        <v>3406968.9351999997</v>
      </c>
      <c r="BU236" s="15">
        <f t="shared" si="263"/>
        <v>546.4345130812909</v>
      </c>
      <c r="BV236" s="17">
        <f t="shared" si="251"/>
        <v>109.87999999999965</v>
      </c>
      <c r="BW236" s="17">
        <f t="shared" si="252"/>
        <v>0.96718030818491108</v>
      </c>
      <c r="BX236" s="17">
        <f t="shared" si="253"/>
        <v>-212.87000000000035</v>
      </c>
      <c r="BY236" s="17">
        <f t="shared" si="254"/>
        <v>1.0635814324415547</v>
      </c>
      <c r="BZ236" s="17">
        <f t="shared" si="255"/>
        <v>1.1695088518410064</v>
      </c>
      <c r="CA236" s="2">
        <f t="shared" si="256"/>
        <v>0.93184825250837144</v>
      </c>
      <c r="CB236" s="2">
        <f t="shared" si="257"/>
        <v>0.86517821523703831</v>
      </c>
      <c r="CC236" s="14">
        <f t="shared" si="218"/>
        <v>63.717644307284004</v>
      </c>
      <c r="CD236" s="27">
        <v>62.251011670323145</v>
      </c>
      <c r="CE236" s="53">
        <f t="shared" si="219"/>
        <v>0.99705261332713679</v>
      </c>
      <c r="CF236" s="53">
        <f t="shared" si="220"/>
        <v>0.97410277079340202</v>
      </c>
      <c r="CG236" s="26">
        <v>3560.86</v>
      </c>
      <c r="CH236" s="26">
        <v>63.905999999999999</v>
      </c>
      <c r="CI236" s="26">
        <v>8848.57</v>
      </c>
      <c r="CJ236" s="26">
        <v>3238.11</v>
      </c>
      <c r="CK236" s="26">
        <v>8215.49</v>
      </c>
    </row>
    <row r="237" spans="1:89" x14ac:dyDescent="0.3">
      <c r="A237" s="1">
        <v>37560</v>
      </c>
      <c r="B237" s="26" t="s">
        <v>5</v>
      </c>
      <c r="C237" s="30">
        <v>133.36000000000001</v>
      </c>
      <c r="D237" s="31">
        <v>423.09</v>
      </c>
      <c r="E237" s="31">
        <v>279.20999999999998</v>
      </c>
      <c r="F237" s="32">
        <f t="shared" si="221"/>
        <v>3.6646541540884625</v>
      </c>
      <c r="G237" s="32">
        <f t="shared" si="222"/>
        <v>4.0169763638170926</v>
      </c>
      <c r="H237" s="33">
        <f t="shared" si="223"/>
        <v>2.0342382350834423E-2</v>
      </c>
      <c r="I237" s="33">
        <f t="shared" si="224"/>
        <v>2.7031085748611926E-3</v>
      </c>
      <c r="J237" s="33">
        <f t="shared" si="225"/>
        <v>0.42950059839477545</v>
      </c>
      <c r="K237" s="33">
        <f t="shared" si="258"/>
        <v>0.13288062962548308</v>
      </c>
      <c r="L237" s="31">
        <f t="shared" si="198"/>
        <v>118130.95889999998</v>
      </c>
      <c r="M237" s="26">
        <f t="shared" si="199"/>
        <v>56423.282400000004</v>
      </c>
      <c r="N237" s="26">
        <f t="shared" si="200"/>
        <v>112072.31009999999</v>
      </c>
      <c r="O237" s="5">
        <f t="shared" si="226"/>
        <v>47.763332258873263</v>
      </c>
      <c r="P237" s="30">
        <v>1655.58</v>
      </c>
      <c r="Q237" s="31">
        <v>427.24</v>
      </c>
      <c r="R237" s="31">
        <v>2278.5300000000002</v>
      </c>
      <c r="S237" s="32">
        <f t="shared" si="227"/>
        <v>29.90589316183226</v>
      </c>
      <c r="T237" s="32">
        <f t="shared" si="228"/>
        <v>49.868219319198417</v>
      </c>
      <c r="U237" s="33">
        <f t="shared" si="229"/>
        <v>5.8215962441314981E-3</v>
      </c>
      <c r="V237" s="33">
        <f t="shared" si="230"/>
        <v>9.6868171886380413E-3</v>
      </c>
      <c r="W237" s="33">
        <f t="shared" si="231"/>
        <v>-1.3094706906183999</v>
      </c>
      <c r="X237" s="33">
        <f t="shared" si="259"/>
        <v>1.6639452106289416</v>
      </c>
      <c r="Y237" s="31">
        <f t="shared" si="201"/>
        <v>973479.15720000013</v>
      </c>
      <c r="Z237" s="26">
        <f t="shared" si="202"/>
        <v>707329.99919999996</v>
      </c>
      <c r="AA237" s="26">
        <f t="shared" si="203"/>
        <v>1662527.5568000001</v>
      </c>
      <c r="AB237" s="5">
        <f t="shared" si="232"/>
        <v>72.660004476570407</v>
      </c>
      <c r="AC237" s="30">
        <v>77.62</v>
      </c>
      <c r="AD237" s="31">
        <v>539.30999999999995</v>
      </c>
      <c r="AE237" s="31">
        <v>1054.08</v>
      </c>
      <c r="AF237" s="32">
        <f t="shared" si="233"/>
        <v>13.834886468040422</v>
      </c>
      <c r="AG237" s="32">
        <f t="shared" si="234"/>
        <v>2.3380151871586885</v>
      </c>
      <c r="AH237" s="33">
        <f t="shared" si="235"/>
        <v>2.6871617558628901E-2</v>
      </c>
      <c r="AI237" s="33">
        <f t="shared" si="236"/>
        <v>-1.1018577834721323E-2</v>
      </c>
      <c r="AJ237" s="33">
        <f t="shared" si="237"/>
        <v>-13.798497825044977</v>
      </c>
      <c r="AK237" s="33">
        <f t="shared" si="260"/>
        <v>0.4100452014353369</v>
      </c>
      <c r="AL237" s="31">
        <f t="shared" si="204"/>
        <v>568475.88479999988</v>
      </c>
      <c r="AM237" s="26">
        <f t="shared" si="205"/>
        <v>41861.242200000001</v>
      </c>
      <c r="AN237" s="26">
        <f t="shared" si="206"/>
        <v>180960.07739999998</v>
      </c>
      <c r="AO237" s="5">
        <f t="shared" si="238"/>
        <v>7.3637674559805717</v>
      </c>
      <c r="AP237" s="30">
        <v>1265.78</v>
      </c>
      <c r="AQ237" s="31">
        <v>528.57000000000005</v>
      </c>
      <c r="AR237" s="31">
        <v>3348.93</v>
      </c>
      <c r="AS237" s="32">
        <f t="shared" si="239"/>
        <v>43.954980968631048</v>
      </c>
      <c r="AT237" s="32">
        <f t="shared" si="240"/>
        <v>38.126937176007786</v>
      </c>
      <c r="AU237" s="33">
        <f t="shared" si="241"/>
        <v>4.4283725247524816E-2</v>
      </c>
      <c r="AV237" s="33">
        <f t="shared" si="242"/>
        <v>7.8917834240822705E-3</v>
      </c>
      <c r="AW237" s="33">
        <f t="shared" si="243"/>
        <v>-0.32471752944837551</v>
      </c>
      <c r="AX237" s="33">
        <f t="shared" si="261"/>
        <v>0.17820956525159029</v>
      </c>
      <c r="AY237" s="31">
        <f t="shared" si="207"/>
        <v>1770143.9301</v>
      </c>
      <c r="AZ237" s="26">
        <f t="shared" si="208"/>
        <v>669053.33460000006</v>
      </c>
      <c r="BA237" s="26">
        <f t="shared" si="209"/>
        <v>812877.23160000017</v>
      </c>
      <c r="BB237" s="5">
        <f t="shared" si="244"/>
        <v>37.796549942817556</v>
      </c>
      <c r="BC237" s="30">
        <v>187.57</v>
      </c>
      <c r="BD237" s="71">
        <v>612</v>
      </c>
      <c r="BE237" s="31">
        <v>658.25</v>
      </c>
      <c r="BF237" s="32">
        <f t="shared" si="245"/>
        <v>8.6395852474077959</v>
      </c>
      <c r="BG237" s="32">
        <f t="shared" si="246"/>
        <v>5.6498519538180254</v>
      </c>
      <c r="BH237" s="33">
        <f t="shared" si="247"/>
        <v>0</v>
      </c>
      <c r="BI237" s="33">
        <f t="shared" si="248"/>
        <v>1.4336725105377547E-2</v>
      </c>
      <c r="BJ237" s="33">
        <f t="shared" si="249"/>
        <v>0</v>
      </c>
      <c r="BK237" s="33">
        <f t="shared" si="262"/>
        <v>0</v>
      </c>
      <c r="BL237" s="31">
        <f t="shared" si="210"/>
        <v>402849</v>
      </c>
      <c r="BM237" s="26">
        <f t="shared" si="211"/>
        <v>114792.84</v>
      </c>
      <c r="BN237" s="26">
        <f t="shared" si="212"/>
        <v>382475.52000000002</v>
      </c>
      <c r="BO237" s="5">
        <f t="shared" si="250"/>
        <v>28.495252563615647</v>
      </c>
      <c r="BP237" s="60">
        <f t="shared" si="213"/>
        <v>7619.0000000000009</v>
      </c>
      <c r="BQ237" s="15">
        <f t="shared" si="214"/>
        <v>3319.91</v>
      </c>
      <c r="BR237" s="15">
        <f t="shared" si="215"/>
        <v>3833078.9309999999</v>
      </c>
      <c r="BS237" s="15">
        <f t="shared" si="216"/>
        <v>1589460.6983999999</v>
      </c>
      <c r="BT237" s="15">
        <f t="shared" si="217"/>
        <v>3150912.6959000002</v>
      </c>
      <c r="BU237" s="15">
        <f t="shared" si="263"/>
        <v>503.09475403596264</v>
      </c>
      <c r="BV237" s="17">
        <f t="shared" si="251"/>
        <v>109.77999999999975</v>
      </c>
      <c r="BW237" s="17">
        <f t="shared" si="252"/>
        <v>0.96693283854080392</v>
      </c>
      <c r="BX237" s="17">
        <f t="shared" si="253"/>
        <v>-213.30999999999995</v>
      </c>
      <c r="BY237" s="17">
        <f t="shared" si="254"/>
        <v>1.064251741764084</v>
      </c>
      <c r="BZ237" s="17">
        <f t="shared" si="255"/>
        <v>1.1679708350884468</v>
      </c>
      <c r="CA237" s="2">
        <f t="shared" si="256"/>
        <v>0.93068424042167253</v>
      </c>
      <c r="CB237" s="2">
        <f t="shared" si="257"/>
        <v>0.86417806673192343</v>
      </c>
      <c r="CC237" s="14">
        <f t="shared" si="218"/>
        <v>58.928842093735078</v>
      </c>
      <c r="CD237" s="27">
        <v>57.039412704569948</v>
      </c>
      <c r="CE237" s="53">
        <f t="shared" si="219"/>
        <v>1.0028734188858932</v>
      </c>
      <c r="CF237" s="53">
        <f t="shared" si="220"/>
        <v>0.97071839184087727</v>
      </c>
      <c r="CG237" s="26">
        <v>3533.22</v>
      </c>
      <c r="CH237" s="26">
        <v>58.76</v>
      </c>
      <c r="CI237" s="26">
        <v>8816.4699999999993</v>
      </c>
      <c r="CJ237" s="26">
        <v>3210.13</v>
      </c>
      <c r="CK237" s="26">
        <v>8186.45</v>
      </c>
    </row>
    <row r="238" spans="1:89" x14ac:dyDescent="0.3">
      <c r="A238" s="1">
        <v>37529</v>
      </c>
      <c r="B238" s="26" t="s">
        <v>5</v>
      </c>
      <c r="C238" s="30">
        <v>133</v>
      </c>
      <c r="D238" s="31">
        <v>414.57</v>
      </c>
      <c r="E238" s="31">
        <v>277.39999999999998</v>
      </c>
      <c r="F238" s="32">
        <f t="shared" si="221"/>
        <v>3.6584674265833685</v>
      </c>
      <c r="G238" s="32">
        <f t="shared" si="222"/>
        <v>4.0403058481148788</v>
      </c>
      <c r="H238" s="33">
        <f t="shared" si="223"/>
        <v>-4.4319696201337418E-2</v>
      </c>
      <c r="I238" s="33">
        <f t="shared" si="224"/>
        <v>2.7104351754254907E-3</v>
      </c>
      <c r="J238" s="33">
        <f t="shared" si="225"/>
        <v>-0.19887488619125196</v>
      </c>
      <c r="K238" s="33">
        <f t="shared" si="258"/>
        <v>6.1156447533223364E-2</v>
      </c>
      <c r="L238" s="31">
        <f t="shared" si="198"/>
        <v>115001.71799999999</v>
      </c>
      <c r="M238" s="26">
        <f t="shared" si="199"/>
        <v>55137.81</v>
      </c>
      <c r="N238" s="26">
        <f t="shared" si="200"/>
        <v>109815.4473</v>
      </c>
      <c r="O238" s="5">
        <f t="shared" si="226"/>
        <v>47.945205479452056</v>
      </c>
      <c r="P238" s="30">
        <v>1639.62</v>
      </c>
      <c r="Q238" s="31">
        <v>424.76</v>
      </c>
      <c r="R238" s="31">
        <v>2262</v>
      </c>
      <c r="S238" s="32">
        <f t="shared" si="227"/>
        <v>29.832203745247227</v>
      </c>
      <c r="T238" s="32">
        <f t="shared" si="228"/>
        <v>49.808768982602381</v>
      </c>
      <c r="U238" s="33">
        <f t="shared" si="229"/>
        <v>-4.898662226560254E-2</v>
      </c>
      <c r="V238" s="33">
        <f t="shared" si="230"/>
        <v>9.7754107051471473E-3</v>
      </c>
      <c r="W238" s="33">
        <f t="shared" si="231"/>
        <v>0.15736974851571509</v>
      </c>
      <c r="X238" s="33">
        <f t="shared" si="259"/>
        <v>0.19955265852267695</v>
      </c>
      <c r="Y238" s="31">
        <f t="shared" si="201"/>
        <v>960807.12</v>
      </c>
      <c r="Z238" s="26">
        <f t="shared" si="202"/>
        <v>696444.99119999993</v>
      </c>
      <c r="AA238" s="26">
        <f t="shared" si="203"/>
        <v>1652877.0832</v>
      </c>
      <c r="AB238" s="5">
        <f t="shared" si="232"/>
        <v>72.485411140583551</v>
      </c>
      <c r="AC238" s="30">
        <v>78.48</v>
      </c>
      <c r="AD238" s="31">
        <v>525.01</v>
      </c>
      <c r="AE238" s="31">
        <v>1058.58</v>
      </c>
      <c r="AF238" s="32">
        <f t="shared" si="233"/>
        <v>13.960996569692222</v>
      </c>
      <c r="AG238" s="32">
        <f t="shared" si="234"/>
        <v>2.3840842327823735</v>
      </c>
      <c r="AH238" s="33">
        <f t="shared" si="235"/>
        <v>7.3985566123404949E-3</v>
      </c>
      <c r="AI238" s="33">
        <f t="shared" si="236"/>
        <v>-1.077244788036239E-2</v>
      </c>
      <c r="AJ238" s="33">
        <f t="shared" si="237"/>
        <v>-49.556075757210728</v>
      </c>
      <c r="AK238" s="33">
        <f t="shared" si="260"/>
        <v>1.4560202002637082</v>
      </c>
      <c r="AL238" s="31">
        <f t="shared" si="204"/>
        <v>555765.0858</v>
      </c>
      <c r="AM238" s="26">
        <f t="shared" si="205"/>
        <v>41202.784800000001</v>
      </c>
      <c r="AN238" s="26">
        <f t="shared" si="206"/>
        <v>176161.8554</v>
      </c>
      <c r="AO238" s="5">
        <f t="shared" si="238"/>
        <v>7.4137051521850035</v>
      </c>
      <c r="AP238" s="30">
        <v>1255.83</v>
      </c>
      <c r="AQ238" s="31">
        <v>505.67</v>
      </c>
      <c r="AR238" s="31">
        <v>3330.85</v>
      </c>
      <c r="AS238" s="32">
        <f t="shared" si="239"/>
        <v>43.928645377920738</v>
      </c>
      <c r="AT238" s="32">
        <f t="shared" si="240"/>
        <v>38.1499044604369</v>
      </c>
      <c r="AU238" s="33">
        <f t="shared" si="241"/>
        <v>5.7912377779100292E-3</v>
      </c>
      <c r="AV238" s="33">
        <f t="shared" si="242"/>
        <v>7.9465327854434751E-3</v>
      </c>
      <c r="AW238" s="33">
        <f t="shared" si="243"/>
        <v>-2.5041317874672089</v>
      </c>
      <c r="AX238" s="33">
        <f t="shared" si="261"/>
        <v>1.3721648273111071</v>
      </c>
      <c r="AY238" s="31">
        <f t="shared" si="207"/>
        <v>1684310.9195000001</v>
      </c>
      <c r="AZ238" s="26">
        <f t="shared" si="208"/>
        <v>635035.55609999993</v>
      </c>
      <c r="BA238" s="26">
        <f t="shared" si="209"/>
        <v>777659.77960000013</v>
      </c>
      <c r="BB238" s="5">
        <f t="shared" si="244"/>
        <v>37.702988726601319</v>
      </c>
      <c r="BC238" s="30">
        <v>184.9</v>
      </c>
      <c r="BD238" s="71">
        <v>612</v>
      </c>
      <c r="BE238" s="31">
        <v>653.58000000000004</v>
      </c>
      <c r="BF238" s="32">
        <f t="shared" si="245"/>
        <v>8.6196868805564453</v>
      </c>
      <c r="BG238" s="32">
        <f t="shared" si="246"/>
        <v>5.6169364760634668</v>
      </c>
      <c r="BH238" s="33">
        <f t="shared" si="247"/>
        <v>3.2733224222585926E-3</v>
      </c>
      <c r="BI238" s="33">
        <f t="shared" si="248"/>
        <v>1.4600130747439566E-2</v>
      </c>
      <c r="BJ238" s="33">
        <f t="shared" si="249"/>
        <v>-42.273371104815261</v>
      </c>
      <c r="BK238" s="33">
        <f t="shared" si="262"/>
        <v>4.4603399433427873</v>
      </c>
      <c r="BL238" s="31">
        <f t="shared" si="210"/>
        <v>399990.96</v>
      </c>
      <c r="BM238" s="26">
        <f t="shared" si="211"/>
        <v>113158.8</v>
      </c>
      <c r="BN238" s="26">
        <f t="shared" si="212"/>
        <v>382475.52000000002</v>
      </c>
      <c r="BO238" s="5">
        <f t="shared" si="250"/>
        <v>28.290339361669574</v>
      </c>
      <c r="BP238" s="60">
        <f t="shared" si="213"/>
        <v>7582.41</v>
      </c>
      <c r="BQ238" s="15">
        <f t="shared" si="214"/>
        <v>3291.83</v>
      </c>
      <c r="BR238" s="15">
        <f t="shared" si="215"/>
        <v>3715875.8033000003</v>
      </c>
      <c r="BS238" s="15">
        <f t="shared" si="216"/>
        <v>1540979.9421000001</v>
      </c>
      <c r="BT238" s="15">
        <f t="shared" si="217"/>
        <v>3098989.6855000001</v>
      </c>
      <c r="BU238" s="15">
        <f t="shared" si="263"/>
        <v>490.06526992077721</v>
      </c>
      <c r="BV238" s="17">
        <f t="shared" si="251"/>
        <v>109.67999999999984</v>
      </c>
      <c r="BW238" s="17">
        <f t="shared" si="252"/>
        <v>0.96668114696080909</v>
      </c>
      <c r="BX238" s="17">
        <f t="shared" si="253"/>
        <v>-213.76999999999998</v>
      </c>
      <c r="BY238" s="17">
        <f t="shared" si="254"/>
        <v>1.0649395624925952</v>
      </c>
      <c r="BZ238" s="17">
        <f t="shared" si="255"/>
        <v>1.1565194164679793</v>
      </c>
      <c r="CA238" s="2">
        <f t="shared" si="256"/>
        <v>0.92951194067724929</v>
      </c>
      <c r="CB238" s="2">
        <f t="shared" si="257"/>
        <v>0.86317355657909411</v>
      </c>
      <c r="CC238" s="14">
        <f t="shared" si="218"/>
        <v>57.95777016118857</v>
      </c>
      <c r="CD238" s="27">
        <v>55.915891637673354</v>
      </c>
      <c r="CE238" s="53">
        <f t="shared" si="219"/>
        <v>1.0225977056158331</v>
      </c>
      <c r="CF238" s="53">
        <f t="shared" si="220"/>
        <v>0.98657112475383935</v>
      </c>
      <c r="CG238" s="26">
        <v>3505.6</v>
      </c>
      <c r="CH238" s="26">
        <v>56.677</v>
      </c>
      <c r="CI238" s="26">
        <v>8784.34</v>
      </c>
      <c r="CJ238" s="26">
        <v>3182.15</v>
      </c>
      <c r="CK238" s="26">
        <v>8157.41</v>
      </c>
    </row>
    <row r="239" spans="1:89" x14ac:dyDescent="0.3">
      <c r="A239" s="1">
        <v>37499</v>
      </c>
      <c r="B239" s="26" t="s">
        <v>5</v>
      </c>
      <c r="C239" s="30">
        <v>132.63999999999999</v>
      </c>
      <c r="D239" s="31">
        <v>433.36</v>
      </c>
      <c r="E239" s="31">
        <v>275.58</v>
      </c>
      <c r="F239" s="32">
        <f t="shared" si="221"/>
        <v>3.6520833360942397</v>
      </c>
      <c r="G239" s="32">
        <f t="shared" si="222"/>
        <v>4.0640367675220217</v>
      </c>
      <c r="H239" s="33">
        <f t="shared" si="223"/>
        <v>1.7321616222270978E-3</v>
      </c>
      <c r="I239" s="33">
        <f t="shared" si="224"/>
        <v>2.7178016004830536E-3</v>
      </c>
      <c r="J239" s="33">
        <f t="shared" si="225"/>
        <v>5.1337318469804742</v>
      </c>
      <c r="K239" s="33">
        <f t="shared" si="258"/>
        <v>1.5690231013135401</v>
      </c>
      <c r="L239" s="31">
        <f t="shared" si="198"/>
        <v>119425.34879999999</v>
      </c>
      <c r="M239" s="26">
        <f t="shared" si="199"/>
        <v>57480.870399999993</v>
      </c>
      <c r="N239" s="26">
        <f t="shared" si="200"/>
        <v>114792.7304</v>
      </c>
      <c r="O239" s="5">
        <f t="shared" si="226"/>
        <v>48.131214166485229</v>
      </c>
      <c r="P239" s="30">
        <v>1623.67</v>
      </c>
      <c r="Q239" s="31">
        <v>446.09</v>
      </c>
      <c r="R239" s="31">
        <v>2245.4699999999998</v>
      </c>
      <c r="S239" s="32">
        <f t="shared" si="227"/>
        <v>29.757760246387736</v>
      </c>
      <c r="T239" s="32">
        <f t="shared" si="228"/>
        <v>49.748602068173113</v>
      </c>
      <c r="U239" s="33">
        <f t="shared" si="229"/>
        <v>5.4980364155658573E-2</v>
      </c>
      <c r="V239" s="33">
        <f t="shared" si="230"/>
        <v>9.8781325625584334E-3</v>
      </c>
      <c r="W239" s="33">
        <f t="shared" si="231"/>
        <v>-0.14150943573186278</v>
      </c>
      <c r="X239" s="33">
        <f t="shared" si="259"/>
        <v>0.17966655394627423</v>
      </c>
      <c r="Y239" s="31">
        <f t="shared" si="201"/>
        <v>1001681.7122999999</v>
      </c>
      <c r="Z239" s="26">
        <f t="shared" si="202"/>
        <v>724302.95030000003</v>
      </c>
      <c r="AA239" s="26">
        <f t="shared" si="203"/>
        <v>1735878.9387999999</v>
      </c>
      <c r="AB239" s="5">
        <f t="shared" si="232"/>
        <v>72.308692612237095</v>
      </c>
      <c r="AC239" s="30">
        <v>79.33</v>
      </c>
      <c r="AD239" s="31">
        <v>521.14</v>
      </c>
      <c r="AE239" s="31">
        <v>1063.08</v>
      </c>
      <c r="AF239" s="32">
        <f t="shared" si="233"/>
        <v>14.08831102741514</v>
      </c>
      <c r="AG239" s="32">
        <f t="shared" si="234"/>
        <v>2.4306396016851783</v>
      </c>
      <c r="AH239" s="33">
        <f t="shared" si="235"/>
        <v>8.7837905511653228E-2</v>
      </c>
      <c r="AI239" s="33">
        <f t="shared" si="236"/>
        <v>-1.0782347041123365E-2</v>
      </c>
      <c r="AJ239" s="33">
        <f t="shared" si="237"/>
        <v>-4.1307737637084037</v>
      </c>
      <c r="AK239" s="33">
        <f t="shared" si="260"/>
        <v>0.12275277943293968</v>
      </c>
      <c r="AL239" s="31">
        <f t="shared" si="204"/>
        <v>554013.51119999995</v>
      </c>
      <c r="AM239" s="26">
        <f t="shared" si="205"/>
        <v>41342.036199999995</v>
      </c>
      <c r="AN239" s="26">
        <f t="shared" si="206"/>
        <v>174863.3156</v>
      </c>
      <c r="AO239" s="5">
        <f t="shared" si="238"/>
        <v>7.4622794145313618</v>
      </c>
      <c r="AP239" s="30">
        <v>1245.8900000000001</v>
      </c>
      <c r="AQ239" s="31">
        <v>502.75</v>
      </c>
      <c r="AR239" s="31">
        <v>3312.78</v>
      </c>
      <c r="AS239" s="32">
        <f t="shared" si="239"/>
        <v>43.90212872540198</v>
      </c>
      <c r="AT239" s="32">
        <f t="shared" si="240"/>
        <v>38.173573343546536</v>
      </c>
      <c r="AU239" s="33">
        <f t="shared" si="241"/>
        <v>2.6441484108909903E-2</v>
      </c>
      <c r="AV239" s="33">
        <f t="shared" si="242"/>
        <v>8.0182768360444068E-3</v>
      </c>
      <c r="AW239" s="33">
        <f t="shared" si="243"/>
        <v>-0.55254791212776611</v>
      </c>
      <c r="AX239" s="33">
        <f t="shared" si="261"/>
        <v>0.30324609628634702</v>
      </c>
      <c r="AY239" s="31">
        <f t="shared" si="207"/>
        <v>1665500.145</v>
      </c>
      <c r="AZ239" s="26">
        <f t="shared" si="208"/>
        <v>626371.19750000001</v>
      </c>
      <c r="BA239" s="26">
        <f t="shared" si="209"/>
        <v>773169.17</v>
      </c>
      <c r="BB239" s="5">
        <f t="shared" si="244"/>
        <v>37.608594594268254</v>
      </c>
      <c r="BC239" s="30">
        <v>182.22</v>
      </c>
      <c r="BD239" s="31">
        <v>610</v>
      </c>
      <c r="BE239" s="31">
        <v>648.91999999999996</v>
      </c>
      <c r="BF239" s="32">
        <f t="shared" si="245"/>
        <v>8.5997166647008996</v>
      </c>
      <c r="BG239" s="32">
        <f t="shared" si="246"/>
        <v>5.5831482190731521</v>
      </c>
      <c r="BH239" s="33">
        <f t="shared" si="247"/>
        <v>0</v>
      </c>
      <c r="BI239" s="33">
        <f t="shared" si="248"/>
        <v>1.4760759598639952E-2</v>
      </c>
      <c r="BJ239" s="33">
        <f t="shared" si="249"/>
        <v>0</v>
      </c>
      <c r="BK239" s="33">
        <f t="shared" si="262"/>
        <v>0</v>
      </c>
      <c r="BL239" s="31">
        <f t="shared" si="210"/>
        <v>395841.19999999995</v>
      </c>
      <c r="BM239" s="26">
        <f t="shared" si="211"/>
        <v>111154.2</v>
      </c>
      <c r="BN239" s="26">
        <f t="shared" si="212"/>
        <v>381225.60000000003</v>
      </c>
      <c r="BO239" s="5">
        <f t="shared" si="250"/>
        <v>28.080502989582694</v>
      </c>
      <c r="BP239" s="60">
        <f t="shared" si="213"/>
        <v>7545.83</v>
      </c>
      <c r="BQ239" s="15">
        <f t="shared" si="214"/>
        <v>3263.75</v>
      </c>
      <c r="BR239" s="15">
        <f t="shared" si="215"/>
        <v>3736461.9172999994</v>
      </c>
      <c r="BS239" s="15">
        <f t="shared" si="216"/>
        <v>1560651.2544</v>
      </c>
      <c r="BT239" s="15">
        <f t="shared" si="217"/>
        <v>3179929.7548000002</v>
      </c>
      <c r="BU239" s="15">
        <f t="shared" si="263"/>
        <v>495.1691089383142</v>
      </c>
      <c r="BV239" s="17">
        <f t="shared" si="251"/>
        <v>109.57999999999993</v>
      </c>
      <c r="BW239" s="17">
        <f t="shared" si="252"/>
        <v>0.96642512447338191</v>
      </c>
      <c r="BX239" s="17">
        <f t="shared" si="253"/>
        <v>-214.23000000000002</v>
      </c>
      <c r="BY239" s="17">
        <f t="shared" si="254"/>
        <v>1.0656392186901571</v>
      </c>
      <c r="BZ239" s="17">
        <f t="shared" si="255"/>
        <v>1.2045783737981632</v>
      </c>
      <c r="CA239" s="2">
        <f t="shared" si="256"/>
        <v>0.92833249470681078</v>
      </c>
      <c r="CB239" s="2">
        <f t="shared" si="257"/>
        <v>0.86215887343254594</v>
      </c>
      <c r="CC239" s="14">
        <f t="shared" si="218"/>
        <v>59.471523483850305</v>
      </c>
      <c r="CD239" s="27">
        <v>57.648670752499179</v>
      </c>
      <c r="CE239" s="53">
        <f t="shared" si="219"/>
        <v>0.99705808311986033</v>
      </c>
      <c r="CF239" s="53">
        <f t="shared" si="220"/>
        <v>0.96649740561133302</v>
      </c>
      <c r="CG239" s="26">
        <v>3477.98</v>
      </c>
      <c r="CH239" s="26">
        <v>59.646999999999998</v>
      </c>
      <c r="CI239" s="26">
        <v>8752.25</v>
      </c>
      <c r="CJ239" s="26">
        <v>3154.17</v>
      </c>
      <c r="CK239" s="26">
        <v>8128.37</v>
      </c>
    </row>
    <row r="240" spans="1:89" x14ac:dyDescent="0.3">
      <c r="A240" s="1">
        <v>37468</v>
      </c>
      <c r="B240" s="26" t="s">
        <v>5</v>
      </c>
      <c r="C240" s="30">
        <v>132.28</v>
      </c>
      <c r="D240" s="31">
        <v>432.61</v>
      </c>
      <c r="E240" s="31">
        <v>273.77</v>
      </c>
      <c r="F240" s="32">
        <f t="shared" si="221"/>
        <v>3.6457750717782358</v>
      </c>
      <c r="G240" s="32">
        <f t="shared" si="222"/>
        <v>4.088179573318663</v>
      </c>
      <c r="H240" s="33">
        <f t="shared" si="223"/>
        <v>-1.4662521081676406E-2</v>
      </c>
      <c r="I240" s="33">
        <f t="shared" si="224"/>
        <v>2.7252081756246301E-3</v>
      </c>
      <c r="J240" s="33">
        <f t="shared" si="225"/>
        <v>-0.61191649415840088</v>
      </c>
      <c r="K240" s="33">
        <f t="shared" si="258"/>
        <v>0.18586218293866894</v>
      </c>
      <c r="L240" s="31">
        <f t="shared" si="198"/>
        <v>118435.6397</v>
      </c>
      <c r="M240" s="26">
        <f t="shared" si="199"/>
        <v>57225.650800000003</v>
      </c>
      <c r="N240" s="26">
        <f t="shared" si="200"/>
        <v>114594.0629</v>
      </c>
      <c r="O240" s="5">
        <f t="shared" si="226"/>
        <v>48.317931110055888</v>
      </c>
      <c r="P240" s="30">
        <v>1607.71</v>
      </c>
      <c r="Q240" s="31">
        <v>422.22</v>
      </c>
      <c r="R240" s="31">
        <v>2228.94</v>
      </c>
      <c r="S240" s="32">
        <f t="shared" si="227"/>
        <v>29.682630998609717</v>
      </c>
      <c r="T240" s="32">
        <f t="shared" si="228"/>
        <v>49.68708180994971</v>
      </c>
      <c r="U240" s="33">
        <f t="shared" si="229"/>
        <v>-9.2178935580832632E-3</v>
      </c>
      <c r="V240" s="33">
        <f t="shared" si="230"/>
        <v>9.9766835653516753E-3</v>
      </c>
      <c r="W240" s="33">
        <f t="shared" si="231"/>
        <v>0.85171213505864074</v>
      </c>
      <c r="X240" s="33">
        <f t="shared" si="259"/>
        <v>1.0823170719521946</v>
      </c>
      <c r="Y240" s="31">
        <f t="shared" si="201"/>
        <v>941103.04680000013</v>
      </c>
      <c r="Z240" s="26">
        <f t="shared" si="202"/>
        <v>678807.3162</v>
      </c>
      <c r="AA240" s="26">
        <f t="shared" si="203"/>
        <v>1642993.1304000001</v>
      </c>
      <c r="AB240" s="5">
        <f t="shared" si="232"/>
        <v>72.128904322233893</v>
      </c>
      <c r="AC240" s="30">
        <v>80.19</v>
      </c>
      <c r="AD240" s="31">
        <v>477.29</v>
      </c>
      <c r="AE240" s="31">
        <v>1067.58</v>
      </c>
      <c r="AF240" s="32">
        <f t="shared" si="233"/>
        <v>14.21688479792895</v>
      </c>
      <c r="AG240" s="32">
        <f t="shared" si="234"/>
        <v>2.4783120651982427</v>
      </c>
      <c r="AH240" s="33">
        <f t="shared" si="235"/>
        <v>5.6553165361455514E-2</v>
      </c>
      <c r="AI240" s="33">
        <f t="shared" si="236"/>
        <v>-1.0543943434844737E-2</v>
      </c>
      <c r="AJ240" s="33">
        <f t="shared" si="237"/>
        <v>-6.3456433193634103</v>
      </c>
      <c r="AK240" s="33">
        <f t="shared" si="260"/>
        <v>0.1864430287403698</v>
      </c>
      <c r="AL240" s="31">
        <f t="shared" si="204"/>
        <v>509545.25819999998</v>
      </c>
      <c r="AM240" s="26">
        <f t="shared" si="205"/>
        <v>38273.8851</v>
      </c>
      <c r="AN240" s="26">
        <f t="shared" si="206"/>
        <v>160149.88660000003</v>
      </c>
      <c r="AO240" s="5">
        <f t="shared" si="238"/>
        <v>7.5113808801213962</v>
      </c>
      <c r="AP240" s="30">
        <v>1235.94</v>
      </c>
      <c r="AQ240" s="31">
        <v>489.63</v>
      </c>
      <c r="AR240" s="31">
        <v>3294.7</v>
      </c>
      <c r="AS240" s="32">
        <f t="shared" si="239"/>
        <v>43.875278989618124</v>
      </c>
      <c r="AT240" s="32">
        <f t="shared" si="240"/>
        <v>38.19734398130835</v>
      </c>
      <c r="AU240" s="33">
        <f t="shared" si="241"/>
        <v>6.9354634208190671E-2</v>
      </c>
      <c r="AV240" s="33">
        <f t="shared" si="242"/>
        <v>8.0749327765908627E-3</v>
      </c>
      <c r="AW240" s="33">
        <f t="shared" si="243"/>
        <v>-0.21247817542085592</v>
      </c>
      <c r="AX240" s="33">
        <f t="shared" si="261"/>
        <v>0.11642960659775531</v>
      </c>
      <c r="AY240" s="31">
        <f t="shared" si="207"/>
        <v>1613183.9609999999</v>
      </c>
      <c r="AZ240" s="26">
        <f t="shared" si="208"/>
        <v>605153.30220000003</v>
      </c>
      <c r="BA240" s="26">
        <f t="shared" si="209"/>
        <v>752992.18440000003</v>
      </c>
      <c r="BB240" s="5">
        <f t="shared" si="244"/>
        <v>37.512975384708781</v>
      </c>
      <c r="BC240" s="30">
        <v>179.55</v>
      </c>
      <c r="BD240" s="71">
        <v>610</v>
      </c>
      <c r="BE240" s="31">
        <v>644.25</v>
      </c>
      <c r="BF240" s="32">
        <f t="shared" si="245"/>
        <v>8.579430142064977</v>
      </c>
      <c r="BG240" s="32">
        <f t="shared" si="246"/>
        <v>5.5490825702250222</v>
      </c>
      <c r="BH240" s="33">
        <f t="shared" si="247"/>
        <v>2.4896265560165973E-2</v>
      </c>
      <c r="BI240" s="33">
        <f t="shared" si="248"/>
        <v>1.4981903880144858E-2</v>
      </c>
      <c r="BJ240" s="33">
        <f t="shared" si="249"/>
        <v>-5.726987066184174</v>
      </c>
      <c r="BK240" s="33">
        <f t="shared" si="262"/>
        <v>0.60177313918581854</v>
      </c>
      <c r="BL240" s="31">
        <f t="shared" si="210"/>
        <v>392992.5</v>
      </c>
      <c r="BM240" s="26">
        <f t="shared" si="211"/>
        <v>109525.5</v>
      </c>
      <c r="BN240" s="26">
        <f t="shared" si="212"/>
        <v>381225.60000000003</v>
      </c>
      <c r="BO240" s="5">
        <f t="shared" si="250"/>
        <v>27.869615832363216</v>
      </c>
      <c r="BP240" s="60">
        <f t="shared" si="213"/>
        <v>7509.24</v>
      </c>
      <c r="BQ240" s="15">
        <f t="shared" si="214"/>
        <v>3235.6700000000005</v>
      </c>
      <c r="BR240" s="15">
        <f t="shared" si="215"/>
        <v>3575260.4057</v>
      </c>
      <c r="BS240" s="15">
        <f t="shared" si="216"/>
        <v>1488985.6543000001</v>
      </c>
      <c r="BT240" s="15">
        <f t="shared" si="217"/>
        <v>3051954.8643</v>
      </c>
      <c r="BU240" s="15">
        <f t="shared" si="263"/>
        <v>476.11481397584845</v>
      </c>
      <c r="BV240" s="17">
        <f t="shared" si="251"/>
        <v>109.47000000000071</v>
      </c>
      <c r="BW240" s="17">
        <f t="shared" si="252"/>
        <v>0.96616774887426693</v>
      </c>
      <c r="BX240" s="17">
        <f t="shared" si="253"/>
        <v>-214.67999999999938</v>
      </c>
      <c r="BY240" s="17">
        <f t="shared" si="254"/>
        <v>1.0663479279407355</v>
      </c>
      <c r="BZ240" s="17">
        <f t="shared" si="255"/>
        <v>1.1792953790101599</v>
      </c>
      <c r="CA240" s="2">
        <f t="shared" si="256"/>
        <v>0.92714335630231137</v>
      </c>
      <c r="CB240" s="2">
        <f t="shared" si="257"/>
        <v>0.86113755054391328</v>
      </c>
      <c r="CC240" s="14">
        <f t="shared" si="218"/>
        <v>57.078117876627196</v>
      </c>
      <c r="CD240" s="27">
        <v>55.076165551752446</v>
      </c>
      <c r="CE240" s="53">
        <f t="shared" si="219"/>
        <v>1.0165654676324569</v>
      </c>
      <c r="CF240" s="53">
        <f t="shared" si="220"/>
        <v>0.98091054982817627</v>
      </c>
      <c r="CG240" s="26">
        <v>3450.35</v>
      </c>
      <c r="CH240" s="26">
        <v>56.148000000000003</v>
      </c>
      <c r="CI240" s="26">
        <v>8720.14</v>
      </c>
      <c r="CJ240" s="26">
        <v>3126.2</v>
      </c>
      <c r="CK240" s="26">
        <v>8099.33</v>
      </c>
    </row>
    <row r="241" spans="1:89" x14ac:dyDescent="0.3">
      <c r="A241" s="1">
        <v>37437</v>
      </c>
      <c r="B241" s="26" t="s">
        <v>5</v>
      </c>
      <c r="C241" s="30">
        <v>131.91999999999999</v>
      </c>
      <c r="D241" s="31">
        <v>439</v>
      </c>
      <c r="E241" s="31">
        <v>271.95999999999998</v>
      </c>
      <c r="F241" s="32">
        <f t="shared" si="221"/>
        <v>3.6394001600501027</v>
      </c>
      <c r="G241" s="32">
        <f t="shared" si="222"/>
        <v>4.1127450827568355</v>
      </c>
      <c r="H241" s="33">
        <f t="shared" si="223"/>
        <v>4.829114662311907E-2</v>
      </c>
      <c r="I241" s="33">
        <f t="shared" si="224"/>
        <v>2.7326552299983694E-3</v>
      </c>
      <c r="J241" s="33">
        <f t="shared" si="225"/>
        <v>0.18747677382645256</v>
      </c>
      <c r="K241" s="33">
        <f t="shared" si="258"/>
        <v>5.6587085233758536E-2</v>
      </c>
      <c r="L241" s="31">
        <f t="shared" si="198"/>
        <v>119390.43999999999</v>
      </c>
      <c r="M241" s="26">
        <f t="shared" si="199"/>
        <v>57912.88</v>
      </c>
      <c r="N241" s="26">
        <f t="shared" si="200"/>
        <v>116286.70999999999</v>
      </c>
      <c r="O241" s="5">
        <f t="shared" si="226"/>
        <v>48.507133401970876</v>
      </c>
      <c r="P241" s="30">
        <v>1591.75</v>
      </c>
      <c r="Q241" s="31">
        <v>426.13</v>
      </c>
      <c r="R241" s="31">
        <v>2212.42</v>
      </c>
      <c r="S241" s="32">
        <f t="shared" si="227"/>
        <v>29.606860207743964</v>
      </c>
      <c r="T241" s="32">
        <f t="shared" si="228"/>
        <v>49.624484426002077</v>
      </c>
      <c r="U241" s="33">
        <f t="shared" si="229"/>
        <v>0.10164726770566179</v>
      </c>
      <c r="V241" s="33">
        <f t="shared" si="230"/>
        <v>1.0077220808577026E-2</v>
      </c>
      <c r="W241" s="33">
        <f t="shared" si="231"/>
        <v>-7.7929519236774367E-2</v>
      </c>
      <c r="X241" s="33">
        <f t="shared" si="259"/>
        <v>9.913912135599609E-2</v>
      </c>
      <c r="Y241" s="31">
        <f t="shared" si="201"/>
        <v>942778.53460000001</v>
      </c>
      <c r="Z241" s="26">
        <f t="shared" si="202"/>
        <v>678292.42749999999</v>
      </c>
      <c r="AA241" s="26">
        <f t="shared" si="203"/>
        <v>1658208.1916</v>
      </c>
      <c r="AB241" s="5">
        <f t="shared" si="232"/>
        <v>71.946104265916958</v>
      </c>
      <c r="AC241" s="30">
        <v>81.040000000000006</v>
      </c>
      <c r="AD241" s="31">
        <v>451.04</v>
      </c>
      <c r="AE241" s="31">
        <v>1072.08</v>
      </c>
      <c r="AF241" s="32">
        <f t="shared" si="233"/>
        <v>14.346698498258986</v>
      </c>
      <c r="AG241" s="32">
        <f t="shared" si="234"/>
        <v>2.526507440165358</v>
      </c>
      <c r="AH241" s="33">
        <f t="shared" si="235"/>
        <v>8.3662485852216362E-2</v>
      </c>
      <c r="AI241" s="33">
        <f t="shared" si="236"/>
        <v>-1.0556032895544366E-2</v>
      </c>
      <c r="AJ241" s="33">
        <f t="shared" si="237"/>
        <v>-4.2459027815573709</v>
      </c>
      <c r="AK241" s="33">
        <f t="shared" si="260"/>
        <v>0.12617402875394862</v>
      </c>
      <c r="AL241" s="31">
        <f t="shared" si="204"/>
        <v>483550.9632</v>
      </c>
      <c r="AM241" s="26">
        <f t="shared" si="205"/>
        <v>36552.281600000002</v>
      </c>
      <c r="AN241" s="26">
        <f t="shared" si="206"/>
        <v>151341.96160000001</v>
      </c>
      <c r="AO241" s="5">
        <f t="shared" si="238"/>
        <v>7.5591373778076276</v>
      </c>
      <c r="AP241" s="30">
        <v>1226</v>
      </c>
      <c r="AQ241" s="31">
        <v>456.81</v>
      </c>
      <c r="AR241" s="31">
        <v>3276.62</v>
      </c>
      <c r="AS241" s="32">
        <f t="shared" si="239"/>
        <v>43.848107635032235</v>
      </c>
      <c r="AT241" s="32">
        <f t="shared" si="240"/>
        <v>38.221842567161012</v>
      </c>
      <c r="AU241" s="33">
        <f t="shared" si="241"/>
        <v>0.13288198902766432</v>
      </c>
      <c r="AV241" s="33">
        <f t="shared" si="242"/>
        <v>8.1406681244523514E-3</v>
      </c>
      <c r="AW241" s="33">
        <f t="shared" si="243"/>
        <v>-0.1118007786117991</v>
      </c>
      <c r="AX241" s="33">
        <f t="shared" si="261"/>
        <v>6.1262389162142723E-2</v>
      </c>
      <c r="AY241" s="31">
        <f t="shared" si="207"/>
        <v>1496792.7822</v>
      </c>
      <c r="AZ241" s="26">
        <f t="shared" si="208"/>
        <v>560049.06000000006</v>
      </c>
      <c r="BA241" s="26">
        <f t="shared" si="209"/>
        <v>702518.9628000001</v>
      </c>
      <c r="BB241" s="5">
        <f t="shared" si="244"/>
        <v>37.416606136811716</v>
      </c>
      <c r="BC241" s="30">
        <v>176.88</v>
      </c>
      <c r="BD241" s="31">
        <v>595</v>
      </c>
      <c r="BE241" s="31">
        <v>639.58000000000004</v>
      </c>
      <c r="BF241" s="32">
        <f t="shared" si="245"/>
        <v>8.5589334989147119</v>
      </c>
      <c r="BG241" s="32">
        <f t="shared" si="246"/>
        <v>5.514420483914714</v>
      </c>
      <c r="BH241" s="33">
        <f t="shared" si="247"/>
        <v>3.5928143712574849E-2</v>
      </c>
      <c r="BI241" s="33">
        <f t="shared" si="248"/>
        <v>1.5267175572519123E-2</v>
      </c>
      <c r="BJ241" s="33">
        <f t="shared" si="249"/>
        <v>-4.0273821731039607</v>
      </c>
      <c r="BK241" s="33">
        <f t="shared" si="262"/>
        <v>0.42493638676844897</v>
      </c>
      <c r="BL241" s="31">
        <f t="shared" si="210"/>
        <v>380550.10000000003</v>
      </c>
      <c r="BM241" s="26">
        <f t="shared" si="211"/>
        <v>105243.59999999999</v>
      </c>
      <c r="BN241" s="26">
        <f t="shared" si="212"/>
        <v>371851.2</v>
      </c>
      <c r="BO241" s="5">
        <f t="shared" si="250"/>
        <v>27.655649019669156</v>
      </c>
      <c r="BP241" s="60">
        <f t="shared" si="213"/>
        <v>7472.66</v>
      </c>
      <c r="BQ241" s="15">
        <f t="shared" si="214"/>
        <v>3207.59</v>
      </c>
      <c r="BR241" s="15">
        <f t="shared" si="215"/>
        <v>3423062.82</v>
      </c>
      <c r="BS241" s="15">
        <f t="shared" si="216"/>
        <v>1438050.2490999999</v>
      </c>
      <c r="BT241" s="15">
        <f t="shared" si="217"/>
        <v>3000207.0260000001</v>
      </c>
      <c r="BU241" s="15">
        <f t="shared" si="263"/>
        <v>458.07822381855993</v>
      </c>
      <c r="BV241" s="17">
        <f t="shared" si="251"/>
        <v>109.37000000000035</v>
      </c>
      <c r="BW241" s="17">
        <f t="shared" si="252"/>
        <v>0.96590274941622822</v>
      </c>
      <c r="BX241" s="17">
        <f t="shared" si="253"/>
        <v>-215.11999999999989</v>
      </c>
      <c r="BY241" s="17">
        <f t="shared" si="254"/>
        <v>1.0670659280020203</v>
      </c>
      <c r="BZ241" s="17">
        <f t="shared" si="255"/>
        <v>1.2182198825086124</v>
      </c>
      <c r="CA241" s="2">
        <f t="shared" si="256"/>
        <v>0.92594689905815031</v>
      </c>
      <c r="CB241" s="2">
        <f t="shared" si="257"/>
        <v>0.86010883927790382</v>
      </c>
      <c r="CC241" s="14">
        <f t="shared" si="218"/>
        <v>56.110322038982815</v>
      </c>
      <c r="CD241" s="27">
        <v>54.208323515810299</v>
      </c>
      <c r="CE241" s="53">
        <f t="shared" si="219"/>
        <v>1.0054892487811413</v>
      </c>
      <c r="CF241" s="53">
        <f t="shared" si="220"/>
        <v>0.97140569700756751</v>
      </c>
      <c r="CG241" s="26">
        <v>3422.71</v>
      </c>
      <c r="CH241" s="26">
        <v>55.804000000000002</v>
      </c>
      <c r="CI241" s="26">
        <v>8688.0400000000009</v>
      </c>
      <c r="CJ241" s="26">
        <v>3098.22</v>
      </c>
      <c r="CK241" s="26">
        <v>8070.29</v>
      </c>
    </row>
    <row r="242" spans="1:89" x14ac:dyDescent="0.3">
      <c r="A242" s="1">
        <v>37407</v>
      </c>
      <c r="B242" s="26" t="s">
        <v>5</v>
      </c>
      <c r="C242" s="30">
        <v>131.56</v>
      </c>
      <c r="D242" s="31">
        <v>418.3</v>
      </c>
      <c r="E242" s="31">
        <v>270.14999999999998</v>
      </c>
      <c r="F242" s="32">
        <f t="shared" si="221"/>
        <v>3.6329576430624155</v>
      </c>
      <c r="G242" s="32">
        <f t="shared" si="222"/>
        <v>4.1377444952209625</v>
      </c>
      <c r="H242" s="33">
        <f t="shared" si="223"/>
        <v>3.2309000364387254E-2</v>
      </c>
      <c r="I242" s="33">
        <f t="shared" si="224"/>
        <v>2.8163653663178271E-3</v>
      </c>
      <c r="J242" s="33">
        <f t="shared" si="225"/>
        <v>0.28287763013761641</v>
      </c>
      <c r="K242" s="33">
        <f t="shared" si="258"/>
        <v>8.7169684439453568E-2</v>
      </c>
      <c r="L242" s="31">
        <f t="shared" si="198"/>
        <v>113003.745</v>
      </c>
      <c r="M242" s="26">
        <f t="shared" si="199"/>
        <v>55031.548000000003</v>
      </c>
      <c r="N242" s="26">
        <f t="shared" si="200"/>
        <v>110803.48699999999</v>
      </c>
      <c r="O242" s="5">
        <f t="shared" si="226"/>
        <v>48.698870997593936</v>
      </c>
      <c r="P242" s="30">
        <v>1575.79</v>
      </c>
      <c r="Q242" s="31">
        <v>384.91</v>
      </c>
      <c r="R242" s="31">
        <v>2195.89</v>
      </c>
      <c r="S242" s="32">
        <f t="shared" si="227"/>
        <v>29.530169753190183</v>
      </c>
      <c r="T242" s="32">
        <f t="shared" si="228"/>
        <v>49.560781378262689</v>
      </c>
      <c r="U242" s="33">
        <f t="shared" si="229"/>
        <v>6.6686353996080514E-2</v>
      </c>
      <c r="V242" s="33">
        <f t="shared" si="230"/>
        <v>1.0179804950855038E-2</v>
      </c>
      <c r="W242" s="33">
        <f t="shared" si="231"/>
        <v>-0.11996417799979944</v>
      </c>
      <c r="X242" s="33">
        <f t="shared" si="259"/>
        <v>0.15265199461127169</v>
      </c>
      <c r="Y242" s="31">
        <f t="shared" si="201"/>
        <v>845220.01989999996</v>
      </c>
      <c r="Z242" s="26">
        <f t="shared" si="202"/>
        <v>606537.32890000008</v>
      </c>
      <c r="AA242" s="26">
        <f t="shared" si="203"/>
        <v>1497807.9812000003</v>
      </c>
      <c r="AB242" s="5">
        <f t="shared" si="232"/>
        <v>71.760880554126118</v>
      </c>
      <c r="AC242" s="30">
        <v>81.900000000000006</v>
      </c>
      <c r="AD242" s="31">
        <v>414.82</v>
      </c>
      <c r="AE242" s="31">
        <v>1076.58</v>
      </c>
      <c r="AF242" s="32">
        <f t="shared" si="233"/>
        <v>14.477769903269056</v>
      </c>
      <c r="AG242" s="32">
        <f t="shared" si="234"/>
        <v>2.5758686086849862</v>
      </c>
      <c r="AH242" s="33">
        <f t="shared" si="235"/>
        <v>9.8111653484175242E-3</v>
      </c>
      <c r="AI242" s="33">
        <f t="shared" si="236"/>
        <v>-1.0324931673246211E-2</v>
      </c>
      <c r="AJ242" s="33">
        <f t="shared" si="237"/>
        <v>-35.842329970419527</v>
      </c>
      <c r="AK242" s="33">
        <f t="shared" si="260"/>
        <v>1.0523654740883104</v>
      </c>
      <c r="AL242" s="31">
        <f t="shared" si="204"/>
        <v>446586.91559999995</v>
      </c>
      <c r="AM242" s="26">
        <f t="shared" si="205"/>
        <v>33973.758000000002</v>
      </c>
      <c r="AN242" s="26">
        <f t="shared" si="206"/>
        <v>139188.7028</v>
      </c>
      <c r="AO242" s="5">
        <f t="shared" si="238"/>
        <v>7.6074235077746204</v>
      </c>
      <c r="AP242" s="30">
        <v>1216.06</v>
      </c>
      <c r="AQ242" s="31">
        <v>399.89</v>
      </c>
      <c r="AR242" s="31">
        <v>3258.55</v>
      </c>
      <c r="AS242" s="32">
        <f t="shared" si="239"/>
        <v>43.820744504168182</v>
      </c>
      <c r="AT242" s="32">
        <f t="shared" si="240"/>
        <v>38.246773873961715</v>
      </c>
      <c r="AU242" s="33">
        <f t="shared" si="241"/>
        <v>7.5329224781057344E-2</v>
      </c>
      <c r="AV242" s="33">
        <f t="shared" si="242"/>
        <v>8.2157734593360874E-3</v>
      </c>
      <c r="AW242" s="33">
        <f t="shared" si="243"/>
        <v>-0.1989475091564703</v>
      </c>
      <c r="AX242" s="33">
        <f t="shared" si="261"/>
        <v>0.10906488793977429</v>
      </c>
      <c r="AY242" s="31">
        <f t="shared" si="207"/>
        <v>1303061.5595</v>
      </c>
      <c r="AZ242" s="26">
        <f t="shared" si="208"/>
        <v>486290.23339999997</v>
      </c>
      <c r="BA242" s="26">
        <f t="shared" si="209"/>
        <v>614982.83319999999</v>
      </c>
      <c r="BB242" s="5">
        <f t="shared" si="244"/>
        <v>37.319052953000565</v>
      </c>
      <c r="BC242" s="30">
        <v>174.2</v>
      </c>
      <c r="BD242" s="31">
        <v>574</v>
      </c>
      <c r="BE242" s="31">
        <v>634.91999999999996</v>
      </c>
      <c r="BF242" s="32">
        <f t="shared" si="245"/>
        <v>8.5383581963101562</v>
      </c>
      <c r="BG242" s="32">
        <f t="shared" si="246"/>
        <v>5.4788316438696523</v>
      </c>
      <c r="BH242" s="33">
        <f t="shared" si="247"/>
        <v>3.9076376554174071E-2</v>
      </c>
      <c r="BI242" s="33">
        <f t="shared" si="248"/>
        <v>1.5445578919966375E-2</v>
      </c>
      <c r="BJ242" s="33">
        <f t="shared" si="249"/>
        <v>-3.7646534473827877</v>
      </c>
      <c r="BK242" s="33">
        <f t="shared" si="262"/>
        <v>0.39526640599732132</v>
      </c>
      <c r="BL242" s="31">
        <f t="shared" si="210"/>
        <v>364444.07999999996</v>
      </c>
      <c r="BM242" s="26">
        <f t="shared" si="211"/>
        <v>99990.799999999988</v>
      </c>
      <c r="BN242" s="26">
        <f t="shared" si="212"/>
        <v>358727.04000000004</v>
      </c>
      <c r="BO242" s="5">
        <f t="shared" si="250"/>
        <v>27.436527436527435</v>
      </c>
      <c r="BP242" s="60">
        <f t="shared" si="213"/>
        <v>7436.09</v>
      </c>
      <c r="BQ242" s="15">
        <f t="shared" si="214"/>
        <v>3179.5099999999998</v>
      </c>
      <c r="BR242" s="15">
        <f t="shared" si="215"/>
        <v>3072316.3200000003</v>
      </c>
      <c r="BS242" s="15">
        <f t="shared" si="216"/>
        <v>1281823.6683</v>
      </c>
      <c r="BT242" s="15">
        <f t="shared" si="217"/>
        <v>2721510.0442000008</v>
      </c>
      <c r="BU242" s="15">
        <f t="shared" si="263"/>
        <v>413.16287457521361</v>
      </c>
      <c r="BV242" s="17">
        <f t="shared" si="251"/>
        <v>109.26999999999998</v>
      </c>
      <c r="BW242" s="17">
        <f t="shared" si="252"/>
        <v>0.96563306924651915</v>
      </c>
      <c r="BX242" s="17">
        <f t="shared" si="253"/>
        <v>-215.57000000000016</v>
      </c>
      <c r="BY242" s="17">
        <f t="shared" si="254"/>
        <v>1.0677997553082079</v>
      </c>
      <c r="BZ242" s="17">
        <f t="shared" si="255"/>
        <v>1.2498944890218855</v>
      </c>
      <c r="CA242" s="2">
        <f t="shared" si="256"/>
        <v>0.92474304368101978</v>
      </c>
      <c r="CB242" s="2">
        <f t="shared" si="257"/>
        <v>0.85907266100196966</v>
      </c>
      <c r="CC242" s="14">
        <f t="shared" si="218"/>
        <v>50.898089261520319</v>
      </c>
      <c r="CD242" s="27">
        <v>48.800452519623121</v>
      </c>
      <c r="CE242" s="53">
        <f t="shared" si="219"/>
        <v>0.98561393585562485</v>
      </c>
      <c r="CF242" s="53">
        <f t="shared" si="220"/>
        <v>0.9449943362758878</v>
      </c>
      <c r="CG242" s="26">
        <v>3395.08</v>
      </c>
      <c r="CH242" s="26">
        <v>51.640999999999998</v>
      </c>
      <c r="CI242" s="26">
        <v>8655.9500000000007</v>
      </c>
      <c r="CJ242" s="26">
        <v>3070.24</v>
      </c>
      <c r="CK242" s="26">
        <v>8041.25</v>
      </c>
    </row>
    <row r="243" spans="1:89" x14ac:dyDescent="0.3">
      <c r="A243" s="1">
        <v>37376</v>
      </c>
      <c r="B243" s="26" t="s">
        <v>5</v>
      </c>
      <c r="C243" s="30">
        <v>131.19</v>
      </c>
      <c r="D243" s="31">
        <v>405</v>
      </c>
      <c r="E243" s="31">
        <v>268.33</v>
      </c>
      <c r="F243" s="32">
        <f t="shared" si="221"/>
        <v>3.6263310038935113</v>
      </c>
      <c r="G243" s="32">
        <f t="shared" si="222"/>
        <v>4.1628985120945865</v>
      </c>
      <c r="H243" s="33">
        <f t="shared" si="223"/>
        <v>0.13652669339523105</v>
      </c>
      <c r="I243" s="33">
        <f t="shared" si="224"/>
        <v>2.7478818410807209E-3</v>
      </c>
      <c r="J243" s="33">
        <f t="shared" si="225"/>
        <v>6.7535896542297399E-2</v>
      </c>
      <c r="K243" s="33">
        <f t="shared" si="258"/>
        <v>2.0127066529956009E-2</v>
      </c>
      <c r="L243" s="31">
        <f t="shared" si="198"/>
        <v>108673.65</v>
      </c>
      <c r="M243" s="26">
        <f t="shared" si="199"/>
        <v>53131.95</v>
      </c>
      <c r="N243" s="26">
        <f t="shared" si="200"/>
        <v>107280.45</v>
      </c>
      <c r="O243" s="5">
        <f t="shared" si="226"/>
        <v>48.891290575038198</v>
      </c>
      <c r="P243" s="30">
        <v>1559.83</v>
      </c>
      <c r="Q243" s="31">
        <v>360.07</v>
      </c>
      <c r="R243" s="31">
        <v>2179.36</v>
      </c>
      <c r="S243" s="32">
        <f t="shared" si="227"/>
        <v>29.452840668748792</v>
      </c>
      <c r="T243" s="32">
        <f t="shared" si="228"/>
        <v>49.496257230890301</v>
      </c>
      <c r="U243" s="33">
        <f t="shared" si="229"/>
        <v>2.9760663078698688E-3</v>
      </c>
      <c r="V243" s="33">
        <f t="shared" si="230"/>
        <v>1.0278022109024244E-2</v>
      </c>
      <c r="W243" s="33">
        <f t="shared" si="231"/>
        <v>-2.7108006345801643</v>
      </c>
      <c r="X243" s="33">
        <f t="shared" si="259"/>
        <v>3.4535595130542567</v>
      </c>
      <c r="Y243" s="31">
        <f t="shared" si="201"/>
        <v>784722.15520000004</v>
      </c>
      <c r="Z243" s="26">
        <f t="shared" si="202"/>
        <v>561647.98809999996</v>
      </c>
      <c r="AA243" s="26">
        <f t="shared" si="203"/>
        <v>1401147.5924</v>
      </c>
      <c r="AB243" s="5">
        <f t="shared" si="232"/>
        <v>71.572847074370443</v>
      </c>
      <c r="AC243" s="30">
        <v>82.75</v>
      </c>
      <c r="AD243" s="31">
        <v>410.77</v>
      </c>
      <c r="AE243" s="31">
        <v>1081.08</v>
      </c>
      <c r="AF243" s="32">
        <f t="shared" si="233"/>
        <v>14.610196108110152</v>
      </c>
      <c r="AG243" s="32">
        <f t="shared" si="234"/>
        <v>2.6258087649655235</v>
      </c>
      <c r="AH243" s="33">
        <f t="shared" si="235"/>
        <v>-1.229101642834686E-2</v>
      </c>
      <c r="AI243" s="33">
        <f t="shared" si="236"/>
        <v>-1.0219416892094912E-2</v>
      </c>
      <c r="AJ243" s="33">
        <f t="shared" si="237"/>
        <v>28.298787302172958</v>
      </c>
      <c r="AK243" s="33">
        <f t="shared" si="260"/>
        <v>0.83145417237632169</v>
      </c>
      <c r="AL243" s="31">
        <f t="shared" si="204"/>
        <v>444075.23159999994</v>
      </c>
      <c r="AM243" s="26">
        <f t="shared" si="205"/>
        <v>33991.217499999999</v>
      </c>
      <c r="AN243" s="26">
        <f t="shared" si="206"/>
        <v>137829.76579999999</v>
      </c>
      <c r="AO243" s="5">
        <f t="shared" si="238"/>
        <v>7.6543826543826547</v>
      </c>
      <c r="AP243" s="30">
        <v>1206.1099999999999</v>
      </c>
      <c r="AQ243" s="31">
        <v>370.86</v>
      </c>
      <c r="AR243" s="31">
        <v>3240.47</v>
      </c>
      <c r="AS243" s="32">
        <f t="shared" si="239"/>
        <v>43.793153311917443</v>
      </c>
      <c r="AT243" s="32">
        <f t="shared" si="240"/>
        <v>38.272075039426795</v>
      </c>
      <c r="AU243" s="33">
        <f t="shared" si="241"/>
        <v>3.191474790088631E-2</v>
      </c>
      <c r="AV243" s="33">
        <f t="shared" si="242"/>
        <v>8.2754716352796739E-3</v>
      </c>
      <c r="AW243" s="33">
        <f t="shared" si="243"/>
        <v>-0.47320817040692731</v>
      </c>
      <c r="AX243" s="33">
        <f t="shared" si="261"/>
        <v>0.25929929514028383</v>
      </c>
      <c r="AY243" s="31">
        <f t="shared" si="207"/>
        <v>1201760.7042</v>
      </c>
      <c r="AZ243" s="26">
        <f t="shared" si="208"/>
        <v>447297.9546</v>
      </c>
      <c r="BA243" s="26">
        <f t="shared" si="209"/>
        <v>570338.17680000002</v>
      </c>
      <c r="BB243" s="5">
        <f t="shared" si="244"/>
        <v>37.220218054788347</v>
      </c>
      <c r="BC243" s="30">
        <v>171.53</v>
      </c>
      <c r="BD243" s="31">
        <v>552</v>
      </c>
      <c r="BE243" s="31">
        <v>630.25</v>
      </c>
      <c r="BF243" s="32">
        <f t="shared" si="245"/>
        <v>8.5174789073301014</v>
      </c>
      <c r="BG243" s="32">
        <f t="shared" si="246"/>
        <v>5.4429604526227946</v>
      </c>
      <c r="BH243" s="33">
        <f t="shared" si="247"/>
        <v>-9.017132551848512E-3</v>
      </c>
      <c r="BI243" s="33">
        <f t="shared" si="248"/>
        <v>1.5747106175451008E-2</v>
      </c>
      <c r="BJ243" s="33">
        <f t="shared" si="249"/>
        <v>16.551266231858275</v>
      </c>
      <c r="BK243" s="33">
        <f t="shared" si="262"/>
        <v>1.7463540748575168</v>
      </c>
      <c r="BL243" s="31">
        <f t="shared" si="210"/>
        <v>347898</v>
      </c>
      <c r="BM243" s="26">
        <f t="shared" si="211"/>
        <v>94684.56</v>
      </c>
      <c r="BN243" s="26">
        <f t="shared" si="212"/>
        <v>344977.92000000004</v>
      </c>
      <c r="BO243" s="5">
        <f t="shared" si="250"/>
        <v>27.216184053946847</v>
      </c>
      <c r="BP243" s="60">
        <f t="shared" si="213"/>
        <v>7399.49</v>
      </c>
      <c r="BQ243" s="15">
        <f t="shared" si="214"/>
        <v>3151.41</v>
      </c>
      <c r="BR243" s="15">
        <f t="shared" si="215"/>
        <v>2887129.7409999999</v>
      </c>
      <c r="BS243" s="15">
        <f t="shared" si="216"/>
        <v>1190753.6701999998</v>
      </c>
      <c r="BT243" s="15">
        <f t="shared" si="217"/>
        <v>2561573.9050000003</v>
      </c>
      <c r="BU243" s="15">
        <f t="shared" si="263"/>
        <v>390.17955845605576</v>
      </c>
      <c r="BV243" s="17">
        <f t="shared" si="251"/>
        <v>109.14999999999964</v>
      </c>
      <c r="BW243" s="17">
        <f t="shared" si="252"/>
        <v>0.96536470976483557</v>
      </c>
      <c r="BX243" s="17">
        <f t="shared" si="253"/>
        <v>-216.0300000000002</v>
      </c>
      <c r="BY243" s="17">
        <f t="shared" si="254"/>
        <v>1.0685502679752874</v>
      </c>
      <c r="BZ243" s="17">
        <f t="shared" si="255"/>
        <v>1.2550375574202504</v>
      </c>
      <c r="CA243" s="2">
        <f t="shared" si="256"/>
        <v>0.92352671734764813</v>
      </c>
      <c r="CB243" s="2">
        <f t="shared" si="257"/>
        <v>0.85803026736442478</v>
      </c>
      <c r="CC243" s="14">
        <f t="shared" si="218"/>
        <v>47.906939584710109</v>
      </c>
      <c r="CD243" s="27">
        <v>45.847602771368571</v>
      </c>
      <c r="CE243" s="53">
        <f t="shared" si="219"/>
        <v>0.97831157639956112</v>
      </c>
      <c r="CF243" s="53">
        <f t="shared" si="220"/>
        <v>0.93625768897401562</v>
      </c>
      <c r="CG243" s="26">
        <v>3367.44</v>
      </c>
      <c r="CH243" s="26">
        <v>48.969000000000001</v>
      </c>
      <c r="CI243" s="26">
        <v>8623.81</v>
      </c>
      <c r="CJ243" s="26">
        <v>3042.26</v>
      </c>
      <c r="CK243" s="26">
        <v>8012.21</v>
      </c>
    </row>
    <row r="244" spans="1:89" x14ac:dyDescent="0.3">
      <c r="A244" s="1">
        <v>37346</v>
      </c>
      <c r="B244" s="26" t="s">
        <v>5</v>
      </c>
      <c r="C244" s="30">
        <v>130.83000000000001</v>
      </c>
      <c r="D244" s="31">
        <v>353.24</v>
      </c>
      <c r="E244" s="31">
        <v>266.52</v>
      </c>
      <c r="F244" s="32">
        <f t="shared" si="221"/>
        <v>3.619764468124695</v>
      </c>
      <c r="G244" s="32">
        <f t="shared" si="222"/>
        <v>4.188798493915149</v>
      </c>
      <c r="H244" s="33">
        <f t="shared" si="223"/>
        <v>-7.7829789633974134E-3</v>
      </c>
      <c r="I244" s="33">
        <f t="shared" si="224"/>
        <v>2.7554535017222628E-3</v>
      </c>
      <c r="J244" s="33">
        <f t="shared" si="225"/>
        <v>-1.1957196105838743</v>
      </c>
      <c r="K244" s="33">
        <f t="shared" si="258"/>
        <v>0.35403584086259138</v>
      </c>
      <c r="L244" s="31">
        <f t="shared" si="198"/>
        <v>94145.524799999999</v>
      </c>
      <c r="M244" s="26">
        <f t="shared" si="199"/>
        <v>46214.389200000005</v>
      </c>
      <c r="N244" s="26">
        <f t="shared" si="200"/>
        <v>93569.743600000002</v>
      </c>
      <c r="O244" s="5">
        <f t="shared" si="226"/>
        <v>49.08824853669519</v>
      </c>
      <c r="P244" s="30">
        <v>1543.88</v>
      </c>
      <c r="Q244" s="31">
        <v>359</v>
      </c>
      <c r="R244" s="31">
        <v>2162.83</v>
      </c>
      <c r="S244" s="32">
        <f t="shared" si="227"/>
        <v>29.374663006881789</v>
      </c>
      <c r="T244" s="32">
        <f t="shared" si="228"/>
        <v>49.4305756996539</v>
      </c>
      <c r="U244" s="33">
        <f t="shared" si="229"/>
        <v>1.6910587376049838E-2</v>
      </c>
      <c r="V244" s="33">
        <f t="shared" si="230"/>
        <v>1.039130151702587E-2</v>
      </c>
      <c r="W244" s="33">
        <f t="shared" si="231"/>
        <v>-0.48159702359070788</v>
      </c>
      <c r="X244" s="33">
        <f t="shared" si="259"/>
        <v>0.61448495465881237</v>
      </c>
      <c r="Y244" s="31">
        <f t="shared" si="201"/>
        <v>776455.97</v>
      </c>
      <c r="Z244" s="26">
        <f t="shared" si="202"/>
        <v>554252.92000000004</v>
      </c>
      <c r="AA244" s="26">
        <f t="shared" si="203"/>
        <v>1396983.8800000001</v>
      </c>
      <c r="AB244" s="5">
        <f t="shared" si="232"/>
        <v>71.382401760656194</v>
      </c>
      <c r="AC244" s="30">
        <v>83.6</v>
      </c>
      <c r="AD244" s="31">
        <v>415.85</v>
      </c>
      <c r="AE244" s="31">
        <v>1085.58</v>
      </c>
      <c r="AF244" s="32">
        <f t="shared" si="233"/>
        <v>14.743898811746986</v>
      </c>
      <c r="AG244" s="32">
        <f t="shared" si="234"/>
        <v>2.6766303912811007</v>
      </c>
      <c r="AH244" s="33">
        <f t="shared" si="235"/>
        <v>-1.8110330036935463E-2</v>
      </c>
      <c r="AI244" s="33">
        <f t="shared" si="236"/>
        <v>-1.0234440080923472E-2</v>
      </c>
      <c r="AJ244" s="33">
        <f t="shared" si="237"/>
        <v>19.016815736234673</v>
      </c>
      <c r="AK244" s="33">
        <f t="shared" si="260"/>
        <v>0.56511615525783598</v>
      </c>
      <c r="AL244" s="31">
        <f t="shared" si="204"/>
        <v>451438.44299999997</v>
      </c>
      <c r="AM244" s="26">
        <f t="shared" si="205"/>
        <v>34765.06</v>
      </c>
      <c r="AN244" s="26">
        <f t="shared" si="206"/>
        <v>139534.30900000001</v>
      </c>
      <c r="AO244" s="5">
        <f t="shared" si="238"/>
        <v>7.7009524862285597</v>
      </c>
      <c r="AP244" s="30">
        <v>1196.17</v>
      </c>
      <c r="AQ244" s="31">
        <v>359.21</v>
      </c>
      <c r="AR244" s="31">
        <v>3222.4</v>
      </c>
      <c r="AS244" s="32">
        <f t="shared" si="239"/>
        <v>43.765304750431554</v>
      </c>
      <c r="AT244" s="32">
        <f t="shared" si="240"/>
        <v>38.297906401180789</v>
      </c>
      <c r="AU244" s="33">
        <f t="shared" si="241"/>
        <v>-1.5770648916631092E-2</v>
      </c>
      <c r="AV244" s="33">
        <f t="shared" si="242"/>
        <v>8.3529564848744704E-3</v>
      </c>
      <c r="AW244" s="33">
        <f t="shared" si="243"/>
        <v>0.96508458455480339</v>
      </c>
      <c r="AX244" s="33">
        <f t="shared" si="261"/>
        <v>0.52965204723223391</v>
      </c>
      <c r="AY244" s="31">
        <f t="shared" si="207"/>
        <v>1157518.304</v>
      </c>
      <c r="AZ244" s="26">
        <f t="shared" si="208"/>
        <v>429676.22570000001</v>
      </c>
      <c r="BA244" s="26">
        <f t="shared" si="209"/>
        <v>552421.87479999999</v>
      </c>
      <c r="BB244" s="5">
        <f t="shared" si="244"/>
        <v>37.120469215491561</v>
      </c>
      <c r="BC244" s="30">
        <v>168.85</v>
      </c>
      <c r="BD244" s="31">
        <v>557</v>
      </c>
      <c r="BE244" s="31">
        <v>625.58000000000004</v>
      </c>
      <c r="BF244" s="32">
        <f t="shared" si="245"/>
        <v>8.4963689628149748</v>
      </c>
      <c r="BG244" s="32">
        <f t="shared" si="246"/>
        <v>5.4060890139690647</v>
      </c>
      <c r="BH244" s="33">
        <f t="shared" si="247"/>
        <v>-3.7004405286343613E-2</v>
      </c>
      <c r="BI244" s="33">
        <f t="shared" si="248"/>
        <v>1.5938871145867461E-2</v>
      </c>
      <c r="BJ244" s="33">
        <f t="shared" si="249"/>
        <v>4.0991851475986998</v>
      </c>
      <c r="BK244" s="33">
        <f t="shared" si="262"/>
        <v>0.43072901787046591</v>
      </c>
      <c r="BL244" s="31">
        <f t="shared" si="210"/>
        <v>348448.06</v>
      </c>
      <c r="BM244" s="26">
        <f t="shared" si="211"/>
        <v>94049.45</v>
      </c>
      <c r="BN244" s="26">
        <f t="shared" si="212"/>
        <v>348102.72000000003</v>
      </c>
      <c r="BO244" s="5">
        <f t="shared" si="250"/>
        <v>26.990952396176343</v>
      </c>
      <c r="BP244" s="60">
        <f t="shared" si="213"/>
        <v>7362.91</v>
      </c>
      <c r="BQ244" s="15">
        <f t="shared" si="214"/>
        <v>3123.33</v>
      </c>
      <c r="BR244" s="15">
        <f t="shared" si="215"/>
        <v>2828006.3017999995</v>
      </c>
      <c r="BS244" s="15">
        <f t="shared" si="216"/>
        <v>1158958.0449000001</v>
      </c>
      <c r="BT244" s="15">
        <f t="shared" si="217"/>
        <v>2530612.5274000005</v>
      </c>
      <c r="BU244" s="15">
        <f t="shared" si="263"/>
        <v>384.08812572746371</v>
      </c>
      <c r="BV244" s="17">
        <f t="shared" si="251"/>
        <v>109.04999999999973</v>
      </c>
      <c r="BW244" s="17">
        <f t="shared" si="252"/>
        <v>0.96508534160655468</v>
      </c>
      <c r="BX244" s="17">
        <f t="shared" si="253"/>
        <v>-216.47000000000025</v>
      </c>
      <c r="BY244" s="17">
        <f t="shared" si="254"/>
        <v>1.0693074378948111</v>
      </c>
      <c r="BZ244" s="17">
        <f t="shared" si="255"/>
        <v>1.2398717067809331</v>
      </c>
      <c r="CA244" s="2">
        <f t="shared" si="256"/>
        <v>0.92230404713916903</v>
      </c>
      <c r="CB244" s="2">
        <f t="shared" si="257"/>
        <v>0.85697741546512229</v>
      </c>
      <c r="CC244" s="14">
        <f t="shared" si="218"/>
        <v>47.327895254485099</v>
      </c>
      <c r="CD244" s="27">
        <v>45.025382867466519</v>
      </c>
      <c r="CE244" s="53">
        <f t="shared" si="219"/>
        <v>0.99382418324482591</v>
      </c>
      <c r="CF244" s="53">
        <f t="shared" si="220"/>
        <v>0.94547442080270716</v>
      </c>
      <c r="CG244" s="26">
        <v>3339.8</v>
      </c>
      <c r="CH244" s="26">
        <v>47.622</v>
      </c>
      <c r="CI244" s="26">
        <v>8591.7199999999993</v>
      </c>
      <c r="CJ244" s="26">
        <v>3014.28</v>
      </c>
      <c r="CK244" s="26">
        <v>7983.17</v>
      </c>
    </row>
    <row r="245" spans="1:89" x14ac:dyDescent="0.3">
      <c r="A245" s="1">
        <v>37315</v>
      </c>
      <c r="B245" s="26" t="s">
        <v>5</v>
      </c>
      <c r="C245" s="30">
        <v>130.47</v>
      </c>
      <c r="D245" s="31">
        <v>356</v>
      </c>
      <c r="E245" s="31">
        <v>264.70999999999998</v>
      </c>
      <c r="F245" s="32">
        <f t="shared" si="221"/>
        <v>3.6131274278835002</v>
      </c>
      <c r="G245" s="32">
        <f t="shared" si="222"/>
        <v>4.2151684031984491</v>
      </c>
      <c r="H245" s="33">
        <f t="shared" si="223"/>
        <v>8.0137896781921528E-2</v>
      </c>
      <c r="I245" s="33">
        <f t="shared" si="224"/>
        <v>2.763067004374742E-3</v>
      </c>
      <c r="J245" s="33">
        <f t="shared" si="225"/>
        <v>0.11721895622519407</v>
      </c>
      <c r="K245" s="33">
        <f t="shared" si="258"/>
        <v>3.4478905927539494E-2</v>
      </c>
      <c r="L245" s="31">
        <f t="shared" si="198"/>
        <v>94236.76</v>
      </c>
      <c r="M245" s="26">
        <f t="shared" si="199"/>
        <v>46447.32</v>
      </c>
      <c r="N245" s="26">
        <f t="shared" si="200"/>
        <v>94300.84</v>
      </c>
      <c r="O245" s="5">
        <f t="shared" si="226"/>
        <v>49.287899966000531</v>
      </c>
      <c r="P245" s="30">
        <v>1527.92</v>
      </c>
      <c r="Q245" s="31">
        <v>352.98</v>
      </c>
      <c r="R245" s="31">
        <v>2146.31</v>
      </c>
      <c r="S245" s="32">
        <f t="shared" si="227"/>
        <v>29.295801177668523</v>
      </c>
      <c r="T245" s="32">
        <f t="shared" si="228"/>
        <v>49.363379371617803</v>
      </c>
      <c r="U245" s="33">
        <f t="shared" si="229"/>
        <v>-5.7293816560719871E-2</v>
      </c>
      <c r="V245" s="33">
        <f t="shared" si="230"/>
        <v>1.0500414490045682E-2</v>
      </c>
      <c r="W245" s="33">
        <f t="shared" si="231"/>
        <v>0.14376701140550641</v>
      </c>
      <c r="X245" s="33">
        <f t="shared" si="259"/>
        <v>0.18327308460795877</v>
      </c>
      <c r="Y245" s="31">
        <f t="shared" si="201"/>
        <v>757604.50380000006</v>
      </c>
      <c r="Z245" s="26">
        <f t="shared" si="202"/>
        <v>539325.20160000003</v>
      </c>
      <c r="AA245" s="26">
        <f t="shared" si="203"/>
        <v>1373558.1336000001</v>
      </c>
      <c r="AB245" s="5">
        <f t="shared" si="232"/>
        <v>71.188225372849217</v>
      </c>
      <c r="AC245" s="30">
        <v>84.46</v>
      </c>
      <c r="AD245" s="31">
        <v>423.45</v>
      </c>
      <c r="AE245" s="31">
        <v>1090.08</v>
      </c>
      <c r="AF245" s="32">
        <f t="shared" si="233"/>
        <v>14.87891634840862</v>
      </c>
      <c r="AG245" s="32">
        <f t="shared" si="234"/>
        <v>2.7286971973184717</v>
      </c>
      <c r="AH245" s="33">
        <f t="shared" si="235"/>
        <v>0</v>
      </c>
      <c r="AI245" s="33">
        <f t="shared" si="236"/>
        <v>-1.0013547741061538E-2</v>
      </c>
      <c r="AJ245" s="33">
        <f t="shared" si="237"/>
        <v>0</v>
      </c>
      <c r="AK245" s="33">
        <f t="shared" si="260"/>
        <v>0</v>
      </c>
      <c r="AL245" s="31">
        <f t="shared" si="204"/>
        <v>461594.37599999993</v>
      </c>
      <c r="AM245" s="26">
        <f t="shared" si="205"/>
        <v>35764.587</v>
      </c>
      <c r="AN245" s="26">
        <f t="shared" si="206"/>
        <v>142084.413</v>
      </c>
      <c r="AO245" s="5">
        <f t="shared" si="238"/>
        <v>7.7480551886100102</v>
      </c>
      <c r="AP245" s="30">
        <v>1186.22</v>
      </c>
      <c r="AQ245" s="31">
        <v>364.92</v>
      </c>
      <c r="AR245" s="31">
        <v>3204.32</v>
      </c>
      <c r="AS245" s="32">
        <f t="shared" si="239"/>
        <v>43.73698190365176</v>
      </c>
      <c r="AT245" s="32">
        <f t="shared" si="240"/>
        <v>38.323883369679344</v>
      </c>
      <c r="AU245" s="33">
        <f t="shared" si="241"/>
        <v>-6.4341599257392898E-2</v>
      </c>
      <c r="AV245" s="33">
        <f t="shared" si="242"/>
        <v>8.414814814814861E-3</v>
      </c>
      <c r="AW245" s="33">
        <f t="shared" si="243"/>
        <v>0.23867317464679216</v>
      </c>
      <c r="AX245" s="33">
        <f t="shared" si="261"/>
        <v>0.1307834264602615</v>
      </c>
      <c r="AY245" s="31">
        <f t="shared" si="207"/>
        <v>1169320.4544000002</v>
      </c>
      <c r="AZ245" s="26">
        <f t="shared" si="208"/>
        <v>432875.40240000002</v>
      </c>
      <c r="BA245" s="26">
        <f t="shared" si="209"/>
        <v>561203.16960000002</v>
      </c>
      <c r="BB245" s="5">
        <f t="shared" si="244"/>
        <v>37.019398811604333</v>
      </c>
      <c r="BC245" s="30">
        <v>166.18</v>
      </c>
      <c r="BD245" s="31">
        <v>578</v>
      </c>
      <c r="BE245" s="31">
        <v>620.91999999999996</v>
      </c>
      <c r="BF245" s="32">
        <f t="shared" si="245"/>
        <v>8.4751731423876038</v>
      </c>
      <c r="BG245" s="32">
        <f t="shared" si="246"/>
        <v>5.3688716581859302</v>
      </c>
      <c r="BH245" s="33">
        <f t="shared" si="247"/>
        <v>0</v>
      </c>
      <c r="BI245" s="33">
        <f t="shared" si="248"/>
        <v>1.6197033576996669E-2</v>
      </c>
      <c r="BJ245" s="33">
        <f t="shared" si="249"/>
        <v>0</v>
      </c>
      <c r="BK245" s="33">
        <f t="shared" si="262"/>
        <v>0</v>
      </c>
      <c r="BL245" s="31">
        <f t="shared" si="210"/>
        <v>358891.75999999995</v>
      </c>
      <c r="BM245" s="26">
        <f t="shared" si="211"/>
        <v>96052.040000000008</v>
      </c>
      <c r="BN245" s="26">
        <f t="shared" si="212"/>
        <v>361226.88</v>
      </c>
      <c r="BO245" s="5">
        <f t="shared" si="250"/>
        <v>26.763512207691814</v>
      </c>
      <c r="BP245" s="60">
        <f t="shared" si="213"/>
        <v>7326.3399999999992</v>
      </c>
      <c r="BQ245" s="15">
        <f t="shared" si="214"/>
        <v>3095.25</v>
      </c>
      <c r="BR245" s="15">
        <f t="shared" si="215"/>
        <v>2841647.8541999999</v>
      </c>
      <c r="BS245" s="15">
        <f t="shared" si="216"/>
        <v>1150464.5510000002</v>
      </c>
      <c r="BT245" s="15">
        <f t="shared" si="217"/>
        <v>2532373.4361999999</v>
      </c>
      <c r="BU245" s="15">
        <f t="shared" si="263"/>
        <v>387.86731904334226</v>
      </c>
      <c r="BV245" s="17">
        <f t="shared" si="251"/>
        <v>108.94000000000005</v>
      </c>
      <c r="BW245" s="17">
        <f t="shared" si="252"/>
        <v>0.96480413536871013</v>
      </c>
      <c r="BX245" s="17">
        <f t="shared" si="253"/>
        <v>-216.92999999999984</v>
      </c>
      <c r="BY245" s="17">
        <f t="shared" si="254"/>
        <v>1.0700848073661255</v>
      </c>
      <c r="BZ245" s="17">
        <f t="shared" si="255"/>
        <v>1.2320192409575026</v>
      </c>
      <c r="CA245" s="2">
        <f t="shared" si="256"/>
        <v>0.92107370636386365</v>
      </c>
      <c r="CB245" s="2">
        <f t="shared" si="257"/>
        <v>0.85591783757008189</v>
      </c>
      <c r="CC245" s="14">
        <f t="shared" si="218"/>
        <v>47.360828035120903</v>
      </c>
      <c r="CD245" s="27">
        <v>44.838398760040832</v>
      </c>
      <c r="CE245" s="53">
        <f t="shared" si="219"/>
        <v>0.99110258308125609</v>
      </c>
      <c r="CF245" s="53">
        <f t="shared" si="220"/>
        <v>0.93831663583561775</v>
      </c>
      <c r="CG245" s="26">
        <v>3312.18</v>
      </c>
      <c r="CH245" s="26">
        <v>47.786000000000001</v>
      </c>
      <c r="CI245" s="26">
        <v>8559.6299999999992</v>
      </c>
      <c r="CJ245" s="26">
        <v>2986.31</v>
      </c>
      <c r="CK245" s="26">
        <v>7954.13</v>
      </c>
    </row>
    <row r="246" spans="1:89" x14ac:dyDescent="0.3">
      <c r="A246" s="1">
        <v>37287</v>
      </c>
      <c r="B246" s="26" t="s">
        <v>5</v>
      </c>
      <c r="C246" s="30">
        <v>130.11000000000001</v>
      </c>
      <c r="D246" s="31">
        <v>328.57</v>
      </c>
      <c r="E246" s="31">
        <v>262.89999999999998</v>
      </c>
      <c r="F246" s="32">
        <f t="shared" si="221"/>
        <v>3.6064336911416714</v>
      </c>
      <c r="G246" s="32">
        <f t="shared" si="222"/>
        <v>4.2420211465292113</v>
      </c>
      <c r="H246" s="33">
        <f t="shared" si="223"/>
        <v>6.0775213246362252E-2</v>
      </c>
      <c r="I246" s="33">
        <f t="shared" si="224"/>
        <v>2.7707226968368632E-3</v>
      </c>
      <c r="J246" s="33">
        <f t="shared" si="225"/>
        <v>0.15608658938856257</v>
      </c>
      <c r="K246" s="33">
        <f t="shared" si="258"/>
        <v>4.5589682846611926E-2</v>
      </c>
      <c r="L246" s="31">
        <f t="shared" si="198"/>
        <v>86381.052999999985</v>
      </c>
      <c r="M246" s="26">
        <f t="shared" si="199"/>
        <v>42750.242700000003</v>
      </c>
      <c r="N246" s="26">
        <f t="shared" si="200"/>
        <v>87034.907299999992</v>
      </c>
      <c r="O246" s="5">
        <f t="shared" si="226"/>
        <v>49.490300494484607</v>
      </c>
      <c r="P246" s="30">
        <v>1511.96</v>
      </c>
      <c r="Q246" s="31">
        <v>373.8</v>
      </c>
      <c r="R246" s="31">
        <v>2129.7800000000002</v>
      </c>
      <c r="S246" s="32">
        <f t="shared" si="227"/>
        <v>29.21609108679996</v>
      </c>
      <c r="T246" s="32">
        <f t="shared" si="228"/>
        <v>49.294952676245529</v>
      </c>
      <c r="U246" s="33">
        <f t="shared" si="229"/>
        <v>3.9001772807854933E-2</v>
      </c>
      <c r="V246" s="33">
        <f t="shared" si="230"/>
        <v>1.0611843242596335E-2</v>
      </c>
      <c r="W246" s="33">
        <f t="shared" si="231"/>
        <v>-0.21389392800741519</v>
      </c>
      <c r="X246" s="33">
        <f t="shared" si="259"/>
        <v>0.27208617656628975</v>
      </c>
      <c r="Y246" s="31">
        <f t="shared" si="201"/>
        <v>796111.76400000008</v>
      </c>
      <c r="Z246" s="26">
        <f t="shared" si="202"/>
        <v>565170.64800000004</v>
      </c>
      <c r="AA246" s="26">
        <f t="shared" si="203"/>
        <v>1454575.4160000002</v>
      </c>
      <c r="AB246" s="5">
        <f t="shared" si="232"/>
        <v>70.991370000657341</v>
      </c>
      <c r="AC246" s="30">
        <v>85.31</v>
      </c>
      <c r="AD246" s="71">
        <v>423.45</v>
      </c>
      <c r="AE246" s="31">
        <v>1094.58</v>
      </c>
      <c r="AF246" s="32">
        <f t="shared" si="233"/>
        <v>15.015329743818373</v>
      </c>
      <c r="AG246" s="32">
        <f t="shared" si="234"/>
        <v>2.7813913151211049</v>
      </c>
      <c r="AH246" s="33">
        <f t="shared" si="235"/>
        <v>2</v>
      </c>
      <c r="AI246" s="33">
        <f t="shared" si="236"/>
        <v>-1.0030324236062507E-2</v>
      </c>
      <c r="AJ246" s="33">
        <f t="shared" si="237"/>
        <v>-0.16882435269419332</v>
      </c>
      <c r="AK246" s="33">
        <f t="shared" si="260"/>
        <v>5.0151621180312533E-3</v>
      </c>
      <c r="AL246" s="31">
        <f t="shared" si="204"/>
        <v>463499.90099999995</v>
      </c>
      <c r="AM246" s="26">
        <f t="shared" si="205"/>
        <v>36124.519500000002</v>
      </c>
      <c r="AN246" s="26">
        <f t="shared" si="206"/>
        <v>142084.413</v>
      </c>
      <c r="AO246" s="5">
        <f t="shared" si="238"/>
        <v>7.7938570045131463</v>
      </c>
      <c r="AP246" s="30">
        <v>1176.28</v>
      </c>
      <c r="AQ246" s="31">
        <v>389.18</v>
      </c>
      <c r="AR246" s="31">
        <v>3186.24</v>
      </c>
      <c r="AS246" s="32">
        <f t="shared" si="239"/>
        <v>43.708494804348568</v>
      </c>
      <c r="AT246" s="32">
        <f t="shared" si="240"/>
        <v>38.350662010909076</v>
      </c>
      <c r="AU246" s="33">
        <f t="shared" si="241"/>
        <v>-1.9566185357165571E-2</v>
      </c>
      <c r="AV246" s="33">
        <f t="shared" si="242"/>
        <v>8.4947985366749454E-3</v>
      </c>
      <c r="AW246" s="33">
        <f t="shared" si="243"/>
        <v>0.79151859499137911</v>
      </c>
      <c r="AX246" s="33">
        <f t="shared" si="261"/>
        <v>0.43415711246770755</v>
      </c>
      <c r="AY246" s="31">
        <f t="shared" si="207"/>
        <v>1240020.8832</v>
      </c>
      <c r="AZ246" s="26">
        <f t="shared" si="208"/>
        <v>457784.65039999998</v>
      </c>
      <c r="BA246" s="26">
        <f t="shared" si="209"/>
        <v>598512.13840000005</v>
      </c>
      <c r="BB246" s="5">
        <f t="shared" si="244"/>
        <v>36.917495229486796</v>
      </c>
      <c r="BC246" s="30">
        <v>163.51</v>
      </c>
      <c r="BD246" s="71">
        <v>578</v>
      </c>
      <c r="BE246" s="31">
        <v>616.25</v>
      </c>
      <c r="BF246" s="32">
        <f t="shared" si="245"/>
        <v>8.4536506738914241</v>
      </c>
      <c r="BG246" s="32">
        <f t="shared" si="246"/>
        <v>5.3309728511950754</v>
      </c>
      <c r="BH246" s="33">
        <f t="shared" si="247"/>
        <v>2</v>
      </c>
      <c r="BI246" s="33">
        <f t="shared" si="248"/>
        <v>1.6525867916383906E-2</v>
      </c>
      <c r="BJ246" s="33">
        <f t="shared" si="249"/>
        <v>-7.8343713387185834E-2</v>
      </c>
      <c r="BK246" s="33">
        <f t="shared" si="262"/>
        <v>8.2629339581919529E-3</v>
      </c>
      <c r="BL246" s="31">
        <f t="shared" si="210"/>
        <v>356192.5</v>
      </c>
      <c r="BM246" s="26">
        <f t="shared" si="211"/>
        <v>94508.78</v>
      </c>
      <c r="BN246" s="26">
        <f t="shared" si="212"/>
        <v>361226.88</v>
      </c>
      <c r="BO246" s="5">
        <f t="shared" si="250"/>
        <v>26.533062880324543</v>
      </c>
      <c r="BP246" s="60">
        <f t="shared" si="213"/>
        <v>7289.75</v>
      </c>
      <c r="BQ246" s="15">
        <f t="shared" si="214"/>
        <v>3067.17</v>
      </c>
      <c r="BR246" s="15">
        <f t="shared" si="215"/>
        <v>2942206.1011999999</v>
      </c>
      <c r="BS246" s="15">
        <f t="shared" si="216"/>
        <v>1196338.8406</v>
      </c>
      <c r="BT246" s="15">
        <f t="shared" si="217"/>
        <v>2643433.7547000004</v>
      </c>
      <c r="BU246" s="15">
        <f t="shared" si="263"/>
        <v>403.60864243629754</v>
      </c>
      <c r="BV246" s="17">
        <f t="shared" si="251"/>
        <v>108.84000000000015</v>
      </c>
      <c r="BW246" s="17">
        <f t="shared" si="252"/>
        <v>0.96451451989945125</v>
      </c>
      <c r="BX246" s="17">
        <f t="shared" si="253"/>
        <v>-217.38000000000011</v>
      </c>
      <c r="BY246" s="17">
        <f t="shared" si="254"/>
        <v>1.0708731501677442</v>
      </c>
      <c r="BZ246" s="17">
        <f t="shared" si="255"/>
        <v>1.2205140034327926</v>
      </c>
      <c r="CA246" s="2">
        <f t="shared" si="256"/>
        <v>0.91983182525371954</v>
      </c>
      <c r="CB246" s="2">
        <f t="shared" si="257"/>
        <v>0.85484994464979258</v>
      </c>
      <c r="CC246" s="14">
        <f t="shared" si="218"/>
        <v>49.437894778443372</v>
      </c>
      <c r="CD246" s="27">
        <v>44.201908943545767</v>
      </c>
      <c r="CE246" s="53">
        <f t="shared" si="219"/>
        <v>1.0035909701070496</v>
      </c>
      <c r="CF246" s="53">
        <f t="shared" si="220"/>
        <v>0.89730027696444992</v>
      </c>
      <c r="CG246" s="26">
        <v>3284.55</v>
      </c>
      <c r="CH246" s="26">
        <v>49.261000000000003</v>
      </c>
      <c r="CI246" s="26">
        <v>8527.52</v>
      </c>
      <c r="CJ246" s="26">
        <v>2958.33</v>
      </c>
      <c r="CK246" s="26">
        <v>7925.09</v>
      </c>
    </row>
    <row r="247" spans="1:89" s="4" customFormat="1" x14ac:dyDescent="0.3">
      <c r="A247" s="69">
        <v>37256</v>
      </c>
      <c r="B247" s="4" t="s">
        <v>5</v>
      </c>
      <c r="C247" s="70">
        <v>129.75</v>
      </c>
      <c r="D247" s="71">
        <v>309.19</v>
      </c>
      <c r="E247" s="71">
        <v>261.08</v>
      </c>
      <c r="F247" s="72">
        <f t="shared" si="221"/>
        <v>3.5995345477005882</v>
      </c>
      <c r="G247" s="72">
        <f t="shared" si="222"/>
        <v>4.2693841557313403</v>
      </c>
      <c r="H247" s="73">
        <f t="shared" si="223"/>
        <v>-3.0511497547614445E-2</v>
      </c>
      <c r="I247" s="73">
        <f t="shared" si="224"/>
        <v>1.4047886996002967E-2</v>
      </c>
      <c r="J247" s="73">
        <f t="shared" si="225"/>
        <v>-0.2276715574546497</v>
      </c>
      <c r="K247" s="73">
        <f t="shared" si="258"/>
        <v>0.46041289759968884</v>
      </c>
      <c r="L247" s="71">
        <f t="shared" si="198"/>
        <v>80723.325199999992</v>
      </c>
      <c r="M247" s="4">
        <f t="shared" si="199"/>
        <v>40117.402499999997</v>
      </c>
      <c r="N247" s="4">
        <f t="shared" si="200"/>
        <v>81901.339099999997</v>
      </c>
      <c r="O247" s="74">
        <f t="shared" si="226"/>
        <v>49.697410755324043</v>
      </c>
      <c r="P247" s="70">
        <v>1496</v>
      </c>
      <c r="Q247" s="71">
        <v>359.5</v>
      </c>
      <c r="R247" s="71">
        <v>2113.25</v>
      </c>
      <c r="S247" s="72">
        <f t="shared" si="227"/>
        <v>29.135576769297796</v>
      </c>
      <c r="T247" s="72">
        <f t="shared" si="228"/>
        <v>49.225423483422617</v>
      </c>
      <c r="U247" s="73">
        <f t="shared" si="229"/>
        <v>0.10695970695970695</v>
      </c>
      <c r="V247" s="73">
        <f t="shared" si="230"/>
        <v>6.3906761845047705E-3</v>
      </c>
      <c r="W247" s="73">
        <f t="shared" si="231"/>
        <v>-8.0537366508160832E-2</v>
      </c>
      <c r="X247" s="73">
        <f t="shared" si="259"/>
        <v>5.9748445149650768E-2</v>
      </c>
      <c r="Y247" s="71">
        <f t="shared" si="201"/>
        <v>759713.375</v>
      </c>
      <c r="Z247" s="4">
        <f t="shared" si="202"/>
        <v>537812</v>
      </c>
      <c r="AA247" s="4">
        <f t="shared" si="203"/>
        <v>1398929.54</v>
      </c>
      <c r="AB247" s="74">
        <f t="shared" si="232"/>
        <v>70.791434993493425</v>
      </c>
      <c r="AC247" s="70">
        <v>86.17</v>
      </c>
      <c r="AD247" s="71"/>
      <c r="AE247" s="71">
        <v>1099.08</v>
      </c>
      <c r="AF247" s="72">
        <f t="shared" si="233"/>
        <v>15.153119467928461</v>
      </c>
      <c r="AG247" s="72">
        <f t="shared" si="234"/>
        <v>2.8353975545230794</v>
      </c>
      <c r="AH247" s="73" t="e">
        <f t="shared" si="235"/>
        <v>#DIV/0!</v>
      </c>
      <c r="AI247" s="73">
        <f t="shared" si="236"/>
        <v>-1.3371757925072007E-2</v>
      </c>
      <c r="AJ247" s="73">
        <f t="shared" si="237"/>
        <v>0</v>
      </c>
      <c r="AK247" s="73">
        <f t="shared" si="260"/>
        <v>0</v>
      </c>
      <c r="AL247" s="71">
        <f t="shared" si="204"/>
        <v>0</v>
      </c>
      <c r="AM247" s="4">
        <f t="shared" si="205"/>
        <v>0</v>
      </c>
      <c r="AN247" s="4">
        <f t="shared" si="206"/>
        <v>0</v>
      </c>
      <c r="AO247" s="74">
        <f t="shared" si="238"/>
        <v>7.8401936164792376</v>
      </c>
      <c r="AP247" s="70">
        <v>1166.33</v>
      </c>
      <c r="AQ247" s="71">
        <v>396.87</v>
      </c>
      <c r="AR247" s="71">
        <v>3168.17</v>
      </c>
      <c r="AS247" s="72">
        <f t="shared" si="239"/>
        <v>43.679858158375112</v>
      </c>
      <c r="AT247" s="72">
        <f t="shared" si="240"/>
        <v>38.377732734906616</v>
      </c>
      <c r="AU247" s="73">
        <f t="shared" si="241"/>
        <v>1.5694042358677454E-2</v>
      </c>
      <c r="AV247" s="73">
        <f t="shared" si="242"/>
        <v>1.1989166623540048E-2</v>
      </c>
      <c r="AW247" s="73">
        <f t="shared" si="243"/>
        <v>-0.44242051367595392</v>
      </c>
      <c r="AX247" s="73">
        <f t="shared" si="261"/>
        <v>0.76393107330381782</v>
      </c>
      <c r="AY247" s="71">
        <f t="shared" si="207"/>
        <v>1257351.6279</v>
      </c>
      <c r="AZ247" s="4">
        <f t="shared" si="208"/>
        <v>462881.38709999999</v>
      </c>
      <c r="BA247" s="4">
        <f t="shared" si="209"/>
        <v>610338.43560000008</v>
      </c>
      <c r="BB247" s="74">
        <f t="shared" si="244"/>
        <v>36.813996723660658</v>
      </c>
      <c r="BC247" s="70">
        <v>160.83000000000001</v>
      </c>
      <c r="BD247" s="71"/>
      <c r="BE247" s="71">
        <v>611.58000000000004</v>
      </c>
      <c r="BF247" s="72">
        <f t="shared" si="245"/>
        <v>8.4319110566980466</v>
      </c>
      <c r="BG247" s="72">
        <f t="shared" si="246"/>
        <v>5.2920620714163498</v>
      </c>
      <c r="BH247" s="73" t="e">
        <f t="shared" si="247"/>
        <v>#DIV/0!</v>
      </c>
      <c r="BI247" s="73">
        <f t="shared" si="248"/>
        <v>-1.3156675623089011E-2</v>
      </c>
      <c r="BJ247" s="73">
        <f t="shared" si="249"/>
        <v>0</v>
      </c>
      <c r="BK247" s="73">
        <f t="shared" si="262"/>
        <v>0</v>
      </c>
      <c r="BL247" s="71">
        <f t="shared" si="210"/>
        <v>0</v>
      </c>
      <c r="BM247" s="4">
        <f t="shared" si="211"/>
        <v>0</v>
      </c>
      <c r="BN247" s="4">
        <f t="shared" si="212"/>
        <v>0</v>
      </c>
      <c r="BO247" s="74">
        <f t="shared" si="250"/>
        <v>26.297459040518</v>
      </c>
      <c r="BP247" s="70">
        <f t="shared" si="213"/>
        <v>7253.16</v>
      </c>
      <c r="BQ247" s="4">
        <f t="shared" si="214"/>
        <v>3039.08</v>
      </c>
      <c r="BR247" s="4">
        <f t="shared" si="215"/>
        <v>2097788.3281</v>
      </c>
      <c r="BS247" s="4">
        <f t="shared" si="216"/>
        <v>1040810.7895999999</v>
      </c>
      <c r="BT247" s="4">
        <f t="shared" si="217"/>
        <v>2091169.3147</v>
      </c>
      <c r="BU247" s="4">
        <f t="shared" si="263"/>
        <v>289.22405242680435</v>
      </c>
      <c r="BV247" s="4">
        <f t="shared" si="251"/>
        <v>108.73000000000002</v>
      </c>
      <c r="BW247" s="4">
        <f t="shared" si="252"/>
        <v>0.96422272529844555</v>
      </c>
      <c r="BX247" s="4">
        <f t="shared" si="253"/>
        <v>-217.84000000000015</v>
      </c>
      <c r="BY247" s="4">
        <f t="shared" si="254"/>
        <v>1.0716795872435079</v>
      </c>
      <c r="BZ247" s="4">
        <f t="shared" si="255"/>
        <v>1.7497853161022168</v>
      </c>
      <c r="CA247" s="4">
        <f t="shared" si="256"/>
        <v>0.91858080939203779</v>
      </c>
      <c r="CB247" s="4">
        <f t="shared" si="257"/>
        <v>0.85377297414371511</v>
      </c>
      <c r="CC247" s="28">
        <f t="shared" si="218"/>
        <v>39.109362343669147</v>
      </c>
      <c r="CD247" s="4">
        <v>43.186789564515664</v>
      </c>
      <c r="CE247" s="28">
        <f t="shared" si="219"/>
        <v>0.77279011902602646</v>
      </c>
      <c r="CF247" s="28">
        <f t="shared" si="220"/>
        <v>0.85335894650086286</v>
      </c>
      <c r="CG247" s="4">
        <v>3256.92</v>
      </c>
      <c r="CH247" s="4">
        <v>50.607999999999997</v>
      </c>
      <c r="CI247" s="4">
        <v>8495.42</v>
      </c>
      <c r="CJ247" s="4">
        <v>2930.35</v>
      </c>
      <c r="CK247" s="4">
        <v>7896.05</v>
      </c>
    </row>
    <row r="248" spans="1:89" x14ac:dyDescent="0.3">
      <c r="A248" s="1">
        <v>37225</v>
      </c>
      <c r="B248" s="26" t="s">
        <v>5</v>
      </c>
      <c r="C248" s="30">
        <v>127.94</v>
      </c>
      <c r="D248" s="31">
        <v>318.77</v>
      </c>
      <c r="E248" s="31">
        <v>260.7</v>
      </c>
      <c r="F248" s="32">
        <f t="shared" si="221"/>
        <v>3.6046424808568176</v>
      </c>
      <c r="G248" s="32">
        <f t="shared" si="222"/>
        <v>4.2404536761757035</v>
      </c>
      <c r="H248" s="33">
        <f t="shared" si="223"/>
        <v>0.12364678058692251</v>
      </c>
      <c r="I248" s="33">
        <f t="shared" si="224"/>
        <v>1.4327324254113148E-2</v>
      </c>
      <c r="J248" s="33">
        <f t="shared" si="225"/>
        <v>5.6574000086592191E-2</v>
      </c>
      <c r="K248" s="33">
        <f t="shared" si="258"/>
        <v>0.11587300685148996</v>
      </c>
      <c r="L248" s="31">
        <f t="shared" si="198"/>
        <v>83103.338999999993</v>
      </c>
      <c r="M248" s="26">
        <f t="shared" si="199"/>
        <v>40783.433799999999</v>
      </c>
      <c r="N248" s="26">
        <f t="shared" si="200"/>
        <v>84438.985299999986</v>
      </c>
      <c r="O248" s="5">
        <f t="shared" si="226"/>
        <v>49.075565784426544</v>
      </c>
      <c r="P248" s="30">
        <v>1486.47</v>
      </c>
      <c r="Q248" s="31">
        <v>323</v>
      </c>
      <c r="R248" s="31">
        <v>2105.54</v>
      </c>
      <c r="S248" s="32">
        <f t="shared" si="227"/>
        <v>29.11284591155836</v>
      </c>
      <c r="T248" s="32">
        <f t="shared" si="228"/>
        <v>49.267681538415644</v>
      </c>
      <c r="U248" s="33">
        <f t="shared" si="229"/>
        <v>0.15333333333333332</v>
      </c>
      <c r="V248" s="33">
        <f t="shared" si="230"/>
        <v>6.4317796052520398E-3</v>
      </c>
      <c r="W248" s="33">
        <f t="shared" si="231"/>
        <v>-5.645512843746131E-2</v>
      </c>
      <c r="X248" s="33">
        <f t="shared" si="259"/>
        <v>4.194638872990461E-2</v>
      </c>
      <c r="Y248" s="31">
        <f t="shared" si="201"/>
        <v>680089.42</v>
      </c>
      <c r="Z248" s="26">
        <f t="shared" si="202"/>
        <v>480129.81</v>
      </c>
      <c r="AA248" s="26">
        <f t="shared" si="203"/>
        <v>1256896.3600000001</v>
      </c>
      <c r="AB248" s="5">
        <f t="shared" si="232"/>
        <v>70.598041357561485</v>
      </c>
      <c r="AC248" s="30">
        <v>87.33</v>
      </c>
      <c r="AE248" s="31">
        <v>1103.99</v>
      </c>
      <c r="AF248" s="32">
        <f t="shared" si="233"/>
        <v>15.264630811051472</v>
      </c>
      <c r="AG248" s="32">
        <f t="shared" si="234"/>
        <v>2.8944725616728477</v>
      </c>
      <c r="AH248" s="33" t="e">
        <f t="shared" si="235"/>
        <v>#DIV/0!</v>
      </c>
      <c r="AI248" s="33">
        <f t="shared" si="236"/>
        <v>-1.3308309162259021E-2</v>
      </c>
      <c r="AJ248" s="33">
        <f t="shared" si="237"/>
        <v>0</v>
      </c>
      <c r="AK248" s="33">
        <f t="shared" si="260"/>
        <v>0</v>
      </c>
      <c r="AL248" s="31">
        <f t="shared" si="204"/>
        <v>0</v>
      </c>
      <c r="AM248" s="26">
        <f t="shared" si="205"/>
        <v>0</v>
      </c>
      <c r="AN248" s="26">
        <f t="shared" si="206"/>
        <v>0</v>
      </c>
      <c r="AO248" s="5">
        <f t="shared" si="238"/>
        <v>7.910397739109956</v>
      </c>
      <c r="AP248" s="30">
        <v>1152.43</v>
      </c>
      <c r="AQ248" s="31">
        <v>390.69</v>
      </c>
      <c r="AR248" s="31">
        <v>3145.94</v>
      </c>
      <c r="AS248" s="32">
        <f t="shared" si="239"/>
        <v>43.498231554379359</v>
      </c>
      <c r="AT248" s="32">
        <f t="shared" si="240"/>
        <v>38.196232843795265</v>
      </c>
      <c r="AU248" s="33">
        <f t="shared" si="241"/>
        <v>4.6247315770177613E-2</v>
      </c>
      <c r="AV248" s="33">
        <f t="shared" si="242"/>
        <v>1.2134650976010136E-2</v>
      </c>
      <c r="AW248" s="33">
        <f t="shared" si="243"/>
        <v>-0.15214616147899676</v>
      </c>
      <c r="AX248" s="33">
        <f t="shared" si="261"/>
        <v>0.26238606011886889</v>
      </c>
      <c r="AY248" s="31">
        <f t="shared" si="207"/>
        <v>1229087.2986000001</v>
      </c>
      <c r="AZ248" s="26">
        <f t="shared" si="208"/>
        <v>450242.87670000002</v>
      </c>
      <c r="BA248" s="26">
        <f t="shared" si="209"/>
        <v>600834.33720000007</v>
      </c>
      <c r="BB248" s="5">
        <f t="shared" si="244"/>
        <v>36.632294322205766</v>
      </c>
      <c r="BC248" s="30">
        <v>162.96</v>
      </c>
      <c r="BE248" s="31">
        <v>616.16999999999996</v>
      </c>
      <c r="BF248" s="32">
        <f t="shared" si="245"/>
        <v>8.5196492421539904</v>
      </c>
      <c r="BG248" s="32">
        <f t="shared" si="246"/>
        <v>5.4011593799405393</v>
      </c>
      <c r="BH248" s="33" t="e">
        <f t="shared" si="247"/>
        <v>#DIV/0!</v>
      </c>
      <c r="BI248" s="33">
        <f t="shared" si="248"/>
        <v>-1.292525301792467E-2</v>
      </c>
      <c r="BJ248" s="33">
        <f t="shared" si="249"/>
        <v>0</v>
      </c>
      <c r="BK248" s="33">
        <f t="shared" si="262"/>
        <v>0</v>
      </c>
      <c r="BL248" s="31">
        <f t="shared" si="210"/>
        <v>0</v>
      </c>
      <c r="BM248" s="26">
        <f t="shared" si="211"/>
        <v>0</v>
      </c>
      <c r="BN248" s="26">
        <f t="shared" si="212"/>
        <v>0</v>
      </c>
      <c r="BO248" s="5">
        <f t="shared" si="250"/>
        <v>26.447246701397344</v>
      </c>
      <c r="BP248" s="60">
        <f t="shared" si="213"/>
        <v>7232.34</v>
      </c>
      <c r="BQ248" s="15">
        <f t="shared" si="214"/>
        <v>3017.13</v>
      </c>
      <c r="BR248" s="15">
        <f t="shared" si="215"/>
        <v>1992280.0576000002</v>
      </c>
      <c r="BS248" s="15">
        <f t="shared" si="216"/>
        <v>971156.12049999996</v>
      </c>
      <c r="BT248" s="15">
        <f t="shared" si="217"/>
        <v>1942169.6825000003</v>
      </c>
      <c r="BU248" s="15">
        <f t="shared" si="263"/>
        <v>275.4682519903655</v>
      </c>
      <c r="BV248" s="17">
        <f t="shared" si="251"/>
        <v>99.630000000000109</v>
      </c>
      <c r="BW248" s="17">
        <f t="shared" si="252"/>
        <v>0.96697855246542241</v>
      </c>
      <c r="BX248" s="17">
        <f t="shared" si="253"/>
        <v>-218.83999999999969</v>
      </c>
      <c r="BY248" s="17">
        <f t="shared" si="254"/>
        <v>1.0725325060570807</v>
      </c>
      <c r="BZ248" s="17">
        <f t="shared" si="255"/>
        <v>1.7522527424208656</v>
      </c>
      <c r="CA248" s="2">
        <f t="shared" si="256"/>
        <v>0.91744522797416761</v>
      </c>
      <c r="CB248" s="2">
        <f t="shared" si="257"/>
        <v>0.85388830315387809</v>
      </c>
      <c r="CC248" s="14">
        <f t="shared" si="218"/>
        <v>36.322748862006044</v>
      </c>
      <c r="CD248" s="27">
        <v>40.176618090684215</v>
      </c>
      <c r="CE248" s="53">
        <f t="shared" si="219"/>
        <v>0.75250676131691241</v>
      </c>
      <c r="CF248" s="53">
        <f t="shared" si="220"/>
        <v>0.83234825852377747</v>
      </c>
      <c r="CG248" s="26">
        <v>3235.97</v>
      </c>
      <c r="CH248" s="26">
        <v>48.268999999999998</v>
      </c>
      <c r="CI248" s="26">
        <v>8469.89</v>
      </c>
      <c r="CJ248" s="26">
        <v>2917.5</v>
      </c>
      <c r="CK248" s="26">
        <v>7883.13</v>
      </c>
    </row>
    <row r="249" spans="1:89" x14ac:dyDescent="0.3">
      <c r="A249" s="1">
        <v>37195</v>
      </c>
      <c r="B249" s="26" t="s">
        <v>5</v>
      </c>
      <c r="C249" s="30">
        <v>126.12</v>
      </c>
      <c r="D249" s="31">
        <v>281.64999999999998</v>
      </c>
      <c r="E249" s="31">
        <v>260.32</v>
      </c>
      <c r="F249" s="32">
        <f t="shared" si="221"/>
        <v>3.6097799077032304</v>
      </c>
      <c r="G249" s="32">
        <f t="shared" si="222"/>
        <v>4.2107793547611658</v>
      </c>
      <c r="H249" s="33">
        <f t="shared" si="223"/>
        <v>-0.11495022170166494</v>
      </c>
      <c r="I249" s="33">
        <f t="shared" si="224"/>
        <v>1.4455137164077803E-2</v>
      </c>
      <c r="J249" s="33">
        <f t="shared" si="225"/>
        <v>-6.1252255424908954E-2</v>
      </c>
      <c r="K249" s="33">
        <f t="shared" si="258"/>
        <v>0.1257512769448485</v>
      </c>
      <c r="L249" s="31">
        <f t="shared" si="198"/>
        <v>73319.127999999997</v>
      </c>
      <c r="M249" s="26">
        <f t="shared" si="199"/>
        <v>35521.697999999997</v>
      </c>
      <c r="N249" s="26">
        <f t="shared" si="200"/>
        <v>74606.268499999991</v>
      </c>
      <c r="O249" s="5">
        <f t="shared" si="226"/>
        <v>48.448063921327602</v>
      </c>
      <c r="P249" s="30">
        <v>1476.94</v>
      </c>
      <c r="Q249" s="31">
        <v>277</v>
      </c>
      <c r="R249" s="31">
        <v>2097.83</v>
      </c>
      <c r="S249" s="32">
        <f t="shared" si="227"/>
        <v>29.089983803691872</v>
      </c>
      <c r="T249" s="32">
        <f t="shared" si="228"/>
        <v>49.310723598326639</v>
      </c>
      <c r="U249" s="33">
        <f t="shared" si="229"/>
        <v>-0.11243611584327087</v>
      </c>
      <c r="V249" s="33">
        <f t="shared" si="230"/>
        <v>6.4666005515629753E-3</v>
      </c>
      <c r="W249" s="33">
        <f t="shared" si="231"/>
        <v>7.7363817216020439E-2</v>
      </c>
      <c r="X249" s="33">
        <f t="shared" si="259"/>
        <v>5.751355339041616E-2</v>
      </c>
      <c r="Y249" s="31">
        <f t="shared" si="201"/>
        <v>581098.91</v>
      </c>
      <c r="Z249" s="26">
        <f t="shared" si="202"/>
        <v>409112.38</v>
      </c>
      <c r="AA249" s="26">
        <f t="shared" si="203"/>
        <v>1077895.6400000001</v>
      </c>
      <c r="AB249" s="5">
        <f t="shared" si="232"/>
        <v>70.40322619087344</v>
      </c>
      <c r="AC249" s="30">
        <v>88.5</v>
      </c>
      <c r="AE249" s="31">
        <v>1108.9000000000001</v>
      </c>
      <c r="AF249" s="32">
        <f t="shared" si="233"/>
        <v>15.376786031238909</v>
      </c>
      <c r="AG249" s="32">
        <f t="shared" si="234"/>
        <v>2.9547571590260318</v>
      </c>
      <c r="AH249" s="33" t="e">
        <f t="shared" si="235"/>
        <v>#DIV/0!</v>
      </c>
      <c r="AI249" s="33">
        <f t="shared" si="236"/>
        <v>-1.3133524162316907E-2</v>
      </c>
      <c r="AJ249" s="33">
        <f t="shared" si="237"/>
        <v>0</v>
      </c>
      <c r="AK249" s="33">
        <f t="shared" si="260"/>
        <v>0</v>
      </c>
      <c r="AL249" s="31">
        <f t="shared" si="204"/>
        <v>0</v>
      </c>
      <c r="AM249" s="26">
        <f t="shared" si="205"/>
        <v>0</v>
      </c>
      <c r="AN249" s="26">
        <f t="shared" si="206"/>
        <v>0</v>
      </c>
      <c r="AO249" s="5">
        <f t="shared" si="238"/>
        <v>7.9808819550906298</v>
      </c>
      <c r="AP249" s="30">
        <v>1138.53</v>
      </c>
      <c r="AQ249" s="31">
        <v>373.03</v>
      </c>
      <c r="AR249" s="31">
        <v>3123.72</v>
      </c>
      <c r="AS249" s="32">
        <f t="shared" si="239"/>
        <v>43.315694888178911</v>
      </c>
      <c r="AT249" s="32">
        <f t="shared" si="240"/>
        <v>38.01219964142269</v>
      </c>
      <c r="AU249" s="33">
        <f t="shared" si="241"/>
        <v>-3.1815543713396309E-2</v>
      </c>
      <c r="AV249" s="33">
        <f t="shared" si="242"/>
        <v>1.2292601020701309E-2</v>
      </c>
      <c r="AW249" s="33">
        <f t="shared" si="243"/>
        <v>0.22304518471352294</v>
      </c>
      <c r="AX249" s="33">
        <f t="shared" si="261"/>
        <v>0.3863709239558073</v>
      </c>
      <c r="AY249" s="31">
        <f t="shared" si="207"/>
        <v>1165241.2715999999</v>
      </c>
      <c r="AZ249" s="26">
        <f t="shared" si="208"/>
        <v>424705.84589999996</v>
      </c>
      <c r="BA249" s="26">
        <f t="shared" si="209"/>
        <v>573675.37639999995</v>
      </c>
      <c r="BB249" s="5">
        <f t="shared" si="244"/>
        <v>36.447889055357074</v>
      </c>
      <c r="BC249" s="30">
        <v>165.08</v>
      </c>
      <c r="BE249" s="31">
        <v>620.75</v>
      </c>
      <c r="BF249" s="32">
        <f t="shared" si="245"/>
        <v>8.6077553691870783</v>
      </c>
      <c r="BG249" s="32">
        <f t="shared" si="246"/>
        <v>5.5115402464634737</v>
      </c>
      <c r="BH249" s="33" t="e">
        <f t="shared" si="247"/>
        <v>#DIV/0!</v>
      </c>
      <c r="BI249" s="33">
        <f t="shared" si="248"/>
        <v>-1.2820126997502153E-2</v>
      </c>
      <c r="BJ249" s="33">
        <f t="shared" si="249"/>
        <v>0</v>
      </c>
      <c r="BK249" s="33">
        <f t="shared" si="262"/>
        <v>0</v>
      </c>
      <c r="BL249" s="31">
        <f t="shared" si="210"/>
        <v>0</v>
      </c>
      <c r="BM249" s="26">
        <f t="shared" si="211"/>
        <v>0</v>
      </c>
      <c r="BN249" s="26">
        <f t="shared" si="212"/>
        <v>0</v>
      </c>
      <c r="BO249" s="5">
        <f t="shared" si="250"/>
        <v>26.593636729762387</v>
      </c>
      <c r="BP249" s="60">
        <f t="shared" si="213"/>
        <v>7211.5199999999995</v>
      </c>
      <c r="BQ249" s="15">
        <f t="shared" si="214"/>
        <v>2995.17</v>
      </c>
      <c r="BR249" s="15">
        <f t="shared" si="215"/>
        <v>1819659.3095999998</v>
      </c>
      <c r="BS249" s="15">
        <f t="shared" si="216"/>
        <v>869339.92389999994</v>
      </c>
      <c r="BT249" s="15">
        <f t="shared" si="217"/>
        <v>1726177.2849000001</v>
      </c>
      <c r="BU249" s="15">
        <f t="shared" si="263"/>
        <v>252.32673688764643</v>
      </c>
      <c r="BV249" s="17">
        <f t="shared" si="251"/>
        <v>90.519999999999982</v>
      </c>
      <c r="BW249" s="17">
        <f t="shared" si="252"/>
        <v>0.96977800926157787</v>
      </c>
      <c r="BX249" s="17">
        <f t="shared" si="253"/>
        <v>-219.82999999999993</v>
      </c>
      <c r="BY249" s="17">
        <f t="shared" si="254"/>
        <v>1.0733948323467448</v>
      </c>
      <c r="BZ249" s="17">
        <f t="shared" si="255"/>
        <v>1.7158308522524102</v>
      </c>
      <c r="CA249" s="2">
        <f t="shared" si="256"/>
        <v>0.91630475386965027</v>
      </c>
      <c r="CB249" s="2">
        <f t="shared" si="257"/>
        <v>0.85400129553466864</v>
      </c>
      <c r="CC249" s="14">
        <f t="shared" si="218"/>
        <v>32.283226628280012</v>
      </c>
      <c r="CD249" s="27">
        <v>35.789143203482311</v>
      </c>
      <c r="CE249" s="53">
        <f t="shared" si="219"/>
        <v>0.74565715736874949</v>
      </c>
      <c r="CF249" s="53">
        <f t="shared" si="220"/>
        <v>0.82663455834351107</v>
      </c>
      <c r="CG249" s="26">
        <v>3215</v>
      </c>
      <c r="CH249" s="26">
        <v>43.295000000000002</v>
      </c>
      <c r="CI249" s="26">
        <v>8444.39</v>
      </c>
      <c r="CJ249" s="26">
        <v>2904.65</v>
      </c>
      <c r="CK249" s="26">
        <v>7870.22</v>
      </c>
    </row>
    <row r="250" spans="1:89" x14ac:dyDescent="0.3">
      <c r="A250" s="1">
        <v>37164</v>
      </c>
      <c r="B250" s="26" t="s">
        <v>5</v>
      </c>
      <c r="C250" s="30">
        <v>124.31</v>
      </c>
      <c r="D250" s="31">
        <v>316</v>
      </c>
      <c r="E250" s="31">
        <v>259.94</v>
      </c>
      <c r="F250" s="32">
        <f t="shared" si="221"/>
        <v>3.6149470844284983</v>
      </c>
      <c r="G250" s="32">
        <f t="shared" si="222"/>
        <v>4.1809748993518827</v>
      </c>
      <c r="H250" s="33">
        <f t="shared" si="223"/>
        <v>-0.1021021021021021</v>
      </c>
      <c r="I250" s="33">
        <f t="shared" si="224"/>
        <v>1.4667152870629247E-2</v>
      </c>
      <c r="J250" s="33">
        <f t="shared" si="225"/>
        <v>-6.9518226809930153E-2</v>
      </c>
      <c r="K250" s="33">
        <f t="shared" si="258"/>
        <v>0.14365182076233937</v>
      </c>
      <c r="L250" s="31">
        <f t="shared" si="198"/>
        <v>82141.039999999994</v>
      </c>
      <c r="M250" s="26">
        <f t="shared" si="199"/>
        <v>39281.96</v>
      </c>
      <c r="N250" s="26">
        <f t="shared" si="200"/>
        <v>83705.239999999991</v>
      </c>
      <c r="O250" s="5">
        <f t="shared" si="226"/>
        <v>47.822574440255444</v>
      </c>
      <c r="P250" s="30">
        <v>1467.42</v>
      </c>
      <c r="Q250" s="31">
        <v>310</v>
      </c>
      <c r="R250" s="31">
        <v>2090.12</v>
      </c>
      <c r="S250" s="32">
        <f t="shared" si="227"/>
        <v>29.066989305630887</v>
      </c>
      <c r="T250" s="32">
        <f t="shared" si="228"/>
        <v>49.354405814551853</v>
      </c>
      <c r="U250" s="33">
        <f t="shared" si="229"/>
        <v>-0.15476190476190477</v>
      </c>
      <c r="V250" s="33">
        <f t="shared" si="230"/>
        <v>6.5155487794455779E-3</v>
      </c>
      <c r="W250" s="33">
        <f t="shared" si="231"/>
        <v>5.6763222550763215E-2</v>
      </c>
      <c r="X250" s="33">
        <f t="shared" si="259"/>
        <v>4.2100469036417579E-2</v>
      </c>
      <c r="Y250" s="31">
        <f t="shared" si="201"/>
        <v>647937.19999999995</v>
      </c>
      <c r="Z250" s="26">
        <f t="shared" si="202"/>
        <v>454900.2</v>
      </c>
      <c r="AA250" s="26">
        <f t="shared" si="203"/>
        <v>1206309.2</v>
      </c>
      <c r="AB250" s="5">
        <f t="shared" si="232"/>
        <v>70.207452203701223</v>
      </c>
      <c r="AC250" s="30">
        <v>89.67</v>
      </c>
      <c r="AE250" s="31">
        <v>1113.81</v>
      </c>
      <c r="AF250" s="32">
        <f t="shared" si="233"/>
        <v>15.489590721348408</v>
      </c>
      <c r="AG250" s="32">
        <f t="shared" si="234"/>
        <v>3.0159119879726761</v>
      </c>
      <c r="AH250" s="33" t="e">
        <f t="shared" si="235"/>
        <v>#DIV/0!</v>
      </c>
      <c r="AI250" s="33">
        <f t="shared" si="236"/>
        <v>-1.2853185595567829E-2</v>
      </c>
      <c r="AJ250" s="33">
        <f t="shared" si="237"/>
        <v>0</v>
      </c>
      <c r="AK250" s="33">
        <f t="shared" si="260"/>
        <v>0</v>
      </c>
      <c r="AL250" s="31">
        <f t="shared" si="204"/>
        <v>0</v>
      </c>
      <c r="AM250" s="26">
        <f t="shared" si="205"/>
        <v>0</v>
      </c>
      <c r="AN250" s="26">
        <f t="shared" si="206"/>
        <v>0</v>
      </c>
      <c r="AO250" s="5">
        <f t="shared" si="238"/>
        <v>8.0507447410240527</v>
      </c>
      <c r="AP250" s="30">
        <v>1124.6199999999999</v>
      </c>
      <c r="AQ250" s="31">
        <v>385.09</v>
      </c>
      <c r="AR250" s="31">
        <v>3101.5</v>
      </c>
      <c r="AS250" s="32">
        <f t="shared" si="239"/>
        <v>43.132101186254474</v>
      </c>
      <c r="AT250" s="32">
        <f t="shared" si="240"/>
        <v>37.824857141896182</v>
      </c>
      <c r="AU250" s="33">
        <f t="shared" si="241"/>
        <v>-0.10435895542592738</v>
      </c>
      <c r="AV250" s="33">
        <f t="shared" si="242"/>
        <v>1.2436586827954461E-2</v>
      </c>
      <c r="AW250" s="33">
        <f t="shared" si="243"/>
        <v>6.9102176174796318E-2</v>
      </c>
      <c r="AX250" s="33">
        <f t="shared" si="261"/>
        <v>0.11917124675305693</v>
      </c>
      <c r="AY250" s="31">
        <f t="shared" si="207"/>
        <v>1194356.635</v>
      </c>
      <c r="AZ250" s="26">
        <f t="shared" si="208"/>
        <v>433079.91579999996</v>
      </c>
      <c r="BA250" s="26">
        <f t="shared" si="209"/>
        <v>592222.20920000004</v>
      </c>
      <c r="BB250" s="5">
        <f t="shared" si="244"/>
        <v>36.260519103659519</v>
      </c>
      <c r="BC250" s="30">
        <v>167.21</v>
      </c>
      <c r="BE250" s="31">
        <v>625.33000000000004</v>
      </c>
      <c r="BF250" s="32">
        <f t="shared" si="245"/>
        <v>8.6963717023377427</v>
      </c>
      <c r="BG250" s="32">
        <f t="shared" si="246"/>
        <v>5.6238501562274026</v>
      </c>
      <c r="BH250" s="33" t="e">
        <f t="shared" si="247"/>
        <v>#DIV/0!</v>
      </c>
      <c r="BI250" s="33">
        <f t="shared" si="248"/>
        <v>-1.2598799548344948E-2</v>
      </c>
      <c r="BJ250" s="33">
        <f t="shared" si="249"/>
        <v>0</v>
      </c>
      <c r="BK250" s="33">
        <f t="shared" si="262"/>
        <v>0</v>
      </c>
      <c r="BL250" s="31">
        <f t="shared" si="210"/>
        <v>0</v>
      </c>
      <c r="BM250" s="26">
        <f t="shared" si="211"/>
        <v>0</v>
      </c>
      <c r="BN250" s="26">
        <f t="shared" si="212"/>
        <v>0</v>
      </c>
      <c r="BO250" s="5">
        <f t="shared" si="250"/>
        <v>26.739481553739626</v>
      </c>
      <c r="BP250" s="60">
        <f t="shared" si="213"/>
        <v>7190.6999999999989</v>
      </c>
      <c r="BQ250" s="15">
        <f t="shared" si="214"/>
        <v>2973.23</v>
      </c>
      <c r="BR250" s="15">
        <f t="shared" si="215"/>
        <v>1924434.875</v>
      </c>
      <c r="BS250" s="15">
        <f t="shared" si="216"/>
        <v>927262.07579999999</v>
      </c>
      <c r="BT250" s="15">
        <f t="shared" si="217"/>
        <v>1882236.6492000001</v>
      </c>
      <c r="BU250" s="15">
        <f t="shared" si="263"/>
        <v>267.62830809239716</v>
      </c>
      <c r="BV250" s="17">
        <f t="shared" si="251"/>
        <v>81.429999999999836</v>
      </c>
      <c r="BW250" s="17">
        <f t="shared" si="252"/>
        <v>0.97261227688406215</v>
      </c>
      <c r="BX250" s="17">
        <f t="shared" si="253"/>
        <v>-220.82999999999993</v>
      </c>
      <c r="BY250" s="17">
        <f t="shared" si="254"/>
        <v>1.0742727606004245</v>
      </c>
      <c r="BZ250" s="17">
        <f t="shared" si="255"/>
        <v>1.6962331198659033</v>
      </c>
      <c r="CA250" s="2">
        <f t="shared" si="256"/>
        <v>0.91516169676606451</v>
      </c>
      <c r="CB250" s="2">
        <f t="shared" si="257"/>
        <v>0.85411700145031322</v>
      </c>
      <c r="CC250" s="14">
        <f t="shared" si="218"/>
        <v>35.20187227912583</v>
      </c>
      <c r="CD250" s="27">
        <v>38.949514828030175</v>
      </c>
      <c r="CE250" s="53">
        <f t="shared" si="219"/>
        <v>0.77543995680513322</v>
      </c>
      <c r="CF250" s="53">
        <f t="shared" si="220"/>
        <v>0.85799442303353102</v>
      </c>
      <c r="CG250" s="26">
        <v>3194.06</v>
      </c>
      <c r="CH250" s="26">
        <v>45.396000000000001</v>
      </c>
      <c r="CI250" s="26">
        <v>8418.8700000000008</v>
      </c>
      <c r="CJ250" s="26">
        <v>2891.8</v>
      </c>
      <c r="CK250" s="26">
        <v>7857.3</v>
      </c>
    </row>
    <row r="251" spans="1:89" x14ac:dyDescent="0.3">
      <c r="A251" s="1">
        <v>37134</v>
      </c>
      <c r="B251" s="26" t="s">
        <v>5</v>
      </c>
      <c r="C251" s="30">
        <v>122.5</v>
      </c>
      <c r="D251" s="31">
        <v>350</v>
      </c>
      <c r="E251" s="31">
        <v>259.56</v>
      </c>
      <c r="F251" s="32">
        <f t="shared" si="221"/>
        <v>3.6201341720247147</v>
      </c>
      <c r="G251" s="32">
        <f t="shared" si="222"/>
        <v>4.1507554374896234</v>
      </c>
      <c r="H251" s="33">
        <f t="shared" si="223"/>
        <v>-5.6980056980056983E-3</v>
      </c>
      <c r="I251" s="33">
        <f t="shared" si="224"/>
        <v>1.4885480488506948E-2</v>
      </c>
      <c r="J251" s="33">
        <f t="shared" si="225"/>
        <v>-1.2533468383530804</v>
      </c>
      <c r="K251" s="33">
        <f t="shared" si="258"/>
        <v>2.6124018257329693</v>
      </c>
      <c r="L251" s="31">
        <f t="shared" si="198"/>
        <v>90846</v>
      </c>
      <c r="M251" s="26">
        <f t="shared" si="199"/>
        <v>42875</v>
      </c>
      <c r="N251" s="26">
        <f t="shared" si="200"/>
        <v>92711.5</v>
      </c>
      <c r="O251" s="5">
        <f t="shared" si="226"/>
        <v>47.195253505933117</v>
      </c>
      <c r="P251" s="30">
        <v>1457.89</v>
      </c>
      <c r="Q251" s="31">
        <v>362</v>
      </c>
      <c r="R251" s="31">
        <v>2082.42</v>
      </c>
      <c r="S251" s="32">
        <f t="shared" si="227"/>
        <v>29.043919719940302</v>
      </c>
      <c r="T251" s="32">
        <f t="shared" si="228"/>
        <v>49.398733426626507</v>
      </c>
      <c r="U251" s="33">
        <f t="shared" si="229"/>
        <v>9.2485549132947972E-2</v>
      </c>
      <c r="V251" s="33">
        <f t="shared" si="230"/>
        <v>6.5582795698926107E-3</v>
      </c>
      <c r="W251" s="33">
        <f t="shared" si="231"/>
        <v>-9.5545043725186185E-2</v>
      </c>
      <c r="X251" s="33">
        <f t="shared" si="259"/>
        <v>7.0911397849463861E-2</v>
      </c>
      <c r="Y251" s="31">
        <f t="shared" si="201"/>
        <v>753836.04</v>
      </c>
      <c r="Z251" s="26">
        <f t="shared" si="202"/>
        <v>527756.18000000005</v>
      </c>
      <c r="AA251" s="26">
        <f t="shared" si="203"/>
        <v>1408657.84</v>
      </c>
      <c r="AB251" s="5">
        <f t="shared" si="232"/>
        <v>70.00941212627616</v>
      </c>
      <c r="AC251" s="30">
        <v>90.83</v>
      </c>
      <c r="AE251" s="31">
        <v>1118.72</v>
      </c>
      <c r="AF251" s="32">
        <f t="shared" si="233"/>
        <v>15.603007015439546</v>
      </c>
      <c r="AG251" s="32">
        <f t="shared" si="234"/>
        <v>3.0776580929565913</v>
      </c>
      <c r="AH251" s="33" t="e">
        <f t="shared" si="235"/>
        <v>#DIV/0!</v>
      </c>
      <c r="AI251" s="33">
        <f t="shared" si="236"/>
        <v>-1.2798774818137086E-2</v>
      </c>
      <c r="AJ251" s="33">
        <f t="shared" si="237"/>
        <v>0</v>
      </c>
      <c r="AK251" s="33">
        <f t="shared" si="260"/>
        <v>0</v>
      </c>
      <c r="AL251" s="31">
        <f t="shared" si="204"/>
        <v>0</v>
      </c>
      <c r="AM251" s="26">
        <f t="shared" si="205"/>
        <v>0</v>
      </c>
      <c r="AN251" s="26">
        <f t="shared" si="206"/>
        <v>0</v>
      </c>
      <c r="AO251" s="5">
        <f t="shared" si="238"/>
        <v>8.1191004004576648</v>
      </c>
      <c r="AP251" s="30">
        <v>1110.72</v>
      </c>
      <c r="AQ251" s="31">
        <v>427.49</v>
      </c>
      <c r="AR251" s="31">
        <v>3079.28</v>
      </c>
      <c r="AS251" s="32">
        <f t="shared" si="239"/>
        <v>42.947321441024286</v>
      </c>
      <c r="AT251" s="32">
        <f t="shared" si="240"/>
        <v>37.635323098191627</v>
      </c>
      <c r="AU251" s="33">
        <f t="shared" si="241"/>
        <v>1.4443070035930955E-2</v>
      </c>
      <c r="AV251" s="33">
        <f t="shared" si="242"/>
        <v>1.2593203294164627E-2</v>
      </c>
      <c r="AW251" s="33">
        <f t="shared" si="243"/>
        <v>-0.50433364955145898</v>
      </c>
      <c r="AX251" s="33">
        <f t="shared" si="261"/>
        <v>0.87192011551807924</v>
      </c>
      <c r="AY251" s="31">
        <f t="shared" si="207"/>
        <v>1316361.4072</v>
      </c>
      <c r="AZ251" s="26">
        <f t="shared" si="208"/>
        <v>474821.69280000002</v>
      </c>
      <c r="BA251" s="26">
        <f t="shared" si="209"/>
        <v>657428.32120000001</v>
      </c>
      <c r="BB251" s="5">
        <f t="shared" si="244"/>
        <v>36.070769790340599</v>
      </c>
      <c r="BC251" s="30">
        <v>169.33</v>
      </c>
      <c r="BE251" s="31">
        <v>629.91999999999996</v>
      </c>
      <c r="BF251" s="32">
        <f t="shared" si="245"/>
        <v>8.785617651571151</v>
      </c>
      <c r="BG251" s="32">
        <f t="shared" si="246"/>
        <v>5.7375299447356563</v>
      </c>
      <c r="BH251" s="33" t="e">
        <f t="shared" si="247"/>
        <v>#DIV/0!</v>
      </c>
      <c r="BI251" s="33">
        <f t="shared" si="248"/>
        <v>-1.2500366794800289E-2</v>
      </c>
      <c r="BJ251" s="33">
        <f t="shared" si="249"/>
        <v>0</v>
      </c>
      <c r="BK251" s="33">
        <f t="shared" si="262"/>
        <v>0</v>
      </c>
      <c r="BL251" s="31">
        <f t="shared" si="210"/>
        <v>0</v>
      </c>
      <c r="BM251" s="26">
        <f t="shared" si="211"/>
        <v>0</v>
      </c>
      <c r="BN251" s="26">
        <f t="shared" si="212"/>
        <v>0</v>
      </c>
      <c r="BO251" s="5">
        <f t="shared" si="250"/>
        <v>26.881191262382529</v>
      </c>
      <c r="BP251" s="60">
        <f t="shared" si="213"/>
        <v>7169.9000000000005</v>
      </c>
      <c r="BQ251" s="15">
        <f t="shared" si="214"/>
        <v>2951.27</v>
      </c>
      <c r="BR251" s="15">
        <f t="shared" si="215"/>
        <v>2161043.4472000003</v>
      </c>
      <c r="BS251" s="15">
        <f t="shared" si="216"/>
        <v>1045452.8728</v>
      </c>
      <c r="BT251" s="15">
        <f t="shared" si="217"/>
        <v>2158797.6612</v>
      </c>
      <c r="BU251" s="15">
        <f t="shared" si="263"/>
        <v>301.40496341650515</v>
      </c>
      <c r="BV251" s="17">
        <f t="shared" si="251"/>
        <v>72.320000000000164</v>
      </c>
      <c r="BW251" s="17">
        <f t="shared" si="252"/>
        <v>0.9754952952457755</v>
      </c>
      <c r="BX251" s="17">
        <f t="shared" si="253"/>
        <v>-221.82999999999993</v>
      </c>
      <c r="BY251" s="17">
        <f t="shared" si="254"/>
        <v>1.0751642513223121</v>
      </c>
      <c r="BZ251" s="17">
        <f t="shared" si="255"/>
        <v>1.6595944351081253</v>
      </c>
      <c r="CA251" s="2">
        <f t="shared" si="256"/>
        <v>0.91401625875307069</v>
      </c>
      <c r="CB251" s="2">
        <f t="shared" si="257"/>
        <v>0.85423274056458798</v>
      </c>
      <c r="CC251" s="14">
        <f t="shared" si="218"/>
        <v>40.374157828845412</v>
      </c>
      <c r="CD251" s="27">
        <v>44.600791406855997</v>
      </c>
      <c r="CE251" s="53">
        <f t="shared" si="219"/>
        <v>0.80714415603137502</v>
      </c>
      <c r="CF251" s="53">
        <f t="shared" si="220"/>
        <v>0.89164133877483454</v>
      </c>
      <c r="CG251" s="26">
        <v>3173.1</v>
      </c>
      <c r="CH251" s="26">
        <v>50.021000000000001</v>
      </c>
      <c r="CI251" s="26">
        <v>8393.3799999999992</v>
      </c>
      <c r="CJ251" s="26">
        <v>2878.95</v>
      </c>
      <c r="CK251" s="26">
        <v>7844.39</v>
      </c>
    </row>
    <row r="252" spans="1:89" x14ac:dyDescent="0.3">
      <c r="A252" s="1">
        <v>37103</v>
      </c>
      <c r="B252" s="26" t="s">
        <v>5</v>
      </c>
      <c r="C252" s="30">
        <v>120.69</v>
      </c>
      <c r="D252" s="31">
        <v>352</v>
      </c>
      <c r="E252" s="31">
        <v>259.17</v>
      </c>
      <c r="F252" s="32">
        <f t="shared" si="221"/>
        <v>3.6252267777487144</v>
      </c>
      <c r="G252" s="32">
        <f t="shared" si="222"/>
        <v>4.1200547565484262</v>
      </c>
      <c r="H252" s="33">
        <f t="shared" si="223"/>
        <v>0.12048192771084337</v>
      </c>
      <c r="I252" s="33">
        <f t="shared" si="224"/>
        <v>1.5110406144341965E-2</v>
      </c>
      <c r="J252" s="33">
        <f t="shared" si="225"/>
        <v>5.9731219873006197E-2</v>
      </c>
      <c r="K252" s="33">
        <f t="shared" si="258"/>
        <v>0.12541637099803832</v>
      </c>
      <c r="L252" s="31">
        <f t="shared" si="198"/>
        <v>91227.840000000011</v>
      </c>
      <c r="M252" s="26">
        <f t="shared" si="199"/>
        <v>42482.879999999997</v>
      </c>
      <c r="N252" s="26">
        <f t="shared" si="200"/>
        <v>93241.279999999999</v>
      </c>
      <c r="O252" s="5">
        <f t="shared" si="226"/>
        <v>46.567889802060421</v>
      </c>
      <c r="P252" s="30">
        <v>1448.36</v>
      </c>
      <c r="Q252" s="31">
        <v>330</v>
      </c>
      <c r="R252" s="31">
        <v>2074.71</v>
      </c>
      <c r="S252" s="32">
        <f t="shared" si="227"/>
        <v>29.020697797056116</v>
      </c>
      <c r="T252" s="32">
        <f t="shared" si="228"/>
        <v>49.443388078502593</v>
      </c>
      <c r="U252" s="33">
        <f t="shared" si="229"/>
        <v>0.25641025641025639</v>
      </c>
      <c r="V252" s="33">
        <f t="shared" si="230"/>
        <v>6.6015745413360218E-3</v>
      </c>
      <c r="W252" s="33">
        <f t="shared" si="231"/>
        <v>-3.4587367591997452E-2</v>
      </c>
      <c r="X252" s="33">
        <f t="shared" si="259"/>
        <v>2.5746140711210487E-2</v>
      </c>
      <c r="Y252" s="31">
        <f t="shared" si="201"/>
        <v>684654.3</v>
      </c>
      <c r="Z252" s="26">
        <f t="shared" si="202"/>
        <v>477958.8</v>
      </c>
      <c r="AA252" s="26">
        <f t="shared" si="203"/>
        <v>1284135.6000000001</v>
      </c>
      <c r="AB252" s="5">
        <f t="shared" si="232"/>
        <v>69.810238539362118</v>
      </c>
      <c r="AC252" s="30">
        <v>92</v>
      </c>
      <c r="AE252" s="31">
        <v>1123.6300000000001</v>
      </c>
      <c r="AF252" s="32">
        <f t="shared" si="233"/>
        <v>15.717149223605309</v>
      </c>
      <c r="AG252" s="32">
        <f t="shared" si="234"/>
        <v>3.1406499097063154</v>
      </c>
      <c r="AH252" s="33" t="e">
        <f t="shared" si="235"/>
        <v>#DIV/0!</v>
      </c>
      <c r="AI252" s="33">
        <f t="shared" si="236"/>
        <v>-1.2637036236971448E-2</v>
      </c>
      <c r="AJ252" s="33">
        <f t="shared" si="237"/>
        <v>0</v>
      </c>
      <c r="AK252" s="33">
        <f t="shared" si="260"/>
        <v>0</v>
      </c>
      <c r="AL252" s="31">
        <f t="shared" si="204"/>
        <v>0</v>
      </c>
      <c r="AM252" s="26">
        <f t="shared" si="205"/>
        <v>0</v>
      </c>
      <c r="AN252" s="26">
        <f t="shared" si="206"/>
        <v>0</v>
      </c>
      <c r="AO252" s="5">
        <f t="shared" si="238"/>
        <v>8.1877486361168703</v>
      </c>
      <c r="AP252" s="30">
        <v>1096.82</v>
      </c>
      <c r="AQ252" s="31">
        <v>421.36</v>
      </c>
      <c r="AR252" s="31">
        <v>3057.06</v>
      </c>
      <c r="AS252" s="32">
        <f t="shared" si="239"/>
        <v>42.761645920378449</v>
      </c>
      <c r="AT252" s="32">
        <f t="shared" si="240"/>
        <v>37.442691673522617</v>
      </c>
      <c r="AU252" s="33">
        <f t="shared" si="241"/>
        <v>0.37972467349099903</v>
      </c>
      <c r="AV252" s="33">
        <f t="shared" si="242"/>
        <v>1.2753814675144618E-2</v>
      </c>
      <c r="AW252" s="33">
        <f t="shared" si="243"/>
        <v>-1.945146718065361E-2</v>
      </c>
      <c r="AX252" s="33">
        <f t="shared" si="261"/>
        <v>3.3587005442370692E-2</v>
      </c>
      <c r="AY252" s="31">
        <f t="shared" si="207"/>
        <v>1288122.8016000001</v>
      </c>
      <c r="AZ252" s="26">
        <f t="shared" si="208"/>
        <v>462156.07519999996</v>
      </c>
      <c r="BA252" s="26">
        <f t="shared" si="209"/>
        <v>648001.11680000008</v>
      </c>
      <c r="BB252" s="5">
        <f t="shared" si="244"/>
        <v>35.878262121122908</v>
      </c>
      <c r="BC252" s="30">
        <v>171.46</v>
      </c>
      <c r="BE252" s="31">
        <v>634.5</v>
      </c>
      <c r="BF252" s="32">
        <f t="shared" si="245"/>
        <v>8.8752802812114027</v>
      </c>
      <c r="BG252" s="32">
        <f t="shared" si="246"/>
        <v>5.8532155817200522</v>
      </c>
      <c r="BH252" s="33" t="e">
        <f t="shared" si="247"/>
        <v>#DIV/0!</v>
      </c>
      <c r="BI252" s="33">
        <f t="shared" si="248"/>
        <v>-1.2288430326918644E-2</v>
      </c>
      <c r="BJ252" s="33">
        <f t="shared" si="249"/>
        <v>0</v>
      </c>
      <c r="BK252" s="33">
        <f t="shared" si="262"/>
        <v>0</v>
      </c>
      <c r="BL252" s="31">
        <f t="shared" si="210"/>
        <v>0</v>
      </c>
      <c r="BM252" s="26">
        <f t="shared" si="211"/>
        <v>0</v>
      </c>
      <c r="BN252" s="26">
        <f t="shared" si="212"/>
        <v>0</v>
      </c>
      <c r="BO252" s="5">
        <f t="shared" si="250"/>
        <v>27.022852639873918</v>
      </c>
      <c r="BP252" s="60">
        <f t="shared" si="213"/>
        <v>7149.0700000000006</v>
      </c>
      <c r="BQ252" s="15">
        <f t="shared" si="214"/>
        <v>2929.33</v>
      </c>
      <c r="BR252" s="15">
        <f t="shared" si="215"/>
        <v>2064004.9416000003</v>
      </c>
      <c r="BS252" s="15">
        <f t="shared" si="216"/>
        <v>982597.7551999999</v>
      </c>
      <c r="BT252" s="15">
        <f t="shared" si="217"/>
        <v>2025377.9968000001</v>
      </c>
      <c r="BU252" s="15">
        <f t="shared" si="263"/>
        <v>288.70957223806732</v>
      </c>
      <c r="BV252" s="17">
        <f t="shared" si="251"/>
        <v>63.230000000000018</v>
      </c>
      <c r="BW252" s="17">
        <f t="shared" si="252"/>
        <v>0.97841485937057282</v>
      </c>
      <c r="BX252" s="17">
        <f t="shared" si="253"/>
        <v>-222.82999999999993</v>
      </c>
      <c r="BY252" s="17">
        <f t="shared" si="254"/>
        <v>1.0760685890630279</v>
      </c>
      <c r="BZ252" s="17">
        <f t="shared" si="255"/>
        <v>1.6430352354540119</v>
      </c>
      <c r="CA252" s="2">
        <f t="shared" si="256"/>
        <v>0.91286437922893149</v>
      </c>
      <c r="CB252" s="2">
        <f t="shared" si="257"/>
        <v>0.85434968361048536</v>
      </c>
      <c r="CC252" s="14">
        <f t="shared" si="218"/>
        <v>37.878923243051531</v>
      </c>
      <c r="CD252" s="27">
        <v>41.913430331774428</v>
      </c>
      <c r="CE252" s="53">
        <f t="shared" si="219"/>
        <v>0.79852692560611205</v>
      </c>
      <c r="CF252" s="53">
        <f t="shared" si="220"/>
        <v>0.88357851277035226</v>
      </c>
      <c r="CG252" s="26">
        <v>3152.16</v>
      </c>
      <c r="CH252" s="26">
        <v>47.436</v>
      </c>
      <c r="CI252" s="26">
        <v>8367.85</v>
      </c>
      <c r="CJ252" s="26">
        <v>2866.1</v>
      </c>
      <c r="CK252" s="26">
        <v>7831.47</v>
      </c>
    </row>
    <row r="253" spans="1:89" x14ac:dyDescent="0.3">
      <c r="A253" s="1">
        <v>37072</v>
      </c>
      <c r="B253" s="26" t="s">
        <v>5</v>
      </c>
      <c r="C253" s="30">
        <v>118.88</v>
      </c>
      <c r="D253" s="31">
        <v>312</v>
      </c>
      <c r="E253" s="31">
        <v>258.79000000000002</v>
      </c>
      <c r="F253" s="32">
        <f t="shared" si="221"/>
        <v>3.630489433576872</v>
      </c>
      <c r="G253" s="32">
        <f t="shared" si="222"/>
        <v>4.0889047871279294</v>
      </c>
      <c r="H253" s="33">
        <f t="shared" si="223"/>
        <v>6.6225165562913912E-2</v>
      </c>
      <c r="I253" s="33">
        <f t="shared" si="224"/>
        <v>1.5427651097736654E-2</v>
      </c>
      <c r="J253" s="33">
        <f t="shared" si="225"/>
        <v>0.10945533988619649</v>
      </c>
      <c r="K253" s="33">
        <f t="shared" si="258"/>
        <v>0.23295753157582347</v>
      </c>
      <c r="L253" s="31">
        <f t="shared" si="198"/>
        <v>80742.48000000001</v>
      </c>
      <c r="M253" s="26">
        <f t="shared" si="199"/>
        <v>37090.559999999998</v>
      </c>
      <c r="N253" s="26">
        <f t="shared" si="200"/>
        <v>82645.679999999993</v>
      </c>
      <c r="O253" s="5">
        <f t="shared" si="226"/>
        <v>45.936860002318475</v>
      </c>
      <c r="P253" s="30">
        <v>1438.83</v>
      </c>
      <c r="Q253" s="31">
        <v>255</v>
      </c>
      <c r="R253" s="31">
        <v>2067</v>
      </c>
      <c r="S253" s="32">
        <f t="shared" si="227"/>
        <v>28.997340156897071</v>
      </c>
      <c r="T253" s="32">
        <f t="shared" si="228"/>
        <v>49.488886901609</v>
      </c>
      <c r="U253" s="33">
        <f t="shared" si="229"/>
        <v>8.5889570552147243E-2</v>
      </c>
      <c r="V253" s="33">
        <f t="shared" si="230"/>
        <v>6.6384486112951125E-3</v>
      </c>
      <c r="W253" s="33">
        <f t="shared" si="231"/>
        <v>-0.10372452649840017</v>
      </c>
      <c r="X253" s="33">
        <f t="shared" si="259"/>
        <v>7.7290508831507385E-2</v>
      </c>
      <c r="Y253" s="31">
        <f t="shared" si="201"/>
        <v>527085</v>
      </c>
      <c r="Z253" s="26">
        <f t="shared" si="202"/>
        <v>366901.64999999997</v>
      </c>
      <c r="AA253" s="26">
        <f t="shared" si="203"/>
        <v>992286.60000000009</v>
      </c>
      <c r="AB253" s="5">
        <f t="shared" si="232"/>
        <v>69.60957910014514</v>
      </c>
      <c r="AC253" s="30">
        <v>93.17</v>
      </c>
      <c r="AE253" s="31">
        <v>1128.54</v>
      </c>
      <c r="AF253" s="32">
        <f t="shared" si="233"/>
        <v>15.831958519915155</v>
      </c>
      <c r="AG253" s="32">
        <f t="shared" si="234"/>
        <v>3.2046034574083886</v>
      </c>
      <c r="AH253" s="33" t="e">
        <f t="shared" si="235"/>
        <v>#DIV/0!</v>
      </c>
      <c r="AI253" s="33">
        <f t="shared" si="236"/>
        <v>-1.2373333333333297E-2</v>
      </c>
      <c r="AJ253" s="33">
        <f t="shared" si="237"/>
        <v>0</v>
      </c>
      <c r="AK253" s="33">
        <f t="shared" si="260"/>
        <v>0</v>
      </c>
      <c r="AL253" s="31">
        <f t="shared" si="204"/>
        <v>0</v>
      </c>
      <c r="AM253" s="26">
        <f t="shared" si="205"/>
        <v>0</v>
      </c>
      <c r="AN253" s="26">
        <f t="shared" si="206"/>
        <v>0</v>
      </c>
      <c r="AO253" s="5">
        <f t="shared" si="238"/>
        <v>8.2557995285944674</v>
      </c>
      <c r="AP253" s="30">
        <v>1082.92</v>
      </c>
      <c r="AQ253" s="31">
        <v>286.89</v>
      </c>
      <c r="AR253" s="31">
        <v>3034.83</v>
      </c>
      <c r="AS253" s="32">
        <f t="shared" si="239"/>
        <v>42.574744958082221</v>
      </c>
      <c r="AT253" s="32">
        <f t="shared" si="240"/>
        <v>37.247281057171747</v>
      </c>
      <c r="AU253" s="33">
        <f t="shared" si="241"/>
        <v>-2.8450675188125042E-2</v>
      </c>
      <c r="AV253" s="33">
        <f t="shared" si="242"/>
        <v>1.2927929811843396E-2</v>
      </c>
      <c r="AW253" s="33">
        <f t="shared" si="243"/>
        <v>0.26296936548432953</v>
      </c>
      <c r="AX253" s="33">
        <f t="shared" si="261"/>
        <v>0.45439799675613157</v>
      </c>
      <c r="AY253" s="31">
        <f t="shared" si="207"/>
        <v>870662.37869999988</v>
      </c>
      <c r="AZ253" s="26">
        <f t="shared" si="208"/>
        <v>310678.91879999998</v>
      </c>
      <c r="BA253" s="26">
        <f t="shared" si="209"/>
        <v>441202.39319999999</v>
      </c>
      <c r="BB253" s="5">
        <f t="shared" si="244"/>
        <v>35.683053086993347</v>
      </c>
      <c r="BC253" s="30">
        <v>173.58</v>
      </c>
      <c r="BE253" s="31">
        <v>639.08000000000004</v>
      </c>
      <c r="BF253" s="32">
        <f t="shared" si="245"/>
        <v>8.965466931528681</v>
      </c>
      <c r="BG253" s="32">
        <f t="shared" si="246"/>
        <v>5.9703237966829237</v>
      </c>
      <c r="BH253" s="33" t="e">
        <f t="shared" si="247"/>
        <v>#DIV/0!</v>
      </c>
      <c r="BI253" s="33">
        <f t="shared" si="248"/>
        <v>-1.2196169372154916E-2</v>
      </c>
      <c r="BJ253" s="33">
        <f t="shared" si="249"/>
        <v>0</v>
      </c>
      <c r="BK253" s="33">
        <f t="shared" si="262"/>
        <v>0</v>
      </c>
      <c r="BL253" s="31">
        <f t="shared" si="210"/>
        <v>0</v>
      </c>
      <c r="BM253" s="26">
        <f t="shared" si="211"/>
        <v>0</v>
      </c>
      <c r="BN253" s="26">
        <f t="shared" si="212"/>
        <v>0</v>
      </c>
      <c r="BO253" s="5">
        <f t="shared" si="250"/>
        <v>27.160918820804909</v>
      </c>
      <c r="BP253" s="60">
        <f t="shared" si="213"/>
        <v>7128.24</v>
      </c>
      <c r="BQ253" s="15">
        <f t="shared" si="214"/>
        <v>2907.38</v>
      </c>
      <c r="BR253" s="15">
        <f t="shared" si="215"/>
        <v>1478489.8586999997</v>
      </c>
      <c r="BS253" s="15">
        <f t="shared" si="216"/>
        <v>714671.12880000006</v>
      </c>
      <c r="BT253" s="15">
        <f t="shared" si="217"/>
        <v>1516134.6732000001</v>
      </c>
      <c r="BU253" s="15">
        <f t="shared" si="263"/>
        <v>207.41303024308942</v>
      </c>
      <c r="BV253" s="17">
        <f t="shared" si="251"/>
        <v>54.130000000000109</v>
      </c>
      <c r="BW253" s="17">
        <f t="shared" si="252"/>
        <v>0.98138186270800509</v>
      </c>
      <c r="BX253" s="17">
        <f t="shared" si="253"/>
        <v>-223.83999999999969</v>
      </c>
      <c r="BY253" s="17">
        <f t="shared" si="254"/>
        <v>1.076990279908371</v>
      </c>
      <c r="BZ253" s="17">
        <f t="shared" si="255"/>
        <v>1.8729295818334588</v>
      </c>
      <c r="CA253" s="2">
        <f t="shared" si="256"/>
        <v>0.91170752670568489</v>
      </c>
      <c r="CB253" s="2">
        <f t="shared" si="257"/>
        <v>0.85446734241793654</v>
      </c>
      <c r="CC253" s="14">
        <f t="shared" si="218"/>
        <v>28.354978183335533</v>
      </c>
      <c r="CD253" s="27">
        <v>31.611659016085312</v>
      </c>
      <c r="CE253" s="53">
        <f t="shared" si="219"/>
        <v>0.7299142323303095</v>
      </c>
      <c r="CF253" s="53">
        <f t="shared" si="220"/>
        <v>0.81374775442338687</v>
      </c>
      <c r="CG253" s="26">
        <v>3131.22</v>
      </c>
      <c r="CH253" s="26">
        <v>38.847000000000001</v>
      </c>
      <c r="CI253" s="26">
        <v>8342.32</v>
      </c>
      <c r="CJ253" s="26">
        <v>2853.25</v>
      </c>
      <c r="CK253" s="26">
        <v>7818.56</v>
      </c>
    </row>
    <row r="254" spans="1:89" x14ac:dyDescent="0.3">
      <c r="A254" s="1">
        <v>37042</v>
      </c>
      <c r="B254" s="26" t="s">
        <v>5</v>
      </c>
      <c r="C254" s="30">
        <v>117.06</v>
      </c>
      <c r="D254" s="31">
        <v>292</v>
      </c>
      <c r="E254" s="31">
        <v>258.41000000000003</v>
      </c>
      <c r="F254" s="32">
        <f t="shared" si="221"/>
        <v>3.6357727054645634</v>
      </c>
      <c r="G254" s="32">
        <f t="shared" si="222"/>
        <v>4.0569483818646859</v>
      </c>
      <c r="H254" s="33">
        <f t="shared" si="223"/>
        <v>3.8394415357766144E-2</v>
      </c>
      <c r="I254" s="33">
        <f t="shared" si="224"/>
        <v>1.5582626662649066E-2</v>
      </c>
      <c r="J254" s="33">
        <f t="shared" si="225"/>
        <v>0.19017414939888527</v>
      </c>
      <c r="K254" s="33">
        <f t="shared" si="258"/>
        <v>0.40585659444081429</v>
      </c>
      <c r="L254" s="31">
        <f t="shared" si="198"/>
        <v>75455.72</v>
      </c>
      <c r="M254" s="26">
        <f t="shared" si="199"/>
        <v>34181.520000000004</v>
      </c>
      <c r="N254" s="26">
        <f t="shared" si="200"/>
        <v>77347.87999999999</v>
      </c>
      <c r="O254" s="5">
        <f t="shared" si="226"/>
        <v>45.300104485120542</v>
      </c>
      <c r="P254" s="30">
        <v>1429.31</v>
      </c>
      <c r="Q254" s="31">
        <v>234</v>
      </c>
      <c r="R254" s="31">
        <v>2059.29</v>
      </c>
      <c r="S254" s="32">
        <f t="shared" si="227"/>
        <v>28.973764075059478</v>
      </c>
      <c r="T254" s="32">
        <f t="shared" si="228"/>
        <v>49.535596204365397</v>
      </c>
      <c r="U254" s="33">
        <f t="shared" si="229"/>
        <v>-7.0103092783505155E-2</v>
      </c>
      <c r="V254" s="33">
        <f t="shared" si="230"/>
        <v>6.6898553573246002E-3</v>
      </c>
      <c r="W254" s="33">
        <f t="shared" si="231"/>
        <v>0.12771181961579356</v>
      </c>
      <c r="X254" s="33">
        <f t="shared" si="259"/>
        <v>9.5428819067718565E-2</v>
      </c>
      <c r="Y254" s="31">
        <f t="shared" si="201"/>
        <v>481873.86</v>
      </c>
      <c r="Z254" s="26">
        <f t="shared" si="202"/>
        <v>334458.53999999998</v>
      </c>
      <c r="AA254" s="26">
        <f t="shared" si="203"/>
        <v>910568.88</v>
      </c>
      <c r="AB254" s="5">
        <f t="shared" si="232"/>
        <v>69.407902723754304</v>
      </c>
      <c r="AC254" s="30">
        <v>94.33</v>
      </c>
      <c r="AE254" s="31">
        <v>1133.45</v>
      </c>
      <c r="AF254" s="32">
        <f t="shared" si="233"/>
        <v>15.947395894155832</v>
      </c>
      <c r="AG254" s="32">
        <f t="shared" si="234"/>
        <v>3.2691947792695695</v>
      </c>
      <c r="AH254" s="33" t="e">
        <f t="shared" si="235"/>
        <v>#DIV/0!</v>
      </c>
      <c r="AI254" s="33">
        <f t="shared" si="236"/>
        <v>-1.2326818732550196E-2</v>
      </c>
      <c r="AJ254" s="33">
        <f t="shared" si="237"/>
        <v>0</v>
      </c>
      <c r="AK254" s="33">
        <f t="shared" si="260"/>
        <v>0</v>
      </c>
      <c r="AL254" s="31">
        <f t="shared" si="204"/>
        <v>0</v>
      </c>
      <c r="AM254" s="26">
        <f t="shared" si="205"/>
        <v>0</v>
      </c>
      <c r="AN254" s="26">
        <f t="shared" si="206"/>
        <v>0</v>
      </c>
      <c r="AO254" s="5">
        <f t="shared" si="238"/>
        <v>8.3223785786757229</v>
      </c>
      <c r="AP254" s="30">
        <v>1069.01</v>
      </c>
      <c r="AQ254" s="31">
        <v>295.17</v>
      </c>
      <c r="AR254" s="31">
        <v>3012.61</v>
      </c>
      <c r="AS254" s="32">
        <f t="shared" si="239"/>
        <v>42.386769901356743</v>
      </c>
      <c r="AT254" s="32">
        <f t="shared" si="240"/>
        <v>37.048679221742418</v>
      </c>
      <c r="AU254" s="33">
        <f t="shared" si="241"/>
        <v>-9.9294890369940991E-2</v>
      </c>
      <c r="AV254" s="33">
        <f t="shared" si="242"/>
        <v>1.3087772818861544E-2</v>
      </c>
      <c r="AW254" s="33">
        <f t="shared" si="243"/>
        <v>7.6334335130660153E-2</v>
      </c>
      <c r="AX254" s="33">
        <f t="shared" si="261"/>
        <v>0.13180711283431293</v>
      </c>
      <c r="AY254" s="31">
        <f t="shared" si="207"/>
        <v>889232.09370000008</v>
      </c>
      <c r="AZ254" s="26">
        <f t="shared" si="208"/>
        <v>315539.68170000002</v>
      </c>
      <c r="BA254" s="26">
        <f t="shared" si="209"/>
        <v>453936.03960000008</v>
      </c>
      <c r="BB254" s="5">
        <f t="shared" si="244"/>
        <v>35.484513428555303</v>
      </c>
      <c r="BC254" s="30">
        <v>175.71</v>
      </c>
      <c r="BE254" s="31">
        <v>643.66999999999996</v>
      </c>
      <c r="BF254" s="32">
        <f t="shared" si="245"/>
        <v>9.0562974239633718</v>
      </c>
      <c r="BG254" s="32">
        <f t="shared" si="246"/>
        <v>6.0895814127579353</v>
      </c>
      <c r="BH254" s="33" t="e">
        <f t="shared" si="247"/>
        <v>#DIV/0!</v>
      </c>
      <c r="BI254" s="33">
        <f t="shared" si="248"/>
        <v>-1.1992985235051221E-2</v>
      </c>
      <c r="BJ254" s="33">
        <f t="shared" si="249"/>
        <v>0</v>
      </c>
      <c r="BK254" s="33">
        <f t="shared" si="262"/>
        <v>0</v>
      </c>
      <c r="BL254" s="31">
        <f t="shared" si="210"/>
        <v>0</v>
      </c>
      <c r="BM254" s="26">
        <f t="shared" si="211"/>
        <v>0</v>
      </c>
      <c r="BN254" s="26">
        <f t="shared" si="212"/>
        <v>0</v>
      </c>
      <c r="BO254" s="5">
        <f t="shared" si="250"/>
        <v>27.298149672969068</v>
      </c>
      <c r="BP254" s="60">
        <f t="shared" si="213"/>
        <v>7107.43</v>
      </c>
      <c r="BQ254" s="15">
        <f t="shared" si="214"/>
        <v>2885.4199999999996</v>
      </c>
      <c r="BR254" s="15">
        <f t="shared" si="215"/>
        <v>1446561.6736999999</v>
      </c>
      <c r="BS254" s="15">
        <f t="shared" si="216"/>
        <v>684179.74170000001</v>
      </c>
      <c r="BT254" s="15">
        <f t="shared" si="217"/>
        <v>1441852.7996</v>
      </c>
      <c r="BU254" s="15">
        <f t="shared" si="263"/>
        <v>203.52809295343042</v>
      </c>
      <c r="BV254" s="17">
        <f t="shared" si="251"/>
        <v>45.019999999999527</v>
      </c>
      <c r="BW254" s="17">
        <f t="shared" si="252"/>
        <v>0.98439741874666442</v>
      </c>
      <c r="BX254" s="17">
        <f t="shared" si="253"/>
        <v>-224.83000000000038</v>
      </c>
      <c r="BY254" s="17">
        <f t="shared" si="254"/>
        <v>1.0779193323675584</v>
      </c>
      <c r="BZ254" s="17">
        <f t="shared" si="255"/>
        <v>1.7966070172124458</v>
      </c>
      <c r="CA254" s="2">
        <f t="shared" si="256"/>
        <v>0.91054940972244469</v>
      </c>
      <c r="CB254" s="2">
        <f t="shared" si="257"/>
        <v>0.85458401818962282</v>
      </c>
      <c r="CC254" s="14">
        <f t="shared" si="218"/>
        <v>26.965747435845433</v>
      </c>
      <c r="CD254" s="27">
        <v>30.057054861253363</v>
      </c>
      <c r="CE254" s="53">
        <f t="shared" si="219"/>
        <v>0.73745412229517671</v>
      </c>
      <c r="CF254" s="53">
        <f t="shared" si="220"/>
        <v>0.8219946086871236</v>
      </c>
      <c r="CG254" s="26">
        <v>3110.25</v>
      </c>
      <c r="CH254" s="26">
        <v>36.566000000000003</v>
      </c>
      <c r="CI254" s="26">
        <v>8316.83</v>
      </c>
      <c r="CJ254" s="26">
        <v>2840.4</v>
      </c>
      <c r="CK254" s="26">
        <v>7805.65</v>
      </c>
    </row>
    <row r="255" spans="1:89" x14ac:dyDescent="0.3">
      <c r="A255" s="1">
        <v>37011</v>
      </c>
      <c r="B255" s="26" t="s">
        <v>5</v>
      </c>
      <c r="C255" s="30">
        <v>115.25</v>
      </c>
      <c r="D255" s="31">
        <v>281</v>
      </c>
      <c r="E255" s="31">
        <v>258.02999999999997</v>
      </c>
      <c r="F255" s="32">
        <f t="shared" si="221"/>
        <v>3.6410921441987072</v>
      </c>
      <c r="G255" s="32">
        <f t="shared" si="222"/>
        <v>4.0248369984668955</v>
      </c>
      <c r="H255" s="33">
        <f t="shared" si="223"/>
        <v>1.0733452593917709E-2</v>
      </c>
      <c r="I255" s="33">
        <f t="shared" si="224"/>
        <v>1.5829288556561304E-2</v>
      </c>
      <c r="J255" s="33">
        <f t="shared" si="225"/>
        <v>0.68493018108907933</v>
      </c>
      <c r="K255" s="33">
        <f t="shared" si="258"/>
        <v>1.4747620505196284</v>
      </c>
      <c r="L255" s="31">
        <f t="shared" si="198"/>
        <v>72506.429999999993</v>
      </c>
      <c r="M255" s="26">
        <f t="shared" si="199"/>
        <v>32385.25</v>
      </c>
      <c r="N255" s="26">
        <f t="shared" si="200"/>
        <v>74434.09</v>
      </c>
      <c r="O255" s="5">
        <f t="shared" si="226"/>
        <v>44.665348990427475</v>
      </c>
      <c r="P255" s="30">
        <v>1419.78</v>
      </c>
      <c r="Q255" s="31">
        <v>251</v>
      </c>
      <c r="R255" s="31">
        <v>2051.58</v>
      </c>
      <c r="S255" s="32">
        <f t="shared" si="227"/>
        <v>28.950090381719889</v>
      </c>
      <c r="T255" s="32">
        <f t="shared" si="228"/>
        <v>49.582499554736039</v>
      </c>
      <c r="U255" s="33">
        <f t="shared" si="229"/>
        <v>-1.1881188118811881E-2</v>
      </c>
      <c r="V255" s="33">
        <f t="shared" si="230"/>
        <v>6.7349109373398683E-3</v>
      </c>
      <c r="W255" s="33">
        <f t="shared" si="231"/>
        <v>0.75859583783921525</v>
      </c>
      <c r="X255" s="33">
        <f t="shared" si="259"/>
        <v>0.56685500389277221</v>
      </c>
      <c r="Y255" s="31">
        <f t="shared" si="201"/>
        <v>514946.57999999996</v>
      </c>
      <c r="Z255" s="26">
        <f t="shared" si="202"/>
        <v>356364.77999999997</v>
      </c>
      <c r="AA255" s="26">
        <f t="shared" si="203"/>
        <v>976721.32000000007</v>
      </c>
      <c r="AB255" s="5">
        <f t="shared" si="232"/>
        <v>69.20422308659667</v>
      </c>
      <c r="AC255" s="30">
        <v>95.5</v>
      </c>
      <c r="AE255" s="31">
        <v>1138.3599999999999</v>
      </c>
      <c r="AF255" s="32">
        <f t="shared" si="233"/>
        <v>16.063533904081076</v>
      </c>
      <c r="AG255" s="32">
        <f t="shared" si="234"/>
        <v>3.3351143891851494</v>
      </c>
      <c r="AH255" s="33" t="e">
        <f t="shared" si="235"/>
        <v>#DIV/0!</v>
      </c>
      <c r="AI255" s="33">
        <f t="shared" si="236"/>
        <v>-1.2176718530467832E-2</v>
      </c>
      <c r="AJ255" s="33">
        <f t="shared" si="237"/>
        <v>0</v>
      </c>
      <c r="AK255" s="33">
        <f t="shared" si="260"/>
        <v>0</v>
      </c>
      <c r="AL255" s="31">
        <f t="shared" si="204"/>
        <v>0</v>
      </c>
      <c r="AM255" s="26">
        <f t="shared" si="205"/>
        <v>0</v>
      </c>
      <c r="AN255" s="26">
        <f t="shared" si="206"/>
        <v>0</v>
      </c>
      <c r="AO255" s="5">
        <f t="shared" si="238"/>
        <v>8.3892617449664435</v>
      </c>
      <c r="AP255" s="30">
        <v>1055.1099999999999</v>
      </c>
      <c r="AQ255" s="31">
        <v>326.01</v>
      </c>
      <c r="AR255" s="31">
        <v>2990.39</v>
      </c>
      <c r="AS255" s="32">
        <f t="shared" si="239"/>
        <v>42.197750405341907</v>
      </c>
      <c r="AT255" s="32">
        <f t="shared" si="240"/>
        <v>36.847251760975318</v>
      </c>
      <c r="AU255" s="33">
        <f t="shared" si="241"/>
        <v>-4.9568569854966174E-3</v>
      </c>
      <c r="AV255" s="33">
        <f t="shared" si="242"/>
        <v>1.3261334147458274E-2</v>
      </c>
      <c r="AW255" s="33">
        <f t="shared" si="243"/>
        <v>1.5474694279074741</v>
      </c>
      <c r="AX255" s="33">
        <f t="shared" si="261"/>
        <v>2.6753513741187045</v>
      </c>
      <c r="AY255" s="31">
        <f t="shared" si="207"/>
        <v>974897.04389999993</v>
      </c>
      <c r="AZ255" s="26">
        <f t="shared" si="208"/>
        <v>343976.41109999997</v>
      </c>
      <c r="BA255" s="26">
        <f t="shared" si="209"/>
        <v>501364.25880000001</v>
      </c>
      <c r="BB255" s="5">
        <f t="shared" si="244"/>
        <v>35.283357689130845</v>
      </c>
      <c r="BC255" s="30">
        <v>177.83</v>
      </c>
      <c r="BE255" s="31">
        <v>648.25</v>
      </c>
      <c r="BF255" s="32">
        <f t="shared" si="245"/>
        <v>9.1475331646584195</v>
      </c>
      <c r="BG255" s="32">
        <f t="shared" si="246"/>
        <v>6.2102972966365995</v>
      </c>
      <c r="BH255" s="33" t="e">
        <f t="shared" si="247"/>
        <v>#DIV/0!</v>
      </c>
      <c r="BI255" s="33">
        <f t="shared" si="248"/>
        <v>-1.1906425556890888E-2</v>
      </c>
      <c r="BJ255" s="33">
        <f t="shared" si="249"/>
        <v>0</v>
      </c>
      <c r="BK255" s="33">
        <f t="shared" si="262"/>
        <v>0</v>
      </c>
      <c r="BL255" s="31">
        <f t="shared" si="210"/>
        <v>0</v>
      </c>
      <c r="BM255" s="26">
        <f t="shared" si="211"/>
        <v>0</v>
      </c>
      <c r="BN255" s="26">
        <f t="shared" si="212"/>
        <v>0</v>
      </c>
      <c r="BO255" s="5">
        <f t="shared" si="250"/>
        <v>27.43231777863479</v>
      </c>
      <c r="BP255" s="60">
        <f t="shared" si="213"/>
        <v>7086.61</v>
      </c>
      <c r="BQ255" s="15">
        <f t="shared" si="214"/>
        <v>2863.47</v>
      </c>
      <c r="BR255" s="15">
        <f t="shared" si="215"/>
        <v>1562350.0538999999</v>
      </c>
      <c r="BS255" s="15">
        <f t="shared" si="216"/>
        <v>732726.44109999994</v>
      </c>
      <c r="BT255" s="15">
        <f t="shared" si="217"/>
        <v>1552519.6688000001</v>
      </c>
      <c r="BU255" s="15">
        <f t="shared" si="263"/>
        <v>220.46508187977045</v>
      </c>
      <c r="BV255" s="17">
        <f t="shared" si="251"/>
        <v>35.919999999999618</v>
      </c>
      <c r="BW255" s="17">
        <f t="shared" si="252"/>
        <v>0.98745577917701266</v>
      </c>
      <c r="BX255" s="17">
        <f t="shared" si="253"/>
        <v>-225.83000000000038</v>
      </c>
      <c r="BY255" s="17">
        <f t="shared" si="254"/>
        <v>1.0788658515716947</v>
      </c>
      <c r="BZ255" s="17">
        <f t="shared" si="255"/>
        <v>1.725125796598534</v>
      </c>
      <c r="CA255" s="2">
        <f t="shared" si="256"/>
        <v>0.90938733922514958</v>
      </c>
      <c r="CB255" s="2">
        <f t="shared" si="257"/>
        <v>0.85470432863362811</v>
      </c>
      <c r="CC255" s="14">
        <f t="shared" si="218"/>
        <v>29.035455831314671</v>
      </c>
      <c r="CD255" s="27">
        <v>32.268350546541534</v>
      </c>
      <c r="CE255" s="53">
        <f t="shared" si="219"/>
        <v>0.76342796601148133</v>
      </c>
      <c r="CF255" s="53">
        <f t="shared" si="220"/>
        <v>0.84843032489000425</v>
      </c>
      <c r="CG255" s="26">
        <v>3089.3</v>
      </c>
      <c r="CH255" s="26">
        <v>38.033000000000001</v>
      </c>
      <c r="CI255" s="26">
        <v>8291.2999999999993</v>
      </c>
      <c r="CJ255" s="26">
        <v>2827.55</v>
      </c>
      <c r="CK255" s="26">
        <v>7792.73</v>
      </c>
    </row>
    <row r="256" spans="1:89" x14ac:dyDescent="0.3">
      <c r="A256" s="1">
        <v>36981</v>
      </c>
      <c r="B256" s="26" t="s">
        <v>5</v>
      </c>
      <c r="C256" s="30">
        <v>113.44</v>
      </c>
      <c r="D256" s="31">
        <v>278</v>
      </c>
      <c r="E256" s="31">
        <v>257.64999999999998</v>
      </c>
      <c r="F256" s="32">
        <f t="shared" si="221"/>
        <v>3.6464377706699871</v>
      </c>
      <c r="G256" s="32">
        <f t="shared" si="222"/>
        <v>3.9922154613887586</v>
      </c>
      <c r="H256" s="33">
        <f t="shared" si="223"/>
        <v>3.2906764168190127E-2</v>
      </c>
      <c r="I256" s="33">
        <f t="shared" si="224"/>
        <v>1.61734648538167E-2</v>
      </c>
      <c r="J256" s="33">
        <f t="shared" si="225"/>
        <v>0.22528798079154375</v>
      </c>
      <c r="K256" s="33">
        <f t="shared" si="258"/>
        <v>0.49149362639098532</v>
      </c>
      <c r="L256" s="31">
        <f t="shared" si="198"/>
        <v>71626.7</v>
      </c>
      <c r="M256" s="26">
        <f t="shared" si="199"/>
        <v>31536.32</v>
      </c>
      <c r="N256" s="26">
        <f t="shared" si="200"/>
        <v>73639.42</v>
      </c>
      <c r="O256" s="5">
        <f t="shared" si="226"/>
        <v>44.028721133320396</v>
      </c>
      <c r="P256" s="30">
        <v>1410.25</v>
      </c>
      <c r="Q256" s="31">
        <v>254</v>
      </c>
      <c r="R256" s="31">
        <v>2043.88</v>
      </c>
      <c r="S256" s="32">
        <f t="shared" si="227"/>
        <v>28.926377763310597</v>
      </c>
      <c r="T256" s="32">
        <f t="shared" si="228"/>
        <v>49.629952877499086</v>
      </c>
      <c r="U256" s="33">
        <f t="shared" si="229"/>
        <v>5.6680161943319839E-2</v>
      </c>
      <c r="V256" s="33">
        <f t="shared" si="230"/>
        <v>6.7805775230614139E-3</v>
      </c>
      <c r="W256" s="33">
        <f t="shared" si="231"/>
        <v>-0.16038146473644888</v>
      </c>
      <c r="X256" s="33">
        <f t="shared" si="259"/>
        <v>0.11962876058544065</v>
      </c>
      <c r="Y256" s="31">
        <f t="shared" si="201"/>
        <v>519145.52</v>
      </c>
      <c r="Z256" s="26">
        <f t="shared" si="202"/>
        <v>358203.5</v>
      </c>
      <c r="AA256" s="26">
        <f t="shared" si="203"/>
        <v>988395.28</v>
      </c>
      <c r="AB256" s="5">
        <f t="shared" si="232"/>
        <v>68.998669197800254</v>
      </c>
      <c r="AC256" s="30">
        <v>96.67</v>
      </c>
      <c r="AE256" s="31">
        <v>1143.27</v>
      </c>
      <c r="AF256" s="32">
        <f t="shared" si="233"/>
        <v>16.180333437119646</v>
      </c>
      <c r="AG256" s="32">
        <f t="shared" si="234"/>
        <v>3.4020404500392392</v>
      </c>
      <c r="AH256" s="33" t="e">
        <f t="shared" si="235"/>
        <v>#DIV/0!</v>
      </c>
      <c r="AI256" s="33">
        <f t="shared" si="236"/>
        <v>-1.1928020565552665E-2</v>
      </c>
      <c r="AJ256" s="33">
        <f t="shared" si="237"/>
        <v>0</v>
      </c>
      <c r="AK256" s="33">
        <f t="shared" si="260"/>
        <v>0</v>
      </c>
      <c r="AL256" s="31">
        <f t="shared" si="204"/>
        <v>0</v>
      </c>
      <c r="AM256" s="26">
        <f t="shared" si="205"/>
        <v>0</v>
      </c>
      <c r="AN256" s="26">
        <f t="shared" si="206"/>
        <v>0</v>
      </c>
      <c r="AO256" s="5">
        <f t="shared" si="238"/>
        <v>8.4555704251839039</v>
      </c>
      <c r="AP256" s="30">
        <v>1041.21</v>
      </c>
      <c r="AQ256" s="31">
        <v>327.63</v>
      </c>
      <c r="AR256" s="31">
        <v>2968.17</v>
      </c>
      <c r="AS256" s="32">
        <f t="shared" si="239"/>
        <v>42.007557530640547</v>
      </c>
      <c r="AT256" s="32">
        <f t="shared" si="240"/>
        <v>36.642583396972753</v>
      </c>
      <c r="AU256" s="33">
        <f t="shared" si="241"/>
        <v>7.554520834323189E-2</v>
      </c>
      <c r="AV256" s="33">
        <f t="shared" si="242"/>
        <v>1.3439560652060499E-2</v>
      </c>
      <c r="AW256" s="33">
        <f t="shared" si="243"/>
        <v>-0.10328491175352113</v>
      </c>
      <c r="AX256" s="33">
        <f t="shared" si="261"/>
        <v>0.17790090128548242</v>
      </c>
      <c r="AY256" s="31">
        <f t="shared" si="207"/>
        <v>972461.53709999996</v>
      </c>
      <c r="AZ256" s="26">
        <f t="shared" si="208"/>
        <v>341131.6323</v>
      </c>
      <c r="BA256" s="26">
        <f t="shared" si="209"/>
        <v>503855.62440000003</v>
      </c>
      <c r="BB256" s="5">
        <f t="shared" si="244"/>
        <v>35.079190208108024</v>
      </c>
      <c r="BC256" s="30">
        <v>179.96</v>
      </c>
      <c r="BE256" s="31">
        <v>652.83000000000004</v>
      </c>
      <c r="BF256" s="32">
        <f t="shared" si="245"/>
        <v>9.2392934982592205</v>
      </c>
      <c r="BG256" s="32">
        <f t="shared" si="246"/>
        <v>6.3332078141001507</v>
      </c>
      <c r="BH256" s="33" t="e">
        <f t="shared" si="247"/>
        <v>#DIV/0!</v>
      </c>
      <c r="BI256" s="33">
        <f t="shared" si="248"/>
        <v>-1.1711413103524497E-2</v>
      </c>
      <c r="BJ256" s="33">
        <f t="shared" si="249"/>
        <v>0</v>
      </c>
      <c r="BK256" s="33">
        <f t="shared" si="262"/>
        <v>0</v>
      </c>
      <c r="BL256" s="31">
        <f t="shared" si="210"/>
        <v>0</v>
      </c>
      <c r="BM256" s="26">
        <f t="shared" si="211"/>
        <v>0</v>
      </c>
      <c r="BN256" s="26">
        <f t="shared" si="212"/>
        <v>0</v>
      </c>
      <c r="BO256" s="5">
        <f t="shared" si="250"/>
        <v>27.566135134721137</v>
      </c>
      <c r="BP256" s="60">
        <f t="shared" si="213"/>
        <v>7065.8</v>
      </c>
      <c r="BQ256" s="15">
        <f t="shared" si="214"/>
        <v>2841.53</v>
      </c>
      <c r="BR256" s="15">
        <f t="shared" si="215"/>
        <v>1563233.7570999998</v>
      </c>
      <c r="BS256" s="15">
        <f t="shared" si="216"/>
        <v>730871.45229999989</v>
      </c>
      <c r="BT256" s="15">
        <f t="shared" si="217"/>
        <v>1565890.3244</v>
      </c>
      <c r="BU256" s="15">
        <f t="shared" si="263"/>
        <v>221.23945725890908</v>
      </c>
      <c r="BV256" s="17">
        <f t="shared" si="251"/>
        <v>26.840000000000146</v>
      </c>
      <c r="BW256" s="17">
        <f t="shared" si="252"/>
        <v>0.99055438443373811</v>
      </c>
      <c r="BX256" s="17">
        <f t="shared" si="253"/>
        <v>-226.82999999999993</v>
      </c>
      <c r="BY256" s="17">
        <f t="shared" si="254"/>
        <v>1.0798267130735906</v>
      </c>
      <c r="BZ256" s="17">
        <f t="shared" si="255"/>
        <v>1.7267715475948</v>
      </c>
      <c r="CA256" s="2">
        <f t="shared" si="256"/>
        <v>0.90822152697620262</v>
      </c>
      <c r="CB256" s="2">
        <f t="shared" si="257"/>
        <v>0.85482348955938936</v>
      </c>
      <c r="CC256" s="14">
        <f t="shared" si="218"/>
        <v>29.285515838869742</v>
      </c>
      <c r="CD256" s="27">
        <v>32.537617524448414</v>
      </c>
      <c r="CE256" s="53">
        <f t="shared" si="219"/>
        <v>0.76657633795434232</v>
      </c>
      <c r="CF256" s="53">
        <f t="shared" si="220"/>
        <v>0.85170320457682414</v>
      </c>
      <c r="CG256" s="26">
        <v>3068.36</v>
      </c>
      <c r="CH256" s="26">
        <v>38.203000000000003</v>
      </c>
      <c r="CI256" s="26">
        <v>8265.7999999999993</v>
      </c>
      <c r="CJ256" s="26">
        <v>2814.69</v>
      </c>
      <c r="CK256" s="26">
        <v>7779.82</v>
      </c>
    </row>
    <row r="257" spans="1:89" x14ac:dyDescent="0.3">
      <c r="A257" s="1">
        <v>36950</v>
      </c>
      <c r="B257" s="26" t="s">
        <v>5</v>
      </c>
      <c r="C257" s="30">
        <v>111.62</v>
      </c>
      <c r="D257" s="31">
        <v>269</v>
      </c>
      <c r="E257" s="31">
        <v>257.26</v>
      </c>
      <c r="F257" s="32">
        <f t="shared" si="221"/>
        <v>3.6516833996454201</v>
      </c>
      <c r="G257" s="32">
        <f t="shared" si="222"/>
        <v>3.9587737093730944</v>
      </c>
      <c r="H257" s="33">
        <f t="shared" si="223"/>
        <v>-0.12216404886561955</v>
      </c>
      <c r="I257" s="33">
        <f t="shared" si="224"/>
        <v>1.6348281623989543E-2</v>
      </c>
      <c r="J257" s="33">
        <f t="shared" si="225"/>
        <v>-6.1107572164070534E-2</v>
      </c>
      <c r="K257" s="33">
        <f t="shared" si="258"/>
        <v>0.13382236243637155</v>
      </c>
      <c r="L257" s="31">
        <f t="shared" si="198"/>
        <v>69202.94</v>
      </c>
      <c r="M257" s="26">
        <f t="shared" si="199"/>
        <v>30025.780000000002</v>
      </c>
      <c r="N257" s="26">
        <f t="shared" si="200"/>
        <v>71255.41</v>
      </c>
      <c r="O257" s="5">
        <f t="shared" si="226"/>
        <v>43.388012127808445</v>
      </c>
      <c r="P257" s="30">
        <v>1400.72</v>
      </c>
      <c r="Q257" s="31">
        <v>240</v>
      </c>
      <c r="R257" s="31">
        <v>2036.17</v>
      </c>
      <c r="S257" s="32">
        <f t="shared" si="227"/>
        <v>28.902465163087992</v>
      </c>
      <c r="T257" s="32">
        <f t="shared" si="228"/>
        <v>49.678673268169511</v>
      </c>
      <c r="U257" s="33">
        <f t="shared" si="229"/>
        <v>-5.6680161943319839E-2</v>
      </c>
      <c r="V257" s="33">
        <f t="shared" si="230"/>
        <v>6.8268676282544731E-3</v>
      </c>
      <c r="W257" s="33">
        <f t="shared" si="231"/>
        <v>0.16119143809660336</v>
      </c>
      <c r="X257" s="33">
        <f t="shared" si="259"/>
        <v>0.12044545029848963</v>
      </c>
      <c r="Y257" s="31">
        <f t="shared" si="201"/>
        <v>488680.80000000005</v>
      </c>
      <c r="Z257" s="26">
        <f t="shared" si="202"/>
        <v>336172.79999999999</v>
      </c>
      <c r="AA257" s="26">
        <f t="shared" si="203"/>
        <v>933916.8</v>
      </c>
      <c r="AB257" s="5">
        <f t="shared" si="232"/>
        <v>68.791898515349885</v>
      </c>
      <c r="AC257" s="30">
        <v>97.83</v>
      </c>
      <c r="AE257" s="31">
        <v>1148.18</v>
      </c>
      <c r="AF257" s="32">
        <f t="shared" si="233"/>
        <v>16.297869259911682</v>
      </c>
      <c r="AG257" s="32">
        <f t="shared" si="234"/>
        <v>3.4696903062889248</v>
      </c>
      <c r="AH257" s="33" t="e">
        <f t="shared" si="235"/>
        <v>#DIV/0!</v>
      </c>
      <c r="AI257" s="33">
        <f t="shared" si="236"/>
        <v>-1.188843164151808E-2</v>
      </c>
      <c r="AJ257" s="33">
        <f t="shared" si="237"/>
        <v>0</v>
      </c>
      <c r="AK257" s="33">
        <f t="shared" si="260"/>
        <v>0</v>
      </c>
      <c r="AL257" s="31">
        <f t="shared" si="204"/>
        <v>0</v>
      </c>
      <c r="AM257" s="26">
        <f t="shared" si="205"/>
        <v>0</v>
      </c>
      <c r="AN257" s="26">
        <f t="shared" si="206"/>
        <v>0</v>
      </c>
      <c r="AO257" s="5">
        <f t="shared" si="238"/>
        <v>8.5204410458290507</v>
      </c>
      <c r="AP257" s="30">
        <v>1027.31</v>
      </c>
      <c r="AQ257" s="31">
        <v>303.77999999999997</v>
      </c>
      <c r="AR257" s="31">
        <v>2945.94</v>
      </c>
      <c r="AS257" s="32">
        <f t="shared" si="239"/>
        <v>41.81621781214114</v>
      </c>
      <c r="AT257" s="32">
        <f t="shared" si="240"/>
        <v>36.435117536069463</v>
      </c>
      <c r="AU257" s="33">
        <f t="shared" si="241"/>
        <v>-3.3848732315681484E-3</v>
      </c>
      <c r="AV257" s="33">
        <f t="shared" si="242"/>
        <v>1.363251025378419E-2</v>
      </c>
      <c r="AW257" s="33">
        <f t="shared" si="243"/>
        <v>2.3278894034260582</v>
      </c>
      <c r="AX257" s="33">
        <f t="shared" si="261"/>
        <v>4.027480298713729</v>
      </c>
      <c r="AY257" s="31">
        <f t="shared" si="207"/>
        <v>894917.65319999994</v>
      </c>
      <c r="AZ257" s="26">
        <f t="shared" si="208"/>
        <v>312076.23179999995</v>
      </c>
      <c r="BA257" s="26">
        <f t="shared" si="209"/>
        <v>467177.18640000001</v>
      </c>
      <c r="BB257" s="5">
        <f t="shared" si="244"/>
        <v>34.872061209664821</v>
      </c>
      <c r="BC257" s="30">
        <v>182.08</v>
      </c>
      <c r="BE257" s="31">
        <v>657.42</v>
      </c>
      <c r="BF257" s="32">
        <f t="shared" si="245"/>
        <v>9.3317643652137612</v>
      </c>
      <c r="BG257" s="32">
        <f t="shared" si="246"/>
        <v>6.4577451800990238</v>
      </c>
      <c r="BH257" s="33" t="e">
        <f t="shared" si="247"/>
        <v>#DIV/0!</v>
      </c>
      <c r="BI257" s="33">
        <f t="shared" si="248"/>
        <v>-1.1630129132654429E-2</v>
      </c>
      <c r="BJ257" s="33">
        <f t="shared" si="249"/>
        <v>0</v>
      </c>
      <c r="BK257" s="33">
        <f t="shared" si="262"/>
        <v>0</v>
      </c>
      <c r="BL257" s="31">
        <f t="shared" si="210"/>
        <v>0</v>
      </c>
      <c r="BM257" s="26">
        <f t="shared" si="211"/>
        <v>0</v>
      </c>
      <c r="BN257" s="26">
        <f t="shared" si="212"/>
        <v>0</v>
      </c>
      <c r="BO257" s="5">
        <f t="shared" si="250"/>
        <v>27.696145538620669</v>
      </c>
      <c r="BP257" s="60">
        <f t="shared" si="213"/>
        <v>7044.97</v>
      </c>
      <c r="BQ257" s="15">
        <f t="shared" si="214"/>
        <v>2819.5599999999995</v>
      </c>
      <c r="BR257" s="15">
        <f t="shared" si="215"/>
        <v>1452801.3931999998</v>
      </c>
      <c r="BS257" s="15">
        <f t="shared" si="216"/>
        <v>678274.81180000002</v>
      </c>
      <c r="BT257" s="15">
        <f t="shared" si="217"/>
        <v>1472349.3964</v>
      </c>
      <c r="BU257" s="15">
        <f t="shared" si="263"/>
        <v>206.2182512061797</v>
      </c>
      <c r="BV257" s="17">
        <f t="shared" si="251"/>
        <v>17.719999999999345</v>
      </c>
      <c r="BW257" s="17">
        <f t="shared" si="252"/>
        <v>0.99371533147015867</v>
      </c>
      <c r="BX257" s="17">
        <f t="shared" si="253"/>
        <v>-227.83000000000038</v>
      </c>
      <c r="BY257" s="17">
        <f t="shared" si="254"/>
        <v>1.0808033877626297</v>
      </c>
      <c r="BZ257" s="17">
        <f t="shared" si="255"/>
        <v>1.7373825929780919</v>
      </c>
      <c r="CA257" s="2">
        <f t="shared" si="256"/>
        <v>0.90705043196127166</v>
      </c>
      <c r="CB257" s="2">
        <f t="shared" si="257"/>
        <v>0.8549430359162552</v>
      </c>
      <c r="CC257" s="14">
        <f t="shared" si="218"/>
        <v>27.536099365799554</v>
      </c>
      <c r="CD257" s="27">
        <v>30.669198839215262</v>
      </c>
      <c r="CE257" s="53">
        <f t="shared" si="219"/>
        <v>0.7685636754995967</v>
      </c>
      <c r="CF257" s="53">
        <f t="shared" si="220"/>
        <v>0.85601202520975939</v>
      </c>
      <c r="CG257" s="26">
        <v>3047.39</v>
      </c>
      <c r="CH257" s="26">
        <v>35.828000000000003</v>
      </c>
      <c r="CI257" s="26">
        <v>8240.2800000000007</v>
      </c>
      <c r="CJ257" s="26">
        <v>2801.84</v>
      </c>
      <c r="CK257" s="26">
        <v>7766.9</v>
      </c>
    </row>
    <row r="258" spans="1:89" x14ac:dyDescent="0.3">
      <c r="A258" s="1">
        <v>36922</v>
      </c>
      <c r="B258" s="26" t="s">
        <v>5</v>
      </c>
      <c r="C258" s="30">
        <v>109.81</v>
      </c>
      <c r="D258" s="31">
        <v>304</v>
      </c>
      <c r="E258" s="31">
        <v>256.88</v>
      </c>
      <c r="F258" s="32">
        <f t="shared" si="221"/>
        <v>3.6570973000291849</v>
      </c>
      <c r="G258" s="32">
        <f t="shared" si="222"/>
        <v>3.9251360983124881</v>
      </c>
      <c r="H258" s="33">
        <f t="shared" si="223"/>
        <v>-4.1867954911433171E-2</v>
      </c>
      <c r="I258" s="33">
        <f t="shared" si="224"/>
        <v>1.6619989899453673E-2</v>
      </c>
      <c r="J258" s="33">
        <f t="shared" si="225"/>
        <v>-0.17955373018327439</v>
      </c>
      <c r="K258" s="33">
        <f t="shared" si="258"/>
        <v>0.39696206644464349</v>
      </c>
      <c r="L258" s="31">
        <f t="shared" si="198"/>
        <v>78091.520000000004</v>
      </c>
      <c r="M258" s="26">
        <f t="shared" si="199"/>
        <v>33382.239999999998</v>
      </c>
      <c r="N258" s="26">
        <f t="shared" si="200"/>
        <v>80526.559999999998</v>
      </c>
      <c r="O258" s="5">
        <f t="shared" si="226"/>
        <v>42.747586421675493</v>
      </c>
      <c r="P258" s="30">
        <v>1391.19</v>
      </c>
      <c r="Q258" s="31">
        <v>254</v>
      </c>
      <c r="R258" s="31">
        <v>2028.46</v>
      </c>
      <c r="S258" s="32">
        <f t="shared" si="227"/>
        <v>28.878369624794459</v>
      </c>
      <c r="T258" s="32">
        <f t="shared" si="228"/>
        <v>49.727803375023683</v>
      </c>
      <c r="U258" s="33">
        <f t="shared" si="229"/>
        <v>-4.238921001926782E-2</v>
      </c>
      <c r="V258" s="33">
        <f t="shared" si="230"/>
        <v>6.8665565517191498E-3</v>
      </c>
      <c r="W258" s="33">
        <f t="shared" si="231"/>
        <v>0.21724177780626841</v>
      </c>
      <c r="X258" s="33">
        <f t="shared" si="259"/>
        <v>0.16198831137919267</v>
      </c>
      <c r="Y258" s="31">
        <f t="shared" si="201"/>
        <v>515228.84</v>
      </c>
      <c r="Z258" s="26">
        <f t="shared" si="202"/>
        <v>353362.26</v>
      </c>
      <c r="AA258" s="26">
        <f t="shared" si="203"/>
        <v>988395.28</v>
      </c>
      <c r="AB258" s="5">
        <f t="shared" si="232"/>
        <v>68.58355599814638</v>
      </c>
      <c r="AC258" s="30">
        <v>99</v>
      </c>
      <c r="AE258" s="31">
        <v>1153.0899999999999</v>
      </c>
      <c r="AF258" s="32">
        <f t="shared" si="233"/>
        <v>16.416078813806653</v>
      </c>
      <c r="AG258" s="32">
        <f t="shared" si="234"/>
        <v>3.5387348486744039</v>
      </c>
      <c r="AH258" s="33" t="e">
        <f t="shared" si="235"/>
        <v>#DIV/0!</v>
      </c>
      <c r="AI258" s="33">
        <f t="shared" si="236"/>
        <v>-1.1748757342973355E-2</v>
      </c>
      <c r="AJ258" s="33">
        <f t="shared" si="237"/>
        <v>0</v>
      </c>
      <c r="AK258" s="33">
        <f t="shared" si="260"/>
        <v>0</v>
      </c>
      <c r="AL258" s="31">
        <f t="shared" si="204"/>
        <v>0</v>
      </c>
      <c r="AM258" s="26">
        <f t="shared" si="205"/>
        <v>0</v>
      </c>
      <c r="AN258" s="26">
        <f t="shared" si="206"/>
        <v>0</v>
      </c>
      <c r="AO258" s="5">
        <f t="shared" si="238"/>
        <v>8.5856264471983987</v>
      </c>
      <c r="AP258" s="30">
        <v>1013.4</v>
      </c>
      <c r="AQ258" s="31">
        <v>304.81</v>
      </c>
      <c r="AR258" s="31">
        <v>2923.72</v>
      </c>
      <c r="AS258" s="32">
        <f t="shared" si="239"/>
        <v>41.623826370450516</v>
      </c>
      <c r="AT258" s="32">
        <f t="shared" si="240"/>
        <v>36.223776723703445</v>
      </c>
      <c r="AU258" s="33">
        <f t="shared" si="241"/>
        <v>-5.0401355975566824E-2</v>
      </c>
      <c r="AV258" s="33">
        <f t="shared" si="242"/>
        <v>1.3810919568781338E-2</v>
      </c>
      <c r="AW258" s="33">
        <f t="shared" si="243"/>
        <v>0.15849721075711345</v>
      </c>
      <c r="AX258" s="33">
        <f t="shared" si="261"/>
        <v>0.27401880964227404</v>
      </c>
      <c r="AY258" s="31">
        <f t="shared" si="207"/>
        <v>891179.0932</v>
      </c>
      <c r="AZ258" s="26">
        <f t="shared" si="208"/>
        <v>308894.45399999997</v>
      </c>
      <c r="BA258" s="26">
        <f t="shared" si="209"/>
        <v>468761.20280000003</v>
      </c>
      <c r="BB258" s="5">
        <f t="shared" si="244"/>
        <v>34.661321877607982</v>
      </c>
      <c r="BC258" s="30">
        <v>184.21</v>
      </c>
      <c r="BE258" s="31">
        <v>662</v>
      </c>
      <c r="BF258" s="32">
        <f t="shared" si="245"/>
        <v>9.4246278909191865</v>
      </c>
      <c r="BG258" s="32">
        <f t="shared" si="246"/>
        <v>6.584548954285979</v>
      </c>
      <c r="BH258" s="33" t="e">
        <f t="shared" si="247"/>
        <v>#DIV/0!</v>
      </c>
      <c r="BI258" s="33">
        <f t="shared" si="248"/>
        <v>-1.1442759216278969E-2</v>
      </c>
      <c r="BJ258" s="33">
        <f t="shared" si="249"/>
        <v>0</v>
      </c>
      <c r="BK258" s="33">
        <f t="shared" si="262"/>
        <v>0</v>
      </c>
      <c r="BL258" s="31">
        <f t="shared" si="210"/>
        <v>0</v>
      </c>
      <c r="BM258" s="26">
        <f t="shared" si="211"/>
        <v>0</v>
      </c>
      <c r="BN258" s="26">
        <f t="shared" si="212"/>
        <v>0</v>
      </c>
      <c r="BO258" s="5">
        <f t="shared" si="250"/>
        <v>27.826283987915406</v>
      </c>
      <c r="BP258" s="60">
        <f t="shared" si="213"/>
        <v>7024.15</v>
      </c>
      <c r="BQ258" s="15">
        <f t="shared" si="214"/>
        <v>2797.61</v>
      </c>
      <c r="BR258" s="15">
        <f t="shared" si="215"/>
        <v>1484499.4532000001</v>
      </c>
      <c r="BS258" s="15">
        <f t="shared" si="216"/>
        <v>695638.95399999991</v>
      </c>
      <c r="BT258" s="15">
        <f t="shared" si="217"/>
        <v>1537683.0428000002</v>
      </c>
      <c r="BU258" s="15">
        <f t="shared" si="263"/>
        <v>211.34221979883691</v>
      </c>
      <c r="BV258" s="17">
        <f t="shared" si="251"/>
        <v>8.6200000000003456</v>
      </c>
      <c r="BW258" s="17">
        <f t="shared" si="252"/>
        <v>0.9969187985459016</v>
      </c>
      <c r="BX258" s="17">
        <f t="shared" si="253"/>
        <v>-228.83999999999969</v>
      </c>
      <c r="BY258" s="17">
        <f t="shared" si="254"/>
        <v>1.0817983921990555</v>
      </c>
      <c r="BZ258" s="17">
        <f t="shared" si="255"/>
        <v>1.7636797813271161</v>
      </c>
      <c r="CA258" s="2">
        <f t="shared" si="256"/>
        <v>0.90587555568165545</v>
      </c>
      <c r="CB258" s="2">
        <f t="shared" si="257"/>
        <v>0.85506350147356525</v>
      </c>
      <c r="CC258" s="14">
        <f t="shared" si="218"/>
        <v>28.757979025341768</v>
      </c>
      <c r="CD258" s="27">
        <v>32.085706622348376</v>
      </c>
      <c r="CE258" s="53">
        <f t="shared" si="219"/>
        <v>0.77152918992707431</v>
      </c>
      <c r="CF258" s="53">
        <f t="shared" si="220"/>
        <v>0.86080663793390499</v>
      </c>
      <c r="CG258" s="26">
        <v>3026.45</v>
      </c>
      <c r="CH258" s="26">
        <v>37.274000000000001</v>
      </c>
      <c r="CI258" s="26">
        <v>8214.77</v>
      </c>
      <c r="CJ258" s="26">
        <v>2788.99</v>
      </c>
      <c r="CK258" s="26">
        <v>7753.99</v>
      </c>
    </row>
    <row r="259" spans="1:89" x14ac:dyDescent="0.3">
      <c r="A259" s="1">
        <v>36891</v>
      </c>
      <c r="B259" s="26" t="s">
        <v>5</v>
      </c>
      <c r="C259" s="30">
        <v>108</v>
      </c>
      <c r="D259" s="31">
        <v>317</v>
      </c>
      <c r="E259" s="31">
        <v>256.5</v>
      </c>
      <c r="F259" s="32">
        <f t="shared" si="221"/>
        <v>3.662543390073008</v>
      </c>
      <c r="G259" s="32">
        <f t="shared" si="222"/>
        <v>3.8909524547226431</v>
      </c>
      <c r="H259" s="33">
        <f t="shared" si="223"/>
        <v>-0.11028315946348734</v>
      </c>
      <c r="I259" s="33">
        <f t="shared" si="224"/>
        <v>1.9352124526714282E-2</v>
      </c>
      <c r="J259" s="33">
        <f t="shared" si="225"/>
        <v>-7.2895736620478213E-2</v>
      </c>
      <c r="K259" s="33">
        <f t="shared" si="258"/>
        <v>0.17547669672196328</v>
      </c>
      <c r="L259" s="31">
        <f t="shared" ref="L259:L322" si="264">E259*D259</f>
        <v>81310.5</v>
      </c>
      <c r="M259" s="26">
        <f t="shared" ref="M259:M322" si="265">C259*D259</f>
        <v>34236</v>
      </c>
      <c r="N259" s="26">
        <f t="shared" ref="N259:N322" si="266">D259*$C$93</f>
        <v>83970.12999999999</v>
      </c>
      <c r="O259" s="5">
        <f t="shared" si="226"/>
        <v>42.105263157894733</v>
      </c>
      <c r="P259" s="30">
        <v>1381.67</v>
      </c>
      <c r="Q259" s="31">
        <v>265</v>
      </c>
      <c r="R259" s="31">
        <v>2020.75</v>
      </c>
      <c r="S259" s="32">
        <f t="shared" si="227"/>
        <v>28.854130820623901</v>
      </c>
      <c r="T259" s="32">
        <f t="shared" si="228"/>
        <v>49.777891464042916</v>
      </c>
      <c r="U259" s="33">
        <f t="shared" si="229"/>
        <v>3.0651340996168581E-2</v>
      </c>
      <c r="V259" s="33">
        <f t="shared" si="230"/>
        <v>1.2380113168799202E-2</v>
      </c>
      <c r="W259" s="33">
        <f t="shared" si="231"/>
        <v>-0.15710657218348542</v>
      </c>
      <c r="X259" s="33">
        <f t="shared" si="259"/>
        <v>0.40390119213207398</v>
      </c>
      <c r="Y259" s="31">
        <f t="shared" ref="Y259:Y322" si="267">R259*Q259</f>
        <v>535498.75</v>
      </c>
      <c r="Z259" s="26">
        <f t="shared" ref="Z259:Z322" si="268">P259*Q259</f>
        <v>366142.55000000005</v>
      </c>
      <c r="AA259" s="26">
        <f t="shared" ref="AA259:AA322" si="269">Q259*$P$93</f>
        <v>1031199.8</v>
      </c>
      <c r="AB259" s="5">
        <f t="shared" si="232"/>
        <v>68.37411852035136</v>
      </c>
      <c r="AC259" s="30">
        <v>100.17</v>
      </c>
      <c r="AE259" s="31">
        <v>1158</v>
      </c>
      <c r="AF259" s="32">
        <f t="shared" si="233"/>
        <v>16.534991211323756</v>
      </c>
      <c r="AG259" s="32">
        <f t="shared" si="234"/>
        <v>3.6088584017552523</v>
      </c>
      <c r="AH259" s="33" t="e">
        <f t="shared" si="235"/>
        <v>#DIV/0!</v>
      </c>
      <c r="AI259" s="33">
        <f t="shared" si="236"/>
        <v>-3.5786067944506998E-2</v>
      </c>
      <c r="AJ259" s="33">
        <f t="shared" si="237"/>
        <v>0</v>
      </c>
      <c r="AK259" s="33">
        <f t="shared" si="260"/>
        <v>0</v>
      </c>
      <c r="AL259" s="31">
        <f t="shared" ref="AL259:AL322" si="270">AE259*AD259</f>
        <v>0</v>
      </c>
      <c r="AM259" s="26">
        <f t="shared" ref="AM259:AM322" si="271">AC259*AD259</f>
        <v>0</v>
      </c>
      <c r="AN259" s="26">
        <f t="shared" ref="AN259:AN322" si="272">AD259*$AC$93</f>
        <v>0</v>
      </c>
      <c r="AO259" s="5">
        <f t="shared" si="238"/>
        <v>8.6502590673575135</v>
      </c>
      <c r="AP259" s="30">
        <v>999.5</v>
      </c>
      <c r="AQ259" s="31">
        <v>320.57</v>
      </c>
      <c r="AR259" s="31">
        <v>2901.5</v>
      </c>
      <c r="AS259" s="32">
        <f t="shared" si="239"/>
        <v>41.430291018701105</v>
      </c>
      <c r="AT259" s="32">
        <f t="shared" si="240"/>
        <v>36.009323874956316</v>
      </c>
      <c r="AU259" s="33">
        <f t="shared" si="241"/>
        <v>1.1892994430062042E-2</v>
      </c>
      <c r="AV259" s="33">
        <f t="shared" si="242"/>
        <v>1.2686266612968206E-2</v>
      </c>
      <c r="AW259" s="33">
        <f t="shared" si="243"/>
        <v>-0.9168547309036813</v>
      </c>
      <c r="AX259" s="33">
        <f t="shared" si="261"/>
        <v>1.0667007949571556</v>
      </c>
      <c r="AY259" s="31">
        <f t="shared" ref="AY259:AY322" si="273">AR259*AQ259</f>
        <v>930133.85499999998</v>
      </c>
      <c r="AZ259" s="26">
        <f t="shared" ref="AZ259:AZ322" si="274">AP259*AQ259</f>
        <v>320409.71499999997</v>
      </c>
      <c r="BA259" s="26">
        <f t="shared" ref="BA259:BA322" si="275">AQ259*$AP$93</f>
        <v>492998.19160000002</v>
      </c>
      <c r="BB259" s="5">
        <f t="shared" si="244"/>
        <v>34.447699465793555</v>
      </c>
      <c r="BC259" s="30">
        <v>186.33</v>
      </c>
      <c r="BE259" s="31">
        <v>666.58</v>
      </c>
      <c r="BF259" s="32">
        <f t="shared" si="245"/>
        <v>9.5180435592782295</v>
      </c>
      <c r="BG259" s="32">
        <f t="shared" si="246"/>
        <v>6.7129738045228722</v>
      </c>
      <c r="BH259" s="33" t="e">
        <f t="shared" si="247"/>
        <v>#DIV/0!</v>
      </c>
      <c r="BI259" s="33">
        <f t="shared" si="248"/>
        <v>-2.4333996023856726E-2</v>
      </c>
      <c r="BJ259" s="33">
        <f t="shared" si="249"/>
        <v>0</v>
      </c>
      <c r="BK259" s="33">
        <f t="shared" si="262"/>
        <v>0</v>
      </c>
      <c r="BL259" s="31">
        <f t="shared" ref="BL259:BL322" si="276">BE259*BD259</f>
        <v>0</v>
      </c>
      <c r="BM259" s="26">
        <f t="shared" ref="BM259:BM322" si="277">BC259*BD259</f>
        <v>0</v>
      </c>
      <c r="BN259" s="26">
        <f t="shared" ref="BN259:BN322" si="278">BD259*$BC$93</f>
        <v>0</v>
      </c>
      <c r="BO259" s="5">
        <f t="shared" si="250"/>
        <v>27.953133907407963</v>
      </c>
      <c r="BP259" s="60">
        <f t="shared" ref="BP259:BP322" si="279">BE259+AR259+AE259+R259+E259</f>
        <v>7003.33</v>
      </c>
      <c r="BQ259" s="15">
        <f t="shared" ref="BQ259:BQ322" si="280">BC259+AP259+AC259+P259+C259</f>
        <v>2775.67</v>
      </c>
      <c r="BR259" s="15">
        <f t="shared" ref="BR259:BR322" si="281">BL259+AY259+AL259+Y259+L259</f>
        <v>1546943.105</v>
      </c>
      <c r="BS259" s="15">
        <f t="shared" ref="BS259:BS322" si="282">BM259+AZ259+AM259+Z259+M259</f>
        <v>720788.26500000001</v>
      </c>
      <c r="BT259" s="15">
        <f t="shared" ref="BT259:BT322" si="283">BN259+BA259+AN259+AA259+N259</f>
        <v>1608168.1216</v>
      </c>
      <c r="BU259" s="15">
        <f t="shared" si="263"/>
        <v>220.88679313983491</v>
      </c>
      <c r="BV259" s="17">
        <f t="shared" si="251"/>
        <v>-0.46999999999979991</v>
      </c>
      <c r="BW259" s="17">
        <f t="shared" si="252"/>
        <v>1.0001693284864555</v>
      </c>
      <c r="BX259" s="17">
        <f t="shared" si="253"/>
        <v>-229.84000000000015</v>
      </c>
      <c r="BY259" s="17">
        <f t="shared" si="254"/>
        <v>1.0828052326105049</v>
      </c>
      <c r="BZ259" s="17">
        <f t="shared" si="255"/>
        <v>1.7266310700547711</v>
      </c>
      <c r="CA259" s="2">
        <f t="shared" si="256"/>
        <v>0.90469792935601934</v>
      </c>
      <c r="CB259" s="2">
        <f t="shared" si="257"/>
        <v>0.85518576182190065</v>
      </c>
      <c r="CC259" s="14">
        <f t="shared" ref="CC259:CC270" si="284">BT259/$BT$93*100</f>
        <v>30.076201546700226</v>
      </c>
      <c r="CD259" s="27">
        <v>33.522031122775331</v>
      </c>
      <c r="CE259" s="53">
        <f t="shared" si="219"/>
        <v>0.78859439279216093</v>
      </c>
      <c r="CF259" s="53">
        <f t="shared" si="220"/>
        <v>0.87894363047734159</v>
      </c>
      <c r="CG259" s="26">
        <v>3005.51</v>
      </c>
      <c r="CH259" s="26">
        <v>38.139000000000003</v>
      </c>
      <c r="CI259" s="26">
        <v>8189.25</v>
      </c>
      <c r="CJ259" s="26">
        <v>2776.14</v>
      </c>
      <c r="CK259" s="26">
        <v>7741.07</v>
      </c>
    </row>
    <row r="260" spans="1:89" x14ac:dyDescent="0.3">
      <c r="A260" s="1">
        <v>36860</v>
      </c>
      <c r="C260" s="30">
        <v>105.93</v>
      </c>
      <c r="D260" s="31">
        <v>354</v>
      </c>
      <c r="E260" s="31">
        <v>254.26</v>
      </c>
      <c r="F260" s="32">
        <f t="shared" si="221"/>
        <v>3.64546145353922</v>
      </c>
      <c r="G260" s="32">
        <f t="shared" si="222"/>
        <v>3.8488649245705324</v>
      </c>
      <c r="H260" s="33">
        <f t="shared" si="223"/>
        <v>0.10714285714285714</v>
      </c>
      <c r="I260" s="33">
        <f t="shared" si="224"/>
        <v>1.9734019734019802E-2</v>
      </c>
      <c r="J260" s="33">
        <f t="shared" si="225"/>
        <v>7.5711470798773509E-2</v>
      </c>
      <c r="K260" s="33">
        <f t="shared" si="258"/>
        <v>0.18418418418418483</v>
      </c>
      <c r="L260" s="31">
        <f t="shared" si="264"/>
        <v>90008.04</v>
      </c>
      <c r="M260" s="26">
        <f t="shared" si="265"/>
        <v>37499.22</v>
      </c>
      <c r="N260" s="26">
        <f t="shared" si="266"/>
        <v>93771.06</v>
      </c>
      <c r="O260" s="5">
        <f t="shared" si="226"/>
        <v>41.662078187681907</v>
      </c>
      <c r="P260" s="30">
        <v>1364.67</v>
      </c>
      <c r="Q260" s="31">
        <v>257</v>
      </c>
      <c r="R260" s="31">
        <v>2003.44</v>
      </c>
      <c r="S260" s="32">
        <f t="shared" si="227"/>
        <v>28.724389579480121</v>
      </c>
      <c r="T260" s="32">
        <f t="shared" si="228"/>
        <v>49.583975234717911</v>
      </c>
      <c r="U260" s="33">
        <f t="shared" si="229"/>
        <v>7.8125E-3</v>
      </c>
      <c r="V260" s="33">
        <f t="shared" si="230"/>
        <v>1.2535301621478133E-2</v>
      </c>
      <c r="W260" s="33">
        <f t="shared" si="231"/>
        <v>-0.62585993200134826</v>
      </c>
      <c r="X260" s="33">
        <f t="shared" si="259"/>
        <v>1.6045186075492011</v>
      </c>
      <c r="Y260" s="31">
        <f t="shared" si="267"/>
        <v>514884.08</v>
      </c>
      <c r="Z260" s="26">
        <f t="shared" si="268"/>
        <v>350720.19</v>
      </c>
      <c r="AA260" s="26">
        <f t="shared" si="269"/>
        <v>1000069.24</v>
      </c>
      <c r="AB260" s="5">
        <f t="shared" si="232"/>
        <v>68.116339895379951</v>
      </c>
      <c r="AC260" s="30">
        <v>103.82</v>
      </c>
      <c r="AE260" s="31">
        <v>1162.22</v>
      </c>
      <c r="AF260" s="32">
        <f t="shared" si="233"/>
        <v>16.663369033793568</v>
      </c>
      <c r="AG260" s="32">
        <f t="shared" si="234"/>
        <v>3.7722000988285904</v>
      </c>
      <c r="AH260" s="33" t="e">
        <f t="shared" si="235"/>
        <v>#DIV/0!</v>
      </c>
      <c r="AI260" s="33">
        <f t="shared" si="236"/>
        <v>-3.4549671068200158E-2</v>
      </c>
      <c r="AJ260" s="33">
        <f t="shared" si="237"/>
        <v>0</v>
      </c>
      <c r="AK260" s="33">
        <f t="shared" si="260"/>
        <v>0</v>
      </c>
      <c r="AL260" s="31">
        <f t="shared" si="270"/>
        <v>0</v>
      </c>
      <c r="AM260" s="26">
        <f t="shared" si="271"/>
        <v>0</v>
      </c>
      <c r="AN260" s="26">
        <f t="shared" si="272"/>
        <v>0</v>
      </c>
      <c r="AO260" s="5">
        <f t="shared" si="238"/>
        <v>8.9329042694154293</v>
      </c>
      <c r="AP260" s="30">
        <v>986.9</v>
      </c>
      <c r="AQ260" s="31">
        <v>316.77999999999997</v>
      </c>
      <c r="AR260" s="31">
        <v>2879.49</v>
      </c>
      <c r="AS260" s="32">
        <f t="shared" si="239"/>
        <v>41.284786442427624</v>
      </c>
      <c r="AT260" s="32">
        <f t="shared" si="240"/>
        <v>35.858064703659565</v>
      </c>
      <c r="AU260" s="33">
        <f t="shared" si="241"/>
        <v>8.750792644261228E-3</v>
      </c>
      <c r="AV260" s="33">
        <f t="shared" si="242"/>
        <v>1.285953936130616E-2</v>
      </c>
      <c r="AW260" s="33">
        <f t="shared" si="243"/>
        <v>-1.2632584579119293</v>
      </c>
      <c r="AX260" s="33">
        <f t="shared" si="261"/>
        <v>1.4695285197666579</v>
      </c>
      <c r="AY260" s="31">
        <f t="shared" si="273"/>
        <v>912164.84219999984</v>
      </c>
      <c r="AZ260" s="26">
        <f t="shared" si="274"/>
        <v>312630.18199999997</v>
      </c>
      <c r="BA260" s="26">
        <f t="shared" si="275"/>
        <v>487169.62640000001</v>
      </c>
      <c r="BB260" s="5">
        <f t="shared" si="244"/>
        <v>34.27343036440481</v>
      </c>
      <c r="BC260" s="30">
        <v>190.92</v>
      </c>
      <c r="BE260" s="31">
        <v>675.29</v>
      </c>
      <c r="BF260" s="32">
        <f t="shared" si="245"/>
        <v>9.6819934907594583</v>
      </c>
      <c r="BG260" s="32">
        <f t="shared" si="246"/>
        <v>6.93689503822341</v>
      </c>
      <c r="BH260" s="33" t="e">
        <f t="shared" si="247"/>
        <v>#DIV/0!</v>
      </c>
      <c r="BI260" s="33">
        <f t="shared" si="248"/>
        <v>-2.3704777185445954E-2</v>
      </c>
      <c r="BJ260" s="33">
        <f t="shared" si="249"/>
        <v>0</v>
      </c>
      <c r="BK260" s="33">
        <f t="shared" si="262"/>
        <v>0</v>
      </c>
      <c r="BL260" s="31">
        <f t="shared" si="276"/>
        <v>0</v>
      </c>
      <c r="BM260" s="26">
        <f t="shared" si="277"/>
        <v>0</v>
      </c>
      <c r="BN260" s="26">
        <f t="shared" si="278"/>
        <v>0</v>
      </c>
      <c r="BO260" s="5">
        <f t="shared" si="250"/>
        <v>28.272297827599996</v>
      </c>
      <c r="BP260" s="60">
        <f t="shared" si="279"/>
        <v>6974.7000000000007</v>
      </c>
      <c r="BQ260" s="15">
        <f t="shared" si="280"/>
        <v>2752.24</v>
      </c>
      <c r="BR260" s="15">
        <f t="shared" si="281"/>
        <v>1517056.9622</v>
      </c>
      <c r="BS260" s="15">
        <f t="shared" si="282"/>
        <v>700849.59199999995</v>
      </c>
      <c r="BT260" s="15">
        <f t="shared" si="283"/>
        <v>1581009.9264</v>
      </c>
      <c r="BU260" s="15">
        <f t="shared" si="263"/>
        <v>217.50856125711496</v>
      </c>
      <c r="BV260" s="17">
        <f t="shared" si="251"/>
        <v>-2.5500000000001819</v>
      </c>
      <c r="BW260" s="17">
        <f t="shared" si="252"/>
        <v>1.0009265180362179</v>
      </c>
      <c r="BX260" s="17">
        <f t="shared" si="253"/>
        <v>2752.24</v>
      </c>
      <c r="BY260" s="17">
        <f t="shared" si="254"/>
        <v>0</v>
      </c>
      <c r="BZ260" s="17">
        <f t="shared" si="255"/>
        <v>1.7320237779269332</v>
      </c>
      <c r="CA260" s="2">
        <f t="shared" si="256"/>
        <v>0.90387887631683661</v>
      </c>
      <c r="CB260" s="2" t="e">
        <f t="shared" si="257"/>
        <v>#DIV/0!</v>
      </c>
      <c r="CC260" s="14">
        <f t="shared" si="284"/>
        <v>29.568284904460629</v>
      </c>
      <c r="CD260" s="27">
        <v>33.08638300273595</v>
      </c>
      <c r="CE260" s="53">
        <f t="shared" si="219"/>
        <v>0.78486674553289171</v>
      </c>
      <c r="CF260" s="53">
        <f t="shared" si="220"/>
        <v>0.87825187807543725</v>
      </c>
      <c r="CH260" s="26">
        <v>37.673000000000002</v>
      </c>
      <c r="CJ260" s="26">
        <v>2754.79</v>
      </c>
      <c r="CK260" s="26">
        <v>7716.41</v>
      </c>
    </row>
    <row r="261" spans="1:89" x14ac:dyDescent="0.3">
      <c r="A261" s="1">
        <v>36830</v>
      </c>
      <c r="C261" s="30">
        <v>103.86</v>
      </c>
      <c r="D261" s="31">
        <v>318</v>
      </c>
      <c r="E261" s="31">
        <v>252.03</v>
      </c>
      <c r="F261" s="32">
        <f t="shared" si="221"/>
        <v>3.6283774445442609</v>
      </c>
      <c r="G261" s="32">
        <f t="shared" si="222"/>
        <v>3.8060825494083455</v>
      </c>
      <c r="H261" s="33">
        <f t="shared" si="223"/>
        <v>-2.4844720496894408E-2</v>
      </c>
      <c r="I261" s="33">
        <f t="shared" si="224"/>
        <v>2.0131291028446324E-2</v>
      </c>
      <c r="J261" s="33">
        <f t="shared" si="225"/>
        <v>-0.32902138093408001</v>
      </c>
      <c r="K261" s="33">
        <f t="shared" si="258"/>
        <v>0.81028446389496456</v>
      </c>
      <c r="L261" s="31">
        <f t="shared" si="264"/>
        <v>80145.539999999994</v>
      </c>
      <c r="M261" s="26">
        <f t="shared" si="265"/>
        <v>33027.480000000003</v>
      </c>
      <c r="N261" s="26">
        <f t="shared" si="266"/>
        <v>84235.01999999999</v>
      </c>
      <c r="O261" s="5">
        <f t="shared" si="226"/>
        <v>41.209379835733841</v>
      </c>
      <c r="P261" s="30">
        <v>1347.67</v>
      </c>
      <c r="Q261" s="31">
        <v>255</v>
      </c>
      <c r="R261" s="31">
        <v>1986.14</v>
      </c>
      <c r="S261" s="32">
        <f t="shared" si="227"/>
        <v>28.593681616105776</v>
      </c>
      <c r="T261" s="32">
        <f t="shared" si="228"/>
        <v>49.387090981717172</v>
      </c>
      <c r="U261" s="33">
        <f t="shared" si="229"/>
        <v>-0.12154696132596685</v>
      </c>
      <c r="V261" s="33">
        <f t="shared" si="230"/>
        <v>1.2694430132096746E-2</v>
      </c>
      <c r="W261" s="33">
        <f t="shared" si="231"/>
        <v>4.0701961836379467E-2</v>
      </c>
      <c r="X261" s="33">
        <f t="shared" si="259"/>
        <v>0.10444053881406869</v>
      </c>
      <c r="Y261" s="31">
        <f t="shared" si="267"/>
        <v>506465.7</v>
      </c>
      <c r="Z261" s="26">
        <f t="shared" si="268"/>
        <v>343655.85000000003</v>
      </c>
      <c r="AA261" s="26">
        <f t="shared" si="269"/>
        <v>992286.60000000009</v>
      </c>
      <c r="AB261" s="5">
        <f t="shared" si="232"/>
        <v>67.853726323421313</v>
      </c>
      <c r="AC261" s="30">
        <v>107.47</v>
      </c>
      <c r="AE261" s="31">
        <v>1166.44</v>
      </c>
      <c r="AF261" s="32">
        <f t="shared" si="233"/>
        <v>16.792780964227305</v>
      </c>
      <c r="AG261" s="32">
        <f t="shared" si="234"/>
        <v>3.9383756170317237</v>
      </c>
      <c r="AH261" s="33" t="e">
        <f t="shared" si="235"/>
        <v>#DIV/0!</v>
      </c>
      <c r="AI261" s="33">
        <f t="shared" si="236"/>
        <v>-3.3395855254128783E-2</v>
      </c>
      <c r="AJ261" s="33">
        <f t="shared" si="237"/>
        <v>0</v>
      </c>
      <c r="AK261" s="33">
        <f t="shared" si="260"/>
        <v>0</v>
      </c>
      <c r="AL261" s="31">
        <f t="shared" si="270"/>
        <v>0</v>
      </c>
      <c r="AM261" s="26">
        <f t="shared" si="271"/>
        <v>0</v>
      </c>
      <c r="AN261" s="26">
        <f t="shared" si="272"/>
        <v>0</v>
      </c>
      <c r="AO261" s="5">
        <f t="shared" si="238"/>
        <v>9.2135043379856647</v>
      </c>
      <c r="AP261" s="30">
        <v>974.29</v>
      </c>
      <c r="AQ261" s="31">
        <v>314.02</v>
      </c>
      <c r="AR261" s="31">
        <v>2857.47</v>
      </c>
      <c r="AS261" s="32">
        <f t="shared" si="239"/>
        <v>41.137879206689234</v>
      </c>
      <c r="AT261" s="32">
        <f t="shared" si="240"/>
        <v>35.704103283873067</v>
      </c>
      <c r="AU261" s="33">
        <f t="shared" si="241"/>
        <v>4.8841997733475055E-3</v>
      </c>
      <c r="AV261" s="33">
        <f t="shared" si="242"/>
        <v>1.3016663395282915E-2</v>
      </c>
      <c r="AW261" s="33">
        <f t="shared" si="243"/>
        <v>-2.2927937663701679</v>
      </c>
      <c r="AX261" s="33">
        <f t="shared" si="261"/>
        <v>2.665055484895047</v>
      </c>
      <c r="AY261" s="31">
        <f t="shared" si="273"/>
        <v>897302.72939999984</v>
      </c>
      <c r="AZ261" s="26">
        <f t="shared" si="274"/>
        <v>305946.54579999996</v>
      </c>
      <c r="BA261" s="26">
        <f t="shared" si="275"/>
        <v>482925.07760000002</v>
      </c>
      <c r="BB261" s="5">
        <f t="shared" si="244"/>
        <v>34.096245979835309</v>
      </c>
      <c r="BC261" s="30">
        <v>195.5</v>
      </c>
      <c r="BE261" s="31">
        <v>684</v>
      </c>
      <c r="BF261" s="32">
        <f t="shared" si="245"/>
        <v>9.8472807684334178</v>
      </c>
      <c r="BG261" s="32">
        <f t="shared" si="246"/>
        <v>7.1643475679696849</v>
      </c>
      <c r="BH261" s="33" t="e">
        <f t="shared" si="247"/>
        <v>#DIV/0!</v>
      </c>
      <c r="BI261" s="33">
        <f t="shared" si="248"/>
        <v>-2.3155872389908551E-2</v>
      </c>
      <c r="BJ261" s="33">
        <f t="shared" si="249"/>
        <v>0</v>
      </c>
      <c r="BK261" s="33">
        <f t="shared" si="262"/>
        <v>0</v>
      </c>
      <c r="BL261" s="31">
        <f t="shared" si="276"/>
        <v>0</v>
      </c>
      <c r="BM261" s="26">
        <f t="shared" si="277"/>
        <v>0</v>
      </c>
      <c r="BN261" s="26">
        <f t="shared" si="278"/>
        <v>0</v>
      </c>
      <c r="BO261" s="5">
        <f t="shared" si="250"/>
        <v>28.581871345029242</v>
      </c>
      <c r="BP261" s="60">
        <f t="shared" si="279"/>
        <v>6946.08</v>
      </c>
      <c r="BQ261" s="15">
        <f t="shared" si="280"/>
        <v>2728.7900000000004</v>
      </c>
      <c r="BR261" s="15">
        <f t="shared" si="281"/>
        <v>1483913.9693999998</v>
      </c>
      <c r="BS261" s="15">
        <f t="shared" si="282"/>
        <v>682629.87580000004</v>
      </c>
      <c r="BT261" s="15">
        <f t="shared" si="283"/>
        <v>1559446.6976000001</v>
      </c>
      <c r="BU261" s="15">
        <f t="shared" si="263"/>
        <v>213.633296679566</v>
      </c>
      <c r="BV261" s="17">
        <f t="shared" si="251"/>
        <v>-4.6599999999993997</v>
      </c>
      <c r="BW261" s="17">
        <f t="shared" si="252"/>
        <v>1.0017077166069941</v>
      </c>
      <c r="BX261" s="17">
        <f t="shared" si="253"/>
        <v>2728.7900000000004</v>
      </c>
      <c r="BY261" s="17">
        <f t="shared" si="254"/>
        <v>0</v>
      </c>
      <c r="BZ261" s="17">
        <f t="shared" si="255"/>
        <v>1.702777636510604</v>
      </c>
      <c r="CA261" s="2">
        <f t="shared" si="256"/>
        <v>0.90305704560996602</v>
      </c>
      <c r="CB261" s="2" t="e">
        <f t="shared" si="257"/>
        <v>#DIV/0!</v>
      </c>
      <c r="CC261" s="14">
        <f t="shared" si="284"/>
        <v>29.165006163466089</v>
      </c>
      <c r="CD261" s="27">
        <v>32.562312430807779</v>
      </c>
      <c r="CE261" s="53">
        <f t="shared" ref="CE261:CE324" si="285">CC261/CH261</f>
        <v>0.80174302893218485</v>
      </c>
      <c r="CF261" s="53">
        <f t="shared" ref="CF261:CF324" si="286">CD261/CH261</f>
        <v>0.89513462987073633</v>
      </c>
      <c r="CH261" s="26">
        <v>36.377000000000002</v>
      </c>
      <c r="CJ261" s="26">
        <v>2733.45</v>
      </c>
      <c r="CK261" s="26">
        <v>7691.74</v>
      </c>
    </row>
    <row r="262" spans="1:89" x14ac:dyDescent="0.3">
      <c r="A262" s="1">
        <v>36799</v>
      </c>
      <c r="C262" s="30">
        <v>101.79</v>
      </c>
      <c r="D262" s="31">
        <v>326</v>
      </c>
      <c r="E262" s="31">
        <v>249.79</v>
      </c>
      <c r="F262" s="32">
        <f t="shared" si="221"/>
        <v>3.6110075085363702</v>
      </c>
      <c r="G262" s="32">
        <f t="shared" si="222"/>
        <v>3.7625445875764689</v>
      </c>
      <c r="H262" s="33">
        <f t="shared" si="223"/>
        <v>-0.11560693641618497</v>
      </c>
      <c r="I262" s="33">
        <f t="shared" si="224"/>
        <v>2.0544886109870552E-2</v>
      </c>
      <c r="J262" s="33">
        <f t="shared" si="225"/>
        <v>-7.1258214803616479E-2</v>
      </c>
      <c r="K262" s="33">
        <f t="shared" si="258"/>
        <v>0.17771326485038028</v>
      </c>
      <c r="L262" s="31">
        <f t="shared" si="264"/>
        <v>81431.539999999994</v>
      </c>
      <c r="M262" s="26">
        <f t="shared" si="265"/>
        <v>33183.54</v>
      </c>
      <c r="N262" s="26">
        <f t="shared" si="266"/>
        <v>86354.14</v>
      </c>
      <c r="O262" s="5">
        <f t="shared" si="226"/>
        <v>40.750230193362427</v>
      </c>
      <c r="P262" s="30">
        <v>1330.67</v>
      </c>
      <c r="Q262" s="31">
        <v>288</v>
      </c>
      <c r="R262" s="31">
        <v>1968.83</v>
      </c>
      <c r="S262" s="32">
        <f t="shared" si="227"/>
        <v>28.461747520043485</v>
      </c>
      <c r="T262" s="32">
        <f t="shared" si="228"/>
        <v>49.186611713826309</v>
      </c>
      <c r="U262" s="33">
        <f t="shared" si="229"/>
        <v>-6.0606060606060608E-2</v>
      </c>
      <c r="V262" s="33">
        <f t="shared" si="230"/>
        <v>1.2857650680320987E-2</v>
      </c>
      <c r="W262" s="33">
        <f t="shared" si="231"/>
        <v>8.2751988169265669E-2</v>
      </c>
      <c r="X262" s="33">
        <f t="shared" si="259"/>
        <v>0.21215123622529627</v>
      </c>
      <c r="Y262" s="31">
        <f t="shared" si="267"/>
        <v>567023.04</v>
      </c>
      <c r="Z262" s="26">
        <f t="shared" si="268"/>
        <v>383232.96</v>
      </c>
      <c r="AA262" s="26">
        <f t="shared" si="269"/>
        <v>1120700.1600000001</v>
      </c>
      <c r="AB262" s="5">
        <f t="shared" si="232"/>
        <v>67.586840915670734</v>
      </c>
      <c r="AC262" s="30">
        <v>111.12</v>
      </c>
      <c r="AE262" s="31">
        <v>1170.67</v>
      </c>
      <c r="AF262" s="32">
        <f t="shared" si="233"/>
        <v>16.923408303047651</v>
      </c>
      <c r="AG262" s="32">
        <f t="shared" si="234"/>
        <v>4.107416785258839</v>
      </c>
      <c r="AH262" s="33" t="e">
        <f t="shared" si="235"/>
        <v>#DIV/0!</v>
      </c>
      <c r="AI262" s="33">
        <f t="shared" si="236"/>
        <v>-3.2403718459495322E-2</v>
      </c>
      <c r="AJ262" s="33">
        <f t="shared" si="237"/>
        <v>0</v>
      </c>
      <c r="AK262" s="33">
        <f t="shared" si="260"/>
        <v>0</v>
      </c>
      <c r="AL262" s="31">
        <f t="shared" si="270"/>
        <v>0</v>
      </c>
      <c r="AM262" s="26">
        <f t="shared" si="271"/>
        <v>0</v>
      </c>
      <c r="AN262" s="26">
        <f t="shared" si="272"/>
        <v>0</v>
      </c>
      <c r="AO262" s="5">
        <f t="shared" si="238"/>
        <v>9.4920003075162089</v>
      </c>
      <c r="AP262" s="30">
        <v>961.69</v>
      </c>
      <c r="AQ262" s="31">
        <v>312.49</v>
      </c>
      <c r="AR262" s="31">
        <v>2835.46</v>
      </c>
      <c r="AS262" s="32">
        <f t="shared" si="239"/>
        <v>40.989900917388752</v>
      </c>
      <c r="AT262" s="32">
        <f t="shared" si="240"/>
        <v>35.547711017058795</v>
      </c>
      <c r="AU262" s="33">
        <f t="shared" si="241"/>
        <v>-5.1230881963174893E-2</v>
      </c>
      <c r="AV262" s="33">
        <f t="shared" si="242"/>
        <v>1.319886747227559E-2</v>
      </c>
      <c r="AW262" s="33">
        <f t="shared" si="243"/>
        <v>0.22106348378685289</v>
      </c>
      <c r="AX262" s="33">
        <f t="shared" si="261"/>
        <v>0.25763498433938781</v>
      </c>
      <c r="AY262" s="31">
        <f t="shared" si="273"/>
        <v>886052.89540000004</v>
      </c>
      <c r="AZ262" s="26">
        <f t="shared" si="274"/>
        <v>300518.50810000004</v>
      </c>
      <c r="BA262" s="26">
        <f t="shared" si="275"/>
        <v>480572.12120000005</v>
      </c>
      <c r="BB262" s="5">
        <f t="shared" si="244"/>
        <v>33.916542642110983</v>
      </c>
      <c r="BC262" s="30">
        <v>200.08</v>
      </c>
      <c r="BE262" s="31">
        <v>692.71</v>
      </c>
      <c r="BF262" s="32">
        <f t="shared" si="245"/>
        <v>10.013935750983743</v>
      </c>
      <c r="BG262" s="32">
        <f t="shared" si="246"/>
        <v>7.3957158962795946</v>
      </c>
      <c r="BH262" s="33" t="e">
        <f t="shared" si="247"/>
        <v>#DIV/0!</v>
      </c>
      <c r="BI262" s="33">
        <f t="shared" si="248"/>
        <v>-2.2680667078443361E-2</v>
      </c>
      <c r="BJ262" s="33">
        <f t="shared" si="249"/>
        <v>0</v>
      </c>
      <c r="BK262" s="33">
        <f t="shared" si="262"/>
        <v>0</v>
      </c>
      <c r="BL262" s="31">
        <f t="shared" si="276"/>
        <v>0</v>
      </c>
      <c r="BM262" s="26">
        <f t="shared" si="277"/>
        <v>0</v>
      </c>
      <c r="BN262" s="26">
        <f t="shared" si="278"/>
        <v>0</v>
      </c>
      <c r="BO262" s="5">
        <f t="shared" si="250"/>
        <v>28.883659828788382</v>
      </c>
      <c r="BP262" s="60">
        <f t="shared" si="279"/>
        <v>6917.46</v>
      </c>
      <c r="BQ262" s="15">
        <f t="shared" si="280"/>
        <v>2705.35</v>
      </c>
      <c r="BR262" s="15">
        <f t="shared" si="281"/>
        <v>1534507.4754000001</v>
      </c>
      <c r="BS262" s="15">
        <f t="shared" si="282"/>
        <v>716935.00810000009</v>
      </c>
      <c r="BT262" s="15">
        <f t="shared" si="283"/>
        <v>1687626.4212</v>
      </c>
      <c r="BU262" s="15">
        <f t="shared" si="263"/>
        <v>221.83105871230194</v>
      </c>
      <c r="BV262" s="17">
        <f t="shared" si="251"/>
        <v>-6.75</v>
      </c>
      <c r="BW262" s="17">
        <f t="shared" si="252"/>
        <v>1.0024950560925574</v>
      </c>
      <c r="BX262" s="17">
        <f t="shared" si="253"/>
        <v>2705.35</v>
      </c>
      <c r="BY262" s="17">
        <f t="shared" si="254"/>
        <v>0</v>
      </c>
      <c r="BZ262" s="17">
        <f t="shared" si="255"/>
        <v>1.7342026055013635</v>
      </c>
      <c r="CA262" s="2">
        <f t="shared" si="256"/>
        <v>0.90222874940655373</v>
      </c>
      <c r="CB262" s="2" t="e">
        <f t="shared" si="257"/>
        <v>#DIV/0!</v>
      </c>
      <c r="CC262" s="14">
        <f t="shared" si="284"/>
        <v>31.562242590064539</v>
      </c>
      <c r="CD262" s="27">
        <v>35.099294775570073</v>
      </c>
      <c r="CE262" s="53">
        <f t="shared" si="285"/>
        <v>0.82043781102325297</v>
      </c>
      <c r="CF262" s="53">
        <f t="shared" si="286"/>
        <v>0.91238094035794315</v>
      </c>
      <c r="CH262" s="26">
        <v>38.47</v>
      </c>
      <c r="CJ262" s="26">
        <v>2712.1</v>
      </c>
      <c r="CK262" s="26">
        <v>7667.08</v>
      </c>
    </row>
    <row r="263" spans="1:89" x14ac:dyDescent="0.3">
      <c r="A263" s="1">
        <v>36769</v>
      </c>
      <c r="C263" s="30">
        <v>99.72</v>
      </c>
      <c r="D263" s="31">
        <v>366</v>
      </c>
      <c r="E263" s="31">
        <v>247.56</v>
      </c>
      <c r="F263" s="32">
        <f t="shared" ref="F263:F326" si="287">E263/BP263*100</f>
        <v>3.5936384064661104</v>
      </c>
      <c r="G263" s="32">
        <f t="shared" ref="G263:G326" si="288">C263/BQ263*100</f>
        <v>3.7182317145925312</v>
      </c>
      <c r="H263" s="33">
        <f t="shared" ref="H263:H326" si="289">(D263-D264)/((D263+D264)/2)</f>
        <v>-9.126466753585398E-2</v>
      </c>
      <c r="I263" s="33">
        <f t="shared" ref="I263:I326" si="290">(C263-C264)/((C263+C264)/2)</f>
        <v>2.0975832193342384E-2</v>
      </c>
      <c r="J263" s="33">
        <f t="shared" ref="J263:J326" si="291">IFERROR((($BQ263-C263)-($BQ264-C264))/(((BQ263-C263)+(BQ264-C264))/2)/H263,0)</f>
        <v>-9.1056883921401072E-2</v>
      </c>
      <c r="K263" s="33">
        <f t="shared" si="258"/>
        <v>0.22983518988990867</v>
      </c>
      <c r="L263" s="31">
        <f t="shared" si="264"/>
        <v>90606.96</v>
      </c>
      <c r="M263" s="26">
        <f t="shared" si="265"/>
        <v>36497.519999999997</v>
      </c>
      <c r="N263" s="26">
        <f t="shared" si="266"/>
        <v>96949.739999999991</v>
      </c>
      <c r="O263" s="5">
        <f t="shared" ref="O263:O326" si="292">C263/E263*100</f>
        <v>40.281143965099368</v>
      </c>
      <c r="P263" s="30">
        <v>1313.67</v>
      </c>
      <c r="Q263" s="31">
        <v>306</v>
      </c>
      <c r="R263" s="31">
        <v>1951.53</v>
      </c>
      <c r="S263" s="32">
        <f t="shared" ref="S263:S326" si="293">R263/BP263*100</f>
        <v>28.328862333861721</v>
      </c>
      <c r="T263" s="32">
        <f t="shared" ref="T263:T326" si="294">P263/BQ263*100</f>
        <v>48.982445412241987</v>
      </c>
      <c r="U263" s="33">
        <f t="shared" ref="U263:U326" si="295">(Q263-Q264)/((Q263+Q264)/2)</f>
        <v>-1.9417475728155338E-2</v>
      </c>
      <c r="V263" s="33">
        <f t="shared" ref="V263:V326" si="296">(P263-P264)/((P263+P264)/2)</f>
        <v>1.3025123164032272E-2</v>
      </c>
      <c r="W263" s="33">
        <f t="shared" ref="W263:W326" si="297">IFERROR((($BQ263-P263)-($BQ264-P264))/(((CH263-P263)+(CH264-P264))/2)/U263,0)</f>
        <v>0.26260011005671435</v>
      </c>
      <c r="X263" s="33">
        <f t="shared" si="259"/>
        <v>0.67079384294766209</v>
      </c>
      <c r="Y263" s="31">
        <f t="shared" si="267"/>
        <v>597168.17999999993</v>
      </c>
      <c r="Z263" s="26">
        <f t="shared" si="268"/>
        <v>401983.02</v>
      </c>
      <c r="AA263" s="26">
        <f t="shared" si="269"/>
        <v>1190743.9200000002</v>
      </c>
      <c r="AB263" s="5">
        <f t="shared" ref="AB263:AB326" si="298">P263/R263*100</f>
        <v>67.314876020353267</v>
      </c>
      <c r="AC263" s="30">
        <v>114.78</v>
      </c>
      <c r="AE263" s="31">
        <v>1174.8900000000001</v>
      </c>
      <c r="AF263" s="32">
        <f t="shared" ref="AF263:AF326" si="299">AE263/BP263*100</f>
        <v>17.054975874022333</v>
      </c>
      <c r="AG263" s="32">
        <f t="shared" ref="AG263:AG326" si="300">AC263/BQ263*100</f>
        <v>4.2797697172175164</v>
      </c>
      <c r="AH263" s="33" t="e">
        <f t="shared" ref="AH263:AH326" si="301">(AD263-AD264)/((AD263+AD264)/2)</f>
        <v>#DIV/0!</v>
      </c>
      <c r="AI263" s="33">
        <f t="shared" ref="AI263:AI326" si="302">(AC263-AC264)/((AC263+AC264)/2)</f>
        <v>-3.1302259765876299E-2</v>
      </c>
      <c r="AJ263" s="33">
        <f t="shared" ref="AJ263:AJ326" si="303">IFERROR((($BQ263-AC263)-($BQ264-AC264))/(((CT263-AC263)+(CT264-AC264))/2)/AH263,0)</f>
        <v>0</v>
      </c>
      <c r="AK263" s="33">
        <f t="shared" si="260"/>
        <v>0</v>
      </c>
      <c r="AL263" s="31">
        <f t="shared" si="270"/>
        <v>0</v>
      </c>
      <c r="AM263" s="26">
        <f t="shared" si="271"/>
        <v>0</v>
      </c>
      <c r="AN263" s="26">
        <f t="shared" si="272"/>
        <v>0</v>
      </c>
      <c r="AO263" s="5">
        <f t="shared" ref="AO263:AO326" si="304">AC263/AE263*100</f>
        <v>9.769425222786813</v>
      </c>
      <c r="AP263" s="30">
        <v>949.08</v>
      </c>
      <c r="AQ263" s="31">
        <v>328.92</v>
      </c>
      <c r="AR263" s="31">
        <v>2813.44</v>
      </c>
      <c r="AS263" s="32">
        <f t="shared" ref="AS263:AS326" si="305">AR263/BP263*100</f>
        <v>40.840547900662521</v>
      </c>
      <c r="AT263" s="32">
        <f t="shared" ref="AT263:AT326" si="306">AP263/BQ263*100</f>
        <v>35.388080181362611</v>
      </c>
      <c r="AU263" s="33">
        <f t="shared" ref="AU263:AU326" si="307">(AQ263-AQ264)/((AQ263+AQ264)/2)</f>
        <v>-3.1067612462961285E-2</v>
      </c>
      <c r="AV263" s="33">
        <f t="shared" ref="AV263:AV326" si="308">(AP263-AP264)/((AP263+AP264)/2)</f>
        <v>1.3364729841532514E-2</v>
      </c>
      <c r="AW263" s="33">
        <f t="shared" ref="AW263:AW326" si="309">IFERROR((($BQ263-AP263)-($BQ264-AP264))/(((DF263-AP263)+(DF264-AP264))/2)/AU263,0)</f>
        <v>0.3700931459990256</v>
      </c>
      <c r="AX263" s="33">
        <f t="shared" si="261"/>
        <v>0.43018207007268117</v>
      </c>
      <c r="AY263" s="31">
        <f t="shared" si="273"/>
        <v>925396.68480000005</v>
      </c>
      <c r="AZ263" s="26">
        <f t="shared" si="274"/>
        <v>312171.39360000001</v>
      </c>
      <c r="BA263" s="26">
        <f t="shared" si="275"/>
        <v>505839.48960000009</v>
      </c>
      <c r="BB263" s="5">
        <f t="shared" ref="BB263:BB326" si="310">AP263/AR263*100</f>
        <v>33.733792083712466</v>
      </c>
      <c r="BC263" s="30">
        <v>204.67</v>
      </c>
      <c r="BE263" s="31">
        <v>701.42</v>
      </c>
      <c r="BF263" s="32">
        <f t="shared" ref="BF263:BF326" si="311">BE263/BP263*100</f>
        <v>10.181975484987312</v>
      </c>
      <c r="BG263" s="32">
        <f t="shared" ref="BG263:BG326" si="312">BC263/BQ263*100</f>
        <v>7.631472974585372</v>
      </c>
      <c r="BH263" s="33" t="e">
        <f t="shared" ref="BH263:BH326" si="313">(BD263-BD264)/((BD263+BD264)/2)</f>
        <v>#DIV/0!</v>
      </c>
      <c r="BI263" s="33">
        <f t="shared" ref="BI263:BI326" si="314">(BC263-BC264)/((BC263+BC264)/2)</f>
        <v>-2.2129880170081238E-2</v>
      </c>
      <c r="BJ263" s="33">
        <f t="shared" ref="BJ263:BJ326" si="315">IFERROR((($BQ263-BC263)-($BQ264-BC264))/(((DR263-BC263)+(DR264-BC264))/2)/BH263,0)</f>
        <v>0</v>
      </c>
      <c r="BK263" s="33">
        <f t="shared" si="262"/>
        <v>0</v>
      </c>
      <c r="BL263" s="31">
        <f t="shared" si="276"/>
        <v>0</v>
      </c>
      <c r="BM263" s="26">
        <f t="shared" si="277"/>
        <v>0</v>
      </c>
      <c r="BN263" s="26">
        <f t="shared" si="278"/>
        <v>0</v>
      </c>
      <c r="BO263" s="5">
        <f t="shared" ref="BO263:BO326" si="316">BC263/BE263*100</f>
        <v>29.17937897408115</v>
      </c>
      <c r="BP263" s="60">
        <f t="shared" si="279"/>
        <v>6888.84</v>
      </c>
      <c r="BQ263" s="15">
        <f t="shared" si="280"/>
        <v>2681.9199999999996</v>
      </c>
      <c r="BR263" s="15">
        <f t="shared" si="281"/>
        <v>1613171.8248000001</v>
      </c>
      <c r="BS263" s="15">
        <f t="shared" si="282"/>
        <v>750651.93360000011</v>
      </c>
      <c r="BT263" s="15">
        <f t="shared" si="283"/>
        <v>1793533.1496000004</v>
      </c>
      <c r="BU263" s="15">
        <f t="shared" si="263"/>
        <v>234.171765464142</v>
      </c>
      <c r="BV263" s="17">
        <f t="shared" ref="BV263:BV270" si="317">BQ263-CJ263</f>
        <v>-8.830000000000382</v>
      </c>
      <c r="BW263" s="17">
        <f t="shared" ref="BW263:BW270" si="318">CJ263/BQ263</f>
        <v>1.0032924173726288</v>
      </c>
      <c r="BX263" s="17">
        <f t="shared" ref="BX263:BX270" si="319">BQ263-CG263</f>
        <v>2681.9199999999996</v>
      </c>
      <c r="BY263" s="17">
        <f t="shared" ref="BY263:BY270" si="320">CG263/BQ263</f>
        <v>0</v>
      </c>
      <c r="BZ263" s="17">
        <f t="shared" ref="BZ263:BZ270" si="321">CH263*10/BU263</f>
        <v>1.7808295512204138</v>
      </c>
      <c r="CA263" s="2">
        <f t="shared" ref="CA263:CA270" si="322">BP263/CK263</f>
        <v>0.90139628729680821</v>
      </c>
      <c r="CB263" s="2" t="e">
        <f t="shared" ref="CB263:CB270" si="323">BP263/CI263</f>
        <v>#DIV/0!</v>
      </c>
      <c r="CC263" s="14">
        <f t="shared" si="284"/>
        <v>33.542926117941555</v>
      </c>
      <c r="CD263" s="27">
        <v>37.337736094481684</v>
      </c>
      <c r="CE263" s="53">
        <f t="shared" si="285"/>
        <v>0.80434813960820961</v>
      </c>
      <c r="CF263" s="53">
        <f t="shared" si="286"/>
        <v>0.89534641250975222</v>
      </c>
      <c r="CH263" s="26">
        <v>41.701999999999998</v>
      </c>
      <c r="CJ263" s="26">
        <v>2690.75</v>
      </c>
      <c r="CK263" s="26">
        <v>7642.41</v>
      </c>
    </row>
    <row r="264" spans="1:89" x14ac:dyDescent="0.3">
      <c r="A264" s="1">
        <v>36738</v>
      </c>
      <c r="C264" s="30">
        <v>97.65</v>
      </c>
      <c r="D264" s="31">
        <v>401</v>
      </c>
      <c r="E264" s="31">
        <v>245.32</v>
      </c>
      <c r="F264" s="32">
        <f t="shared" si="287"/>
        <v>3.5759890382204604</v>
      </c>
      <c r="G264" s="32">
        <f t="shared" si="288"/>
        <v>3.6731515753362824</v>
      </c>
      <c r="H264" s="33">
        <f t="shared" si="289"/>
        <v>-8.3632019115890077E-2</v>
      </c>
      <c r="I264" s="33">
        <f t="shared" si="290"/>
        <v>2.1425244527247395E-2</v>
      </c>
      <c r="J264" s="33">
        <f t="shared" si="291"/>
        <v>-0.10019984858003822</v>
      </c>
      <c r="K264" s="33">
        <f t="shared" ref="K264:K327" si="324">ABS(IFERROR(I264/H264,0))</f>
        <v>0.25618470956151529</v>
      </c>
      <c r="L264" s="31">
        <f t="shared" si="264"/>
        <v>98373.319999999992</v>
      </c>
      <c r="M264" s="26">
        <f t="shared" si="265"/>
        <v>39157.65</v>
      </c>
      <c r="N264" s="26">
        <f t="shared" si="266"/>
        <v>106220.89</v>
      </c>
      <c r="O264" s="5">
        <f t="shared" si="292"/>
        <v>39.805152453937723</v>
      </c>
      <c r="P264" s="30">
        <v>1296.67</v>
      </c>
      <c r="Q264" s="31">
        <v>312</v>
      </c>
      <c r="R264" s="31">
        <v>1934.22</v>
      </c>
      <c r="S264" s="32">
        <f t="shared" si="293"/>
        <v>28.194804816186121</v>
      </c>
      <c r="T264" s="32">
        <f t="shared" si="294"/>
        <v>48.774863831964133</v>
      </c>
      <c r="U264" s="33">
        <f t="shared" si="295"/>
        <v>-9.5693779904306216E-3</v>
      </c>
      <c r="V264" s="33">
        <f t="shared" si="296"/>
        <v>1.3197015921811561E-2</v>
      </c>
      <c r="W264" s="33">
        <f t="shared" si="297"/>
        <v>0.54038493734600934</v>
      </c>
      <c r="X264" s="33">
        <f t="shared" ref="X264:X327" si="325">ABS(IFERROR(V264/U264,0))</f>
        <v>1.3790881638293082</v>
      </c>
      <c r="Y264" s="31">
        <f t="shared" si="267"/>
        <v>603476.64</v>
      </c>
      <c r="Z264" s="26">
        <f t="shared" si="268"/>
        <v>404561.04000000004</v>
      </c>
      <c r="AA264" s="26">
        <f t="shared" si="269"/>
        <v>1214091.8400000001</v>
      </c>
      <c r="AB264" s="5">
        <f t="shared" si="298"/>
        <v>67.038392737124013</v>
      </c>
      <c r="AC264" s="30">
        <v>118.43</v>
      </c>
      <c r="AE264" s="31">
        <v>1179.1099999999999</v>
      </c>
      <c r="AF264" s="32">
        <f t="shared" si="299"/>
        <v>17.187691320952741</v>
      </c>
      <c r="AG264" s="32">
        <f t="shared" si="300"/>
        <v>4.4548012398062049</v>
      </c>
      <c r="AH264" s="33" t="e">
        <f t="shared" si="301"/>
        <v>#DIV/0!</v>
      </c>
      <c r="AI264" s="33">
        <f t="shared" si="302"/>
        <v>-3.0352168309009952E-2</v>
      </c>
      <c r="AJ264" s="33">
        <f t="shared" si="303"/>
        <v>0</v>
      </c>
      <c r="AK264" s="33">
        <f t="shared" ref="AK264:AK327" si="326">ABS(IFERROR(AI264/AH264,0))</f>
        <v>0</v>
      </c>
      <c r="AL264" s="31">
        <f t="shared" si="270"/>
        <v>0</v>
      </c>
      <c r="AM264" s="26">
        <f t="shared" si="271"/>
        <v>0</v>
      </c>
      <c r="AN264" s="26">
        <f t="shared" si="272"/>
        <v>0</v>
      </c>
      <c r="AO264" s="5">
        <f t="shared" si="304"/>
        <v>10.04401624954415</v>
      </c>
      <c r="AP264" s="30">
        <v>936.48</v>
      </c>
      <c r="AQ264" s="31">
        <v>339.3</v>
      </c>
      <c r="AR264" s="31">
        <v>2791.43</v>
      </c>
      <c r="AS264" s="32">
        <f t="shared" si="305"/>
        <v>40.690213113320311</v>
      </c>
      <c r="AT264" s="32">
        <f t="shared" si="306"/>
        <v>35.226144262887068</v>
      </c>
      <c r="AU264" s="33">
        <f t="shared" si="307"/>
        <v>2.7275307332666126E-2</v>
      </c>
      <c r="AV264" s="33">
        <f t="shared" si="308"/>
        <v>1.3545765335741493E-2</v>
      </c>
      <c r="AW264" s="33">
        <f t="shared" si="309"/>
        <v>-0.42726038939053879</v>
      </c>
      <c r="AX264" s="33">
        <f t="shared" ref="AX264:AX327" si="327">ABS(IFERROR(AV264/AU264,0))</f>
        <v>0.49663107991888616</v>
      </c>
      <c r="AY264" s="31">
        <f t="shared" si="273"/>
        <v>947132.19900000002</v>
      </c>
      <c r="AZ264" s="26">
        <f t="shared" si="274"/>
        <v>317747.66399999999</v>
      </c>
      <c r="BA264" s="26">
        <f t="shared" si="275"/>
        <v>521802.68400000007</v>
      </c>
      <c r="BB264" s="5">
        <f t="shared" si="310"/>
        <v>33.548396341660016</v>
      </c>
      <c r="BC264" s="30">
        <v>209.25</v>
      </c>
      <c r="BE264" s="31">
        <v>710.12</v>
      </c>
      <c r="BF264" s="32">
        <f t="shared" si="311"/>
        <v>10.351301711320369</v>
      </c>
      <c r="BG264" s="32">
        <f t="shared" si="312"/>
        <v>7.8710390900063194</v>
      </c>
      <c r="BH264" s="33" t="e">
        <f t="shared" si="313"/>
        <v>#DIV/0!</v>
      </c>
      <c r="BI264" s="33">
        <f t="shared" si="314"/>
        <v>-2.1650751630897285E-2</v>
      </c>
      <c r="BJ264" s="33">
        <f t="shared" si="315"/>
        <v>0</v>
      </c>
      <c r="BK264" s="33">
        <f t="shared" ref="BK264:BK327" si="328">ABS(IFERROR(BI264/BH264,0))</f>
        <v>0</v>
      </c>
      <c r="BL264" s="31">
        <f t="shared" si="276"/>
        <v>0</v>
      </c>
      <c r="BM264" s="26">
        <f t="shared" si="277"/>
        <v>0</v>
      </c>
      <c r="BN264" s="26">
        <f t="shared" si="278"/>
        <v>0</v>
      </c>
      <c r="BO264" s="5">
        <f t="shared" si="316"/>
        <v>29.466850673125666</v>
      </c>
      <c r="BP264" s="60">
        <f t="shared" si="279"/>
        <v>6860.2</v>
      </c>
      <c r="BQ264" s="15">
        <f t="shared" si="280"/>
        <v>2658.48</v>
      </c>
      <c r="BR264" s="15">
        <f t="shared" si="281"/>
        <v>1648982.1590000002</v>
      </c>
      <c r="BS264" s="15">
        <f t="shared" si="282"/>
        <v>761466.35400000005</v>
      </c>
      <c r="BT264" s="15">
        <f t="shared" si="283"/>
        <v>1842115.4140000001</v>
      </c>
      <c r="BU264" s="15">
        <f t="shared" ref="BU264:BU327" si="329">BR264/BP264</f>
        <v>240.36940016326059</v>
      </c>
      <c r="BV264" s="17">
        <f t="shared" si="317"/>
        <v>-10.920000000000073</v>
      </c>
      <c r="BW264" s="17">
        <f t="shared" si="318"/>
        <v>1.0041076103638169</v>
      </c>
      <c r="BX264" s="17">
        <f t="shared" si="319"/>
        <v>2658.48</v>
      </c>
      <c r="BY264" s="17">
        <f t="shared" si="320"/>
        <v>0</v>
      </c>
      <c r="BZ264" s="17">
        <f t="shared" si="321"/>
        <v>1.7751011555971599</v>
      </c>
      <c r="CA264" s="2">
        <f t="shared" si="322"/>
        <v>0.90055462570969114</v>
      </c>
      <c r="CB264" s="2" t="e">
        <f t="shared" si="323"/>
        <v>#DIV/0!</v>
      </c>
      <c r="CC264" s="14">
        <f t="shared" si="284"/>
        <v>34.451518917452923</v>
      </c>
      <c r="CD264" s="27">
        <v>38.408866479491813</v>
      </c>
      <c r="CE264" s="53">
        <f t="shared" si="285"/>
        <v>0.80743224237022881</v>
      </c>
      <c r="CF264" s="53">
        <f t="shared" si="286"/>
        <v>0.90017967749816752</v>
      </c>
      <c r="CH264" s="26">
        <v>42.667999999999999</v>
      </c>
      <c r="CJ264" s="26">
        <v>2669.4</v>
      </c>
      <c r="CK264" s="26">
        <v>7617.75</v>
      </c>
    </row>
    <row r="265" spans="1:89" x14ac:dyDescent="0.3">
      <c r="A265" s="1">
        <v>36707</v>
      </c>
      <c r="C265" s="30">
        <v>95.58</v>
      </c>
      <c r="D265" s="31">
        <v>436</v>
      </c>
      <c r="E265" s="31">
        <v>243.08</v>
      </c>
      <c r="F265" s="32">
        <f t="shared" si="287"/>
        <v>3.5581812699258446</v>
      </c>
      <c r="G265" s="32">
        <f t="shared" si="288"/>
        <v>3.6272694152650433</v>
      </c>
      <c r="H265" s="33">
        <f t="shared" si="289"/>
        <v>-0.10228509249183895</v>
      </c>
      <c r="I265" s="33">
        <f t="shared" si="290"/>
        <v>2.1894336030461613E-2</v>
      </c>
      <c r="J265" s="33">
        <f t="shared" si="291"/>
        <v>-8.2580566560309626E-2</v>
      </c>
      <c r="K265" s="33">
        <f t="shared" si="324"/>
        <v>0.21405207246802366</v>
      </c>
      <c r="L265" s="31">
        <f t="shared" si="264"/>
        <v>105982.88</v>
      </c>
      <c r="M265" s="26">
        <f t="shared" si="265"/>
        <v>41672.879999999997</v>
      </c>
      <c r="N265" s="26">
        <f t="shared" si="266"/>
        <v>115492.04</v>
      </c>
      <c r="O265" s="5">
        <f t="shared" si="292"/>
        <v>39.320388349514559</v>
      </c>
      <c r="P265" s="30">
        <v>1279.67</v>
      </c>
      <c r="Q265" s="31">
        <v>315</v>
      </c>
      <c r="R265" s="31">
        <v>1916.92</v>
      </c>
      <c r="S265" s="32">
        <f t="shared" si="293"/>
        <v>28.059687510063558</v>
      </c>
      <c r="T265" s="32">
        <f t="shared" si="294"/>
        <v>48.563589167526871</v>
      </c>
      <c r="U265" s="33">
        <f t="shared" si="295"/>
        <v>-2.8169014084507043E-2</v>
      </c>
      <c r="V265" s="33">
        <f t="shared" si="296"/>
        <v>1.3373506297348112E-2</v>
      </c>
      <c r="W265" s="33">
        <f t="shared" si="297"/>
        <v>0.18596517526827985</v>
      </c>
      <c r="X265" s="33">
        <f t="shared" si="325"/>
        <v>0.47475947355585796</v>
      </c>
      <c r="Y265" s="31">
        <f t="shared" si="267"/>
        <v>603829.80000000005</v>
      </c>
      <c r="Z265" s="26">
        <f t="shared" si="268"/>
        <v>403096.05000000005</v>
      </c>
      <c r="AA265" s="26">
        <f t="shared" si="269"/>
        <v>1225765.8</v>
      </c>
      <c r="AB265" s="5">
        <f t="shared" si="298"/>
        <v>66.756567827556708</v>
      </c>
      <c r="AC265" s="30">
        <v>122.08</v>
      </c>
      <c r="AE265" s="31">
        <v>1183.33</v>
      </c>
      <c r="AF265" s="32">
        <f t="shared" si="299"/>
        <v>17.321468825659654</v>
      </c>
      <c r="AG265" s="32">
        <f t="shared" si="300"/>
        <v>4.6329467484364564</v>
      </c>
      <c r="AH265" s="33" t="e">
        <f t="shared" si="301"/>
        <v>#DIV/0!</v>
      </c>
      <c r="AI265" s="33">
        <f t="shared" si="302"/>
        <v>-2.9537567589379362E-2</v>
      </c>
      <c r="AJ265" s="33">
        <f t="shared" si="303"/>
        <v>0</v>
      </c>
      <c r="AK265" s="33">
        <f t="shared" si="326"/>
        <v>0</v>
      </c>
      <c r="AL265" s="31">
        <f t="shared" si="270"/>
        <v>0</v>
      </c>
      <c r="AM265" s="26">
        <f t="shared" si="271"/>
        <v>0</v>
      </c>
      <c r="AN265" s="26">
        <f t="shared" si="272"/>
        <v>0</v>
      </c>
      <c r="AO265" s="5">
        <f t="shared" si="304"/>
        <v>10.316648779292336</v>
      </c>
      <c r="AP265" s="30">
        <v>923.88</v>
      </c>
      <c r="AQ265" s="31">
        <v>330.17</v>
      </c>
      <c r="AR265" s="31">
        <v>2769.42</v>
      </c>
      <c r="AS265" s="32">
        <f t="shared" si="305"/>
        <v>40.538499146610299</v>
      </c>
      <c r="AT265" s="32">
        <f t="shared" si="306"/>
        <v>35.061327342279434</v>
      </c>
      <c r="AU265" s="33">
        <f t="shared" si="307"/>
        <v>-2.3348400035920647E-2</v>
      </c>
      <c r="AV265" s="33">
        <f t="shared" si="308"/>
        <v>1.374274582459201E-2</v>
      </c>
      <c r="AW265" s="33">
        <f t="shared" si="309"/>
        <v>0.50504324036947246</v>
      </c>
      <c r="AX265" s="33">
        <f t="shared" si="327"/>
        <v>0.58859475610531364</v>
      </c>
      <c r="AY265" s="31">
        <f t="shared" si="273"/>
        <v>914379.40140000009</v>
      </c>
      <c r="AZ265" s="26">
        <f t="shared" si="274"/>
        <v>305037.4596</v>
      </c>
      <c r="BA265" s="26">
        <f t="shared" si="275"/>
        <v>507761.83960000006</v>
      </c>
      <c r="BB265" s="5">
        <f t="shared" si="310"/>
        <v>33.360053729661807</v>
      </c>
      <c r="BC265" s="30">
        <v>213.83</v>
      </c>
      <c r="BE265" s="31">
        <v>718.83</v>
      </c>
      <c r="BF265" s="32">
        <f t="shared" si="311"/>
        <v>10.522163247740639</v>
      </c>
      <c r="BG265" s="32">
        <f t="shared" si="312"/>
        <v>8.1148673264921971</v>
      </c>
      <c r="BH265" s="33" t="e">
        <f t="shared" si="313"/>
        <v>#DIV/0!</v>
      </c>
      <c r="BI265" s="33">
        <f t="shared" si="314"/>
        <v>-2.1237709658762174E-2</v>
      </c>
      <c r="BJ265" s="33">
        <f t="shared" si="315"/>
        <v>0</v>
      </c>
      <c r="BK265" s="33">
        <f t="shared" si="328"/>
        <v>0</v>
      </c>
      <c r="BL265" s="31">
        <f t="shared" si="276"/>
        <v>0</v>
      </c>
      <c r="BM265" s="26">
        <f t="shared" si="277"/>
        <v>0</v>
      </c>
      <c r="BN265" s="26">
        <f t="shared" si="278"/>
        <v>0</v>
      </c>
      <c r="BO265" s="5">
        <f t="shared" si="316"/>
        <v>29.746949904706259</v>
      </c>
      <c r="BP265" s="60">
        <f t="shared" si="279"/>
        <v>6831.58</v>
      </c>
      <c r="BQ265" s="15">
        <f t="shared" si="280"/>
        <v>2635.04</v>
      </c>
      <c r="BR265" s="15">
        <f t="shared" si="281"/>
        <v>1624192.0814</v>
      </c>
      <c r="BS265" s="15">
        <f t="shared" si="282"/>
        <v>749806.38959999999</v>
      </c>
      <c r="BT265" s="15">
        <f t="shared" si="283"/>
        <v>1849019.6796000001</v>
      </c>
      <c r="BU265" s="15">
        <f t="shared" si="329"/>
        <v>237.74764862594012</v>
      </c>
      <c r="BV265" s="17">
        <f t="shared" si="317"/>
        <v>-13.019999999999982</v>
      </c>
      <c r="BW265" s="17">
        <f t="shared" si="318"/>
        <v>1.0049411014633554</v>
      </c>
      <c r="BX265" s="17">
        <f t="shared" si="319"/>
        <v>2635.04</v>
      </c>
      <c r="BY265" s="17">
        <f t="shared" si="320"/>
        <v>0</v>
      </c>
      <c r="BZ265" s="17">
        <f t="shared" si="321"/>
        <v>1.805654030570131</v>
      </c>
      <c r="CA265" s="2">
        <f t="shared" si="322"/>
        <v>0.8997113160930742</v>
      </c>
      <c r="CB265" s="2" t="e">
        <f t="shared" si="323"/>
        <v>#DIV/0!</v>
      </c>
      <c r="CC265" s="14">
        <f t="shared" si="284"/>
        <v>34.580643528821881</v>
      </c>
      <c r="CD265" s="27">
        <v>38.670895110191353</v>
      </c>
      <c r="CE265" s="53">
        <f t="shared" si="285"/>
        <v>0.80553107523636425</v>
      </c>
      <c r="CF265" s="53">
        <f t="shared" si="286"/>
        <v>0.90081052692099395</v>
      </c>
      <c r="CH265" s="26">
        <v>42.929000000000002</v>
      </c>
      <c r="CJ265" s="26">
        <v>2648.06</v>
      </c>
      <c r="CK265" s="26">
        <v>7593.08</v>
      </c>
    </row>
    <row r="266" spans="1:89" x14ac:dyDescent="0.3">
      <c r="A266" s="1">
        <v>36677</v>
      </c>
      <c r="C266" s="30">
        <v>93.51</v>
      </c>
      <c r="D266" s="31">
        <v>483</v>
      </c>
      <c r="E266" s="31">
        <v>240.85</v>
      </c>
      <c r="F266" s="32">
        <f t="shared" si="287"/>
        <v>3.5403706621823439</v>
      </c>
      <c r="G266" s="32">
        <f t="shared" si="288"/>
        <v>3.580549928971017</v>
      </c>
      <c r="H266" s="33">
        <f t="shared" si="289"/>
        <v>-0.1423076923076923</v>
      </c>
      <c r="I266" s="33">
        <f t="shared" si="290"/>
        <v>2.2384428223844365E-2</v>
      </c>
      <c r="J266" s="33">
        <f t="shared" si="291"/>
        <v>-5.9889395081217114E-2</v>
      </c>
      <c r="K266" s="33">
        <f t="shared" si="324"/>
        <v>0.15729598211350096</v>
      </c>
      <c r="L266" s="31">
        <f t="shared" si="264"/>
        <v>116330.55</v>
      </c>
      <c r="M266" s="26">
        <f t="shared" si="265"/>
        <v>45165.33</v>
      </c>
      <c r="N266" s="26">
        <f t="shared" si="266"/>
        <v>127941.87</v>
      </c>
      <c r="O266" s="5">
        <f t="shared" si="292"/>
        <v>38.824994810047755</v>
      </c>
      <c r="P266" s="30">
        <v>1262.67</v>
      </c>
      <c r="Q266" s="31">
        <v>324</v>
      </c>
      <c r="R266" s="31">
        <v>1899.61</v>
      </c>
      <c r="S266" s="32">
        <f t="shared" si="293"/>
        <v>27.923286334183945</v>
      </c>
      <c r="T266" s="32">
        <f t="shared" si="294"/>
        <v>48.348336849682752</v>
      </c>
      <c r="U266" s="33">
        <f t="shared" si="295"/>
        <v>-0.13793103448275862</v>
      </c>
      <c r="V266" s="33">
        <f t="shared" si="296"/>
        <v>1.3554781249750831E-2</v>
      </c>
      <c r="W266" s="33">
        <f t="shared" si="297"/>
        <v>3.8677044606589009E-2</v>
      </c>
      <c r="X266" s="33">
        <f t="shared" si="325"/>
        <v>9.8272164060693529E-2</v>
      </c>
      <c r="Y266" s="31">
        <f t="shared" si="267"/>
        <v>615473.64</v>
      </c>
      <c r="Z266" s="26">
        <f t="shared" si="268"/>
        <v>409105.08</v>
      </c>
      <c r="AA266" s="26">
        <f t="shared" si="269"/>
        <v>1260787.6800000002</v>
      </c>
      <c r="AB266" s="5">
        <f t="shared" si="298"/>
        <v>66.469959623291103</v>
      </c>
      <c r="AC266" s="30">
        <v>125.74</v>
      </c>
      <c r="AE266" s="31">
        <v>1187.56</v>
      </c>
      <c r="AF266" s="32">
        <f t="shared" si="299"/>
        <v>17.456518927055281</v>
      </c>
      <c r="AG266" s="32">
        <f t="shared" si="300"/>
        <v>4.8146545617454359</v>
      </c>
      <c r="AH266" s="33" t="e">
        <f t="shared" si="301"/>
        <v>#DIV/0!</v>
      </c>
      <c r="AI266" s="33">
        <f t="shared" si="302"/>
        <v>-2.8612864030102235E-2</v>
      </c>
      <c r="AJ266" s="33">
        <f t="shared" si="303"/>
        <v>0</v>
      </c>
      <c r="AK266" s="33">
        <f t="shared" si="326"/>
        <v>0</v>
      </c>
      <c r="AL266" s="31">
        <f t="shared" si="270"/>
        <v>0</v>
      </c>
      <c r="AM266" s="26">
        <f t="shared" si="271"/>
        <v>0</v>
      </c>
      <c r="AN266" s="26">
        <f t="shared" si="272"/>
        <v>0</v>
      </c>
      <c r="AO266" s="5">
        <f t="shared" si="304"/>
        <v>10.588096601434875</v>
      </c>
      <c r="AP266" s="30">
        <v>911.27</v>
      </c>
      <c r="AQ266" s="31">
        <v>337.97</v>
      </c>
      <c r="AR266" s="31">
        <v>2747.4</v>
      </c>
      <c r="AS266" s="32">
        <f t="shared" si="305"/>
        <v>40.385361666098284</v>
      </c>
      <c r="AT266" s="32">
        <f t="shared" si="306"/>
        <v>34.893035330696378</v>
      </c>
      <c r="AU266" s="33">
        <f t="shared" si="307"/>
        <v>-8.0288550290396277E-2</v>
      </c>
      <c r="AV266" s="33">
        <f t="shared" si="308"/>
        <v>1.3923113473374833E-2</v>
      </c>
      <c r="AW266" s="33">
        <f t="shared" si="309"/>
        <v>0.14919060787374905</v>
      </c>
      <c r="AX266" s="33">
        <f t="shared" si="327"/>
        <v>0.17341343719641489</v>
      </c>
      <c r="AY266" s="31">
        <f t="shared" si="273"/>
        <v>928538.77800000005</v>
      </c>
      <c r="AZ266" s="26">
        <f t="shared" si="274"/>
        <v>307981.92190000002</v>
      </c>
      <c r="BA266" s="26">
        <f t="shared" si="275"/>
        <v>519757.3036000001</v>
      </c>
      <c r="BB266" s="5">
        <f t="shared" si="310"/>
        <v>33.16845017107083</v>
      </c>
      <c r="BC266" s="30">
        <v>218.42</v>
      </c>
      <c r="BE266" s="31">
        <v>727.54</v>
      </c>
      <c r="BF266" s="32">
        <f t="shared" si="311"/>
        <v>10.694462410480144</v>
      </c>
      <c r="BG266" s="32">
        <f t="shared" si="312"/>
        <v>8.3634233289043909</v>
      </c>
      <c r="BH266" s="33" t="e">
        <f t="shared" si="313"/>
        <v>#DIV/0!</v>
      </c>
      <c r="BI266" s="33">
        <f t="shared" si="314"/>
        <v>-2.0751211997644025E-2</v>
      </c>
      <c r="BJ266" s="33">
        <f t="shared" si="315"/>
        <v>0</v>
      </c>
      <c r="BK266" s="33">
        <f t="shared" si="328"/>
        <v>0</v>
      </c>
      <c r="BL266" s="31">
        <f t="shared" si="276"/>
        <v>0</v>
      </c>
      <c r="BM266" s="26">
        <f t="shared" si="277"/>
        <v>0</v>
      </c>
      <c r="BN266" s="26">
        <f t="shared" si="278"/>
        <v>0</v>
      </c>
      <c r="BO266" s="5">
        <f t="shared" si="316"/>
        <v>30.02171701899552</v>
      </c>
      <c r="BP266" s="60">
        <f t="shared" si="279"/>
        <v>6802.96</v>
      </c>
      <c r="BQ266" s="15">
        <f t="shared" si="280"/>
        <v>2611.6100000000006</v>
      </c>
      <c r="BR266" s="15">
        <f t="shared" si="281"/>
        <v>1660342.9680000001</v>
      </c>
      <c r="BS266" s="15">
        <f t="shared" si="282"/>
        <v>762252.33189999999</v>
      </c>
      <c r="BT266" s="15">
        <f t="shared" si="283"/>
        <v>1908486.8536000005</v>
      </c>
      <c r="BU266" s="15">
        <f t="shared" si="329"/>
        <v>244.0618448440091</v>
      </c>
      <c r="BV266" s="17">
        <f t="shared" si="317"/>
        <v>-15.099999999999454</v>
      </c>
      <c r="BW266" s="17">
        <f t="shared" si="318"/>
        <v>1.0057818740164111</v>
      </c>
      <c r="BX266" s="17">
        <f t="shared" si="319"/>
        <v>2611.6100000000006</v>
      </c>
      <c r="BY266" s="17">
        <f t="shared" si="320"/>
        <v>0</v>
      </c>
      <c r="BZ266" s="17">
        <f t="shared" si="321"/>
        <v>1.8228576461197743</v>
      </c>
      <c r="CA266" s="2">
        <f t="shared" si="322"/>
        <v>0.89886132112118511</v>
      </c>
      <c r="CB266" s="2" t="e">
        <f t="shared" si="323"/>
        <v>#DIV/0!</v>
      </c>
      <c r="CC266" s="14">
        <f t="shared" si="284"/>
        <v>35.69280754116236</v>
      </c>
      <c r="CD266" s="27">
        <v>40.004945611768932</v>
      </c>
      <c r="CE266" s="53">
        <f t="shared" si="285"/>
        <v>0.80228388008636653</v>
      </c>
      <c r="CF266" s="53">
        <f t="shared" si="286"/>
        <v>0.89920981842183312</v>
      </c>
      <c r="CH266" s="26">
        <v>44.488999999999997</v>
      </c>
      <c r="CJ266" s="26">
        <v>2626.71</v>
      </c>
      <c r="CK266" s="26">
        <v>7568.42</v>
      </c>
    </row>
    <row r="267" spans="1:89" x14ac:dyDescent="0.3">
      <c r="A267" s="1">
        <v>36646</v>
      </c>
      <c r="C267" s="30">
        <v>91.44</v>
      </c>
      <c r="D267" s="31">
        <v>557</v>
      </c>
      <c r="E267" s="31">
        <v>238.61</v>
      </c>
      <c r="F267" s="32">
        <f t="shared" si="287"/>
        <v>3.5222619472893304</v>
      </c>
      <c r="G267" s="32">
        <f t="shared" si="288"/>
        <v>3.5329982188187019</v>
      </c>
      <c r="H267" s="33">
        <f t="shared" si="289"/>
        <v>1.7969451931716084E-3</v>
      </c>
      <c r="I267" s="33">
        <f t="shared" si="290"/>
        <v>2.2785090144895503E-2</v>
      </c>
      <c r="J267" s="33">
        <f t="shared" si="291"/>
        <v>4.7859125355988077</v>
      </c>
      <c r="K267" s="33">
        <f t="shared" si="324"/>
        <v>12.679902665634346</v>
      </c>
      <c r="L267" s="31">
        <f t="shared" si="264"/>
        <v>132905.77000000002</v>
      </c>
      <c r="M267" s="26">
        <f t="shared" si="265"/>
        <v>50932.08</v>
      </c>
      <c r="N267" s="26">
        <f t="shared" si="266"/>
        <v>147543.72999999998</v>
      </c>
      <c r="O267" s="5">
        <f t="shared" si="292"/>
        <v>38.321947948535261</v>
      </c>
      <c r="P267" s="30">
        <v>1245.67</v>
      </c>
      <c r="Q267" s="31">
        <v>372</v>
      </c>
      <c r="R267" s="31">
        <v>1882.31</v>
      </c>
      <c r="S267" s="32">
        <f t="shared" si="293"/>
        <v>27.785880248112733</v>
      </c>
      <c r="T267" s="32">
        <f t="shared" si="294"/>
        <v>48.129373263734607</v>
      </c>
      <c r="U267" s="33">
        <f t="shared" si="295"/>
        <v>6.3800277392510402E-2</v>
      </c>
      <c r="V267" s="33">
        <f t="shared" si="296"/>
        <v>1.3741038014177517E-2</v>
      </c>
      <c r="W267" s="33">
        <f t="shared" si="297"/>
        <v>-8.4929798714526702E-2</v>
      </c>
      <c r="X267" s="33">
        <f t="shared" si="325"/>
        <v>0.2153758349613476</v>
      </c>
      <c r="Y267" s="31">
        <f t="shared" si="267"/>
        <v>700219.32</v>
      </c>
      <c r="Z267" s="26">
        <f t="shared" si="268"/>
        <v>463389.24000000005</v>
      </c>
      <c r="AA267" s="26">
        <f t="shared" si="269"/>
        <v>1447571.04</v>
      </c>
      <c r="AB267" s="5">
        <f t="shared" si="298"/>
        <v>66.177728429429806</v>
      </c>
      <c r="AC267" s="30">
        <v>129.38999999999999</v>
      </c>
      <c r="AE267" s="31">
        <v>1191.78</v>
      </c>
      <c r="AF267" s="32">
        <f t="shared" si="299"/>
        <v>17.592562522695939</v>
      </c>
      <c r="AG267" s="32">
        <f t="shared" si="300"/>
        <v>4.9992852092405053</v>
      </c>
      <c r="AH267" s="33" t="e">
        <f t="shared" si="301"/>
        <v>#DIV/0!</v>
      </c>
      <c r="AI267" s="33">
        <f t="shared" si="302"/>
        <v>-2.7816941660633362E-2</v>
      </c>
      <c r="AJ267" s="33">
        <f t="shared" si="303"/>
        <v>0</v>
      </c>
      <c r="AK267" s="33">
        <f t="shared" si="326"/>
        <v>0</v>
      </c>
      <c r="AL267" s="31">
        <f t="shared" si="270"/>
        <v>0</v>
      </c>
      <c r="AM267" s="26">
        <f t="shared" si="271"/>
        <v>0</v>
      </c>
      <c r="AN267" s="26">
        <f t="shared" si="272"/>
        <v>0</v>
      </c>
      <c r="AO267" s="5">
        <f t="shared" si="304"/>
        <v>10.856869556461762</v>
      </c>
      <c r="AP267" s="30">
        <v>898.67</v>
      </c>
      <c r="AQ267" s="31">
        <v>366.24</v>
      </c>
      <c r="AR267" s="31">
        <v>2725.39</v>
      </c>
      <c r="AS267" s="32">
        <f t="shared" si="305"/>
        <v>40.231077861459568</v>
      </c>
      <c r="AT267" s="32">
        <f t="shared" si="306"/>
        <v>34.722216855925225</v>
      </c>
      <c r="AU267" s="33">
        <f t="shared" si="307"/>
        <v>7.5370342455428722E-3</v>
      </c>
      <c r="AV267" s="33">
        <f t="shared" si="308"/>
        <v>1.4130989001137443E-2</v>
      </c>
      <c r="AW267" s="33">
        <f t="shared" si="309"/>
        <v>-1.610220827902147</v>
      </c>
      <c r="AX267" s="33">
        <f t="shared" si="327"/>
        <v>1.8748739279636411</v>
      </c>
      <c r="AY267" s="31">
        <f t="shared" si="273"/>
        <v>998146.83360000001</v>
      </c>
      <c r="AZ267" s="26">
        <f t="shared" si="274"/>
        <v>329128.9008</v>
      </c>
      <c r="BA267" s="26">
        <f t="shared" si="275"/>
        <v>563233.1712000001</v>
      </c>
      <c r="BB267" s="5">
        <f t="shared" si="310"/>
        <v>32.973996382169155</v>
      </c>
      <c r="BC267" s="30">
        <v>223</v>
      </c>
      <c r="BE267" s="31">
        <v>736.25</v>
      </c>
      <c r="BF267" s="32">
        <f t="shared" si="311"/>
        <v>10.868217420442436</v>
      </c>
      <c r="BG267" s="32">
        <f t="shared" si="312"/>
        <v>8.6161264522809553</v>
      </c>
      <c r="BH267" s="33" t="e">
        <f t="shared" si="313"/>
        <v>#DIV/0!</v>
      </c>
      <c r="BI267" s="33">
        <f t="shared" si="314"/>
        <v>-2.03293532779973E-2</v>
      </c>
      <c r="BJ267" s="33">
        <f t="shared" si="315"/>
        <v>0</v>
      </c>
      <c r="BK267" s="33">
        <f t="shared" si="328"/>
        <v>0</v>
      </c>
      <c r="BL267" s="31">
        <f t="shared" si="276"/>
        <v>0</v>
      </c>
      <c r="BM267" s="26">
        <f t="shared" si="277"/>
        <v>0</v>
      </c>
      <c r="BN267" s="26">
        <f t="shared" si="278"/>
        <v>0</v>
      </c>
      <c r="BO267" s="5">
        <f t="shared" si="316"/>
        <v>30.288624787775891</v>
      </c>
      <c r="BP267" s="60">
        <f t="shared" si="279"/>
        <v>6774.3399999999992</v>
      </c>
      <c r="BQ267" s="15">
        <f t="shared" si="280"/>
        <v>2588.17</v>
      </c>
      <c r="BR267" s="15">
        <f t="shared" si="281"/>
        <v>1831271.9235999999</v>
      </c>
      <c r="BS267" s="15">
        <f t="shared" si="282"/>
        <v>843450.22080000001</v>
      </c>
      <c r="BT267" s="15">
        <f t="shared" si="283"/>
        <v>2158347.9412000002</v>
      </c>
      <c r="BU267" s="15">
        <f t="shared" si="329"/>
        <v>270.32477312919048</v>
      </c>
      <c r="BV267" s="17">
        <f t="shared" si="317"/>
        <v>-17.190000000000055</v>
      </c>
      <c r="BW267" s="17">
        <f t="shared" si="318"/>
        <v>1.0066417584625431</v>
      </c>
      <c r="BX267" s="17">
        <f t="shared" si="319"/>
        <v>2588.17</v>
      </c>
      <c r="BY267" s="17">
        <f t="shared" si="320"/>
        <v>0</v>
      </c>
      <c r="BZ267" s="17">
        <f t="shared" si="321"/>
        <v>1.8310937405778942</v>
      </c>
      <c r="CA267" s="2">
        <f t="shared" si="322"/>
        <v>0.89800695940347963</v>
      </c>
      <c r="CB267" s="2" t="e">
        <f t="shared" si="323"/>
        <v>#DIV/0!</v>
      </c>
      <c r="CC267" s="14">
        <f t="shared" si="284"/>
        <v>40.365747097916291</v>
      </c>
      <c r="CD267" s="27">
        <v>45.216405150528956</v>
      </c>
      <c r="CE267" s="53">
        <f t="shared" si="285"/>
        <v>0.81548611280866867</v>
      </c>
      <c r="CF267" s="53">
        <f t="shared" si="286"/>
        <v>0.91348118447905924</v>
      </c>
      <c r="CH267" s="26">
        <v>49.499000000000002</v>
      </c>
      <c r="CJ267" s="26">
        <v>2605.36</v>
      </c>
      <c r="CK267" s="26">
        <v>7543.75</v>
      </c>
    </row>
    <row r="268" spans="1:89" x14ac:dyDescent="0.3">
      <c r="A268" s="1">
        <v>36616</v>
      </c>
      <c r="C268" s="30">
        <v>89.38</v>
      </c>
      <c r="D268" s="31">
        <v>556</v>
      </c>
      <c r="E268" s="31">
        <v>236.38</v>
      </c>
      <c r="F268" s="32">
        <f t="shared" si="287"/>
        <v>3.5041478152072716</v>
      </c>
      <c r="G268" s="32">
        <f t="shared" si="288"/>
        <v>3.4849672285191815</v>
      </c>
      <c r="H268" s="33">
        <f t="shared" si="289"/>
        <v>-4.2253521126760563E-2</v>
      </c>
      <c r="I268" s="33">
        <f t="shared" si="290"/>
        <v>2.3430867621257494E-2</v>
      </c>
      <c r="J268" s="33">
        <f t="shared" si="291"/>
        <v>-0.20510656599057572</v>
      </c>
      <c r="K268" s="33">
        <f t="shared" si="324"/>
        <v>0.55453053370309402</v>
      </c>
      <c r="L268" s="31">
        <f t="shared" si="264"/>
        <v>131427.28</v>
      </c>
      <c r="M268" s="26">
        <f t="shared" si="265"/>
        <v>49695.28</v>
      </c>
      <c r="N268" s="26">
        <f t="shared" si="266"/>
        <v>147278.84</v>
      </c>
      <c r="O268" s="5">
        <f t="shared" si="292"/>
        <v>37.811997630933242</v>
      </c>
      <c r="P268" s="30">
        <v>1228.67</v>
      </c>
      <c r="Q268" s="31">
        <v>349</v>
      </c>
      <c r="R268" s="31">
        <v>1865</v>
      </c>
      <c r="S268" s="32">
        <f t="shared" si="293"/>
        <v>27.647159976992818</v>
      </c>
      <c r="T268" s="32">
        <f t="shared" si="294"/>
        <v>47.906407302133168</v>
      </c>
      <c r="U268" s="33">
        <f t="shared" si="295"/>
        <v>4.9926578560939794E-2</v>
      </c>
      <c r="V268" s="33">
        <f t="shared" si="296"/>
        <v>1.3932484817689338E-2</v>
      </c>
      <c r="W268" s="33">
        <f t="shared" si="297"/>
        <v>-0.10978748414707441</v>
      </c>
      <c r="X268" s="33">
        <f t="shared" si="325"/>
        <v>0.27905947531901293</v>
      </c>
      <c r="Y268" s="31">
        <f t="shared" si="267"/>
        <v>650885</v>
      </c>
      <c r="Z268" s="26">
        <f t="shared" si="268"/>
        <v>428805.83</v>
      </c>
      <c r="AA268" s="26">
        <f t="shared" si="269"/>
        <v>1358070.6800000002</v>
      </c>
      <c r="AB268" s="5">
        <f t="shared" si="298"/>
        <v>65.880428954423593</v>
      </c>
      <c r="AC268" s="30">
        <v>133.04</v>
      </c>
      <c r="AE268" s="31">
        <v>1196</v>
      </c>
      <c r="AF268" s="32">
        <f t="shared" si="299"/>
        <v>17.729760499991105</v>
      </c>
      <c r="AG268" s="32">
        <f t="shared" si="300"/>
        <v>5.1872906699730574</v>
      </c>
      <c r="AH268" s="33" t="e">
        <f t="shared" si="301"/>
        <v>#DIV/0!</v>
      </c>
      <c r="AI268" s="33">
        <f t="shared" si="302"/>
        <v>-2.7064101138175253E-2</v>
      </c>
      <c r="AJ268" s="33">
        <f t="shared" si="303"/>
        <v>0</v>
      </c>
      <c r="AK268" s="33">
        <f t="shared" si="326"/>
        <v>0</v>
      </c>
      <c r="AL268" s="31">
        <f t="shared" si="270"/>
        <v>0</v>
      </c>
      <c r="AM268" s="26">
        <f t="shared" si="271"/>
        <v>0</v>
      </c>
      <c r="AN268" s="26">
        <f t="shared" si="272"/>
        <v>0</v>
      </c>
      <c r="AO268" s="5">
        <f t="shared" si="304"/>
        <v>11.123745819397993</v>
      </c>
      <c r="AP268" s="30">
        <v>886.06</v>
      </c>
      <c r="AQ268" s="31">
        <v>363.49</v>
      </c>
      <c r="AR268" s="31">
        <v>2703.38</v>
      </c>
      <c r="AS268" s="32">
        <f t="shared" si="305"/>
        <v>40.075484900055145</v>
      </c>
      <c r="AT268" s="32">
        <f t="shared" si="306"/>
        <v>34.547886132263436</v>
      </c>
      <c r="AU268" s="33">
        <f t="shared" si="307"/>
        <v>1.5386108146320533E-2</v>
      </c>
      <c r="AV268" s="33">
        <f t="shared" si="308"/>
        <v>1.4322087842138662E-2</v>
      </c>
      <c r="AW268" s="33">
        <f t="shared" si="309"/>
        <v>-0.80008377591922408</v>
      </c>
      <c r="AX268" s="33">
        <f t="shared" si="327"/>
        <v>0.93084539026613278</v>
      </c>
      <c r="AY268" s="31">
        <f t="shared" si="273"/>
        <v>982651.59620000003</v>
      </c>
      <c r="AZ268" s="26">
        <f t="shared" si="274"/>
        <v>322073.94939999998</v>
      </c>
      <c r="BA268" s="26">
        <f t="shared" si="275"/>
        <v>559004.00120000006</v>
      </c>
      <c r="BB268" s="5">
        <f t="shared" si="310"/>
        <v>32.776006332812997</v>
      </c>
      <c r="BC268" s="30">
        <v>227.58</v>
      </c>
      <c r="BE268" s="31">
        <v>744.96</v>
      </c>
      <c r="BF268" s="32">
        <f t="shared" si="311"/>
        <v>11.043446807753657</v>
      </c>
      <c r="BG268" s="32">
        <f t="shared" si="312"/>
        <v>8.873448667111159</v>
      </c>
      <c r="BH268" s="33" t="e">
        <f t="shared" si="313"/>
        <v>#DIV/0!</v>
      </c>
      <c r="BI268" s="33">
        <f t="shared" si="314"/>
        <v>-1.9967373572593691E-2</v>
      </c>
      <c r="BJ268" s="33">
        <f t="shared" si="315"/>
        <v>0</v>
      </c>
      <c r="BK268" s="33">
        <f t="shared" si="328"/>
        <v>0</v>
      </c>
      <c r="BL268" s="31">
        <f t="shared" si="276"/>
        <v>0</v>
      </c>
      <c r="BM268" s="26">
        <f t="shared" si="277"/>
        <v>0</v>
      </c>
      <c r="BN268" s="26">
        <f t="shared" si="278"/>
        <v>0</v>
      </c>
      <c r="BO268" s="5">
        <f t="shared" si="316"/>
        <v>30.549291237113401</v>
      </c>
      <c r="BP268" s="60">
        <f t="shared" si="279"/>
        <v>6745.72</v>
      </c>
      <c r="BQ268" s="15">
        <f t="shared" si="280"/>
        <v>2564.73</v>
      </c>
      <c r="BR268" s="15">
        <f t="shared" si="281"/>
        <v>1764963.8762000001</v>
      </c>
      <c r="BS268" s="15">
        <f t="shared" si="282"/>
        <v>800575.05940000003</v>
      </c>
      <c r="BT268" s="15">
        <f t="shared" si="283"/>
        <v>2064353.5212000003</v>
      </c>
      <c r="BU268" s="15">
        <f t="shared" si="329"/>
        <v>261.64203023546781</v>
      </c>
      <c r="BV268" s="17">
        <f t="shared" si="317"/>
        <v>-19.2800000000002</v>
      </c>
      <c r="BW268" s="17">
        <f t="shared" si="318"/>
        <v>1.0075173605018852</v>
      </c>
      <c r="BX268" s="17">
        <f t="shared" si="319"/>
        <v>2564.73</v>
      </c>
      <c r="BY268" s="17">
        <f t="shared" si="320"/>
        <v>0</v>
      </c>
      <c r="BZ268" s="17">
        <f t="shared" si="321"/>
        <v>1.8276497838273436</v>
      </c>
      <c r="CA268" s="2">
        <f t="shared" si="322"/>
        <v>0.89714579822824303</v>
      </c>
      <c r="CB268" s="2" t="e">
        <f t="shared" si="323"/>
        <v>#DIV/0!</v>
      </c>
      <c r="CC268" s="14">
        <f t="shared" si="284"/>
        <v>38.607849349406919</v>
      </c>
      <c r="CD268" s="27">
        <v>43.321580756473857</v>
      </c>
      <c r="CE268" s="53">
        <f t="shared" si="285"/>
        <v>0.80737467009780461</v>
      </c>
      <c r="CF268" s="53">
        <f t="shared" si="286"/>
        <v>0.90594911554975754</v>
      </c>
      <c r="CH268" s="26">
        <v>47.819000000000003</v>
      </c>
      <c r="CJ268" s="26">
        <v>2584.0100000000002</v>
      </c>
      <c r="CK268" s="26">
        <v>7519.09</v>
      </c>
    </row>
    <row r="269" spans="1:89" x14ac:dyDescent="0.3">
      <c r="A269" s="1">
        <v>36585</v>
      </c>
      <c r="C269" s="30">
        <v>87.31</v>
      </c>
      <c r="D269" s="31">
        <v>580</v>
      </c>
      <c r="E269" s="31">
        <v>234.14</v>
      </c>
      <c r="F269" s="32">
        <f t="shared" si="287"/>
        <v>3.4857408278597242</v>
      </c>
      <c r="G269" s="32">
        <f t="shared" si="288"/>
        <v>3.4356431747530789</v>
      </c>
      <c r="H269" s="33">
        <f t="shared" si="289"/>
        <v>-7.9470198675496692E-2</v>
      </c>
      <c r="I269" s="33">
        <f t="shared" si="290"/>
        <v>2.3993045494059777E-2</v>
      </c>
      <c r="J269" s="33">
        <f t="shared" si="291"/>
        <v>-0.11005823396315141</v>
      </c>
      <c r="K269" s="33">
        <f t="shared" si="324"/>
        <v>0.30191248913358554</v>
      </c>
      <c r="L269" s="31">
        <f t="shared" si="264"/>
        <v>135801.19999999998</v>
      </c>
      <c r="M269" s="26">
        <f t="shared" si="265"/>
        <v>50639.8</v>
      </c>
      <c r="N269" s="26">
        <f t="shared" si="266"/>
        <v>153636.19999999998</v>
      </c>
      <c r="O269" s="5">
        <f t="shared" si="292"/>
        <v>37.289655761510211</v>
      </c>
      <c r="P269" s="30">
        <v>1211.67</v>
      </c>
      <c r="Q269" s="31">
        <v>332</v>
      </c>
      <c r="R269" s="31">
        <v>1847.69</v>
      </c>
      <c r="S269" s="32">
        <f t="shared" si="293"/>
        <v>27.507339498710749</v>
      </c>
      <c r="T269" s="32">
        <f t="shared" si="294"/>
        <v>47.679140597332079</v>
      </c>
      <c r="U269" s="33">
        <f t="shared" si="295"/>
        <v>-4.7058823529411764E-2</v>
      </c>
      <c r="V269" s="33">
        <f t="shared" si="296"/>
        <v>1.4129341655792613E-2</v>
      </c>
      <c r="W269" s="33">
        <f t="shared" si="297"/>
        <v>0.11841364651299355</v>
      </c>
      <c r="X269" s="33">
        <f t="shared" si="325"/>
        <v>0.30024851018559301</v>
      </c>
      <c r="Y269" s="31">
        <f t="shared" si="267"/>
        <v>613433.08000000007</v>
      </c>
      <c r="Z269" s="26">
        <f t="shared" si="268"/>
        <v>402274.44</v>
      </c>
      <c r="AA269" s="26">
        <f t="shared" si="269"/>
        <v>1291918.24</v>
      </c>
      <c r="AB269" s="5">
        <f t="shared" si="298"/>
        <v>65.577559006110334</v>
      </c>
      <c r="AC269" s="30">
        <v>136.69</v>
      </c>
      <c r="AE269" s="31">
        <v>1200.22</v>
      </c>
      <c r="AF269" s="32">
        <f t="shared" si="299"/>
        <v>17.868180816664381</v>
      </c>
      <c r="AG269" s="32">
        <f t="shared" si="300"/>
        <v>5.3787431629480968</v>
      </c>
      <c r="AH269" s="33" t="e">
        <f t="shared" si="301"/>
        <v>#DIV/0!</v>
      </c>
      <c r="AI269" s="33">
        <f t="shared" si="302"/>
        <v>-2.6422177302916527E-2</v>
      </c>
      <c r="AJ269" s="33">
        <f t="shared" si="303"/>
        <v>0</v>
      </c>
      <c r="AK269" s="33">
        <f t="shared" si="326"/>
        <v>0</v>
      </c>
      <c r="AL269" s="31">
        <f t="shared" si="270"/>
        <v>0</v>
      </c>
      <c r="AM269" s="26">
        <f t="shared" si="271"/>
        <v>0</v>
      </c>
      <c r="AN269" s="26">
        <f t="shared" si="272"/>
        <v>0</v>
      </c>
      <c r="AO269" s="5">
        <f t="shared" si="304"/>
        <v>11.388745396677276</v>
      </c>
      <c r="AP269" s="30">
        <v>873.46</v>
      </c>
      <c r="AQ269" s="31">
        <v>357.94</v>
      </c>
      <c r="AR269" s="31">
        <v>2681.36</v>
      </c>
      <c r="AS269" s="32">
        <f t="shared" si="305"/>
        <v>39.918536030537076</v>
      </c>
      <c r="AT269" s="32">
        <f t="shared" si="306"/>
        <v>34.370597725573525</v>
      </c>
      <c r="AU269" s="33">
        <f t="shared" si="307"/>
        <v>-3.2567023483984506E-2</v>
      </c>
      <c r="AV269" s="33">
        <f t="shared" si="308"/>
        <v>1.454180625147755E-2</v>
      </c>
      <c r="AW269" s="33">
        <f t="shared" si="309"/>
        <v>0.38348965834661092</v>
      </c>
      <c r="AX269" s="33">
        <f t="shared" si="327"/>
        <v>0.44651935288555855</v>
      </c>
      <c r="AY269" s="31">
        <f t="shared" si="273"/>
        <v>959765.99840000004</v>
      </c>
      <c r="AZ269" s="26">
        <f t="shared" si="274"/>
        <v>312646.27240000002</v>
      </c>
      <c r="BA269" s="26">
        <f t="shared" si="275"/>
        <v>550468.7672</v>
      </c>
      <c r="BB269" s="5">
        <f t="shared" si="310"/>
        <v>32.575260315660707</v>
      </c>
      <c r="BC269" s="30">
        <v>232.17</v>
      </c>
      <c r="BE269" s="31">
        <v>753.67</v>
      </c>
      <c r="BF269" s="32">
        <f t="shared" si="311"/>
        <v>11.220202826228061</v>
      </c>
      <c r="BG269" s="32">
        <f t="shared" si="312"/>
        <v>9.1358753393932215</v>
      </c>
      <c r="BH269" s="33" t="e">
        <f t="shared" si="313"/>
        <v>#DIV/0!</v>
      </c>
      <c r="BI269" s="33">
        <f t="shared" si="314"/>
        <v>-1.9534248912394494E-2</v>
      </c>
      <c r="BJ269" s="33">
        <f t="shared" si="315"/>
        <v>0</v>
      </c>
      <c r="BK269" s="33">
        <f t="shared" si="328"/>
        <v>0</v>
      </c>
      <c r="BL269" s="31">
        <f t="shared" si="276"/>
        <v>0</v>
      </c>
      <c r="BM269" s="26">
        <f t="shared" si="277"/>
        <v>0</v>
      </c>
      <c r="BN269" s="26">
        <f t="shared" si="278"/>
        <v>0</v>
      </c>
      <c r="BO269" s="5">
        <f t="shared" si="316"/>
        <v>30.805259596375073</v>
      </c>
      <c r="BP269" s="60">
        <f t="shared" si="279"/>
        <v>6717.0800000000008</v>
      </c>
      <c r="BQ269" s="15">
        <f t="shared" si="280"/>
        <v>2541.3000000000002</v>
      </c>
      <c r="BR269" s="15">
        <f t="shared" si="281"/>
        <v>1709000.2784</v>
      </c>
      <c r="BS269" s="15">
        <f t="shared" si="282"/>
        <v>765560.51240000012</v>
      </c>
      <c r="BT269" s="15">
        <f t="shared" si="283"/>
        <v>1996023.2071999998</v>
      </c>
      <c r="BU269" s="15">
        <f t="shared" si="329"/>
        <v>254.42607180501048</v>
      </c>
      <c r="BV269" s="17">
        <f t="shared" si="317"/>
        <v>-21.359999999999673</v>
      </c>
      <c r="BW269" s="17">
        <f t="shared" si="318"/>
        <v>1.0084051469720221</v>
      </c>
      <c r="BX269" s="17">
        <f t="shared" si="319"/>
        <v>2541.3000000000002</v>
      </c>
      <c r="BY269" s="17">
        <f t="shared" si="320"/>
        <v>0</v>
      </c>
      <c r="BZ269" s="17">
        <f t="shared" si="321"/>
        <v>1.8224547378751326</v>
      </c>
      <c r="CA269" s="2">
        <f t="shared" si="322"/>
        <v>0.89627749712452742</v>
      </c>
      <c r="CB269" s="2" t="e">
        <f t="shared" si="323"/>
        <v>#DIV/0!</v>
      </c>
      <c r="CC269" s="14">
        <f t="shared" si="284"/>
        <v>37.329925562701924</v>
      </c>
      <c r="CD269" s="27">
        <v>42.0632199952815</v>
      </c>
      <c r="CE269" s="53">
        <f t="shared" si="285"/>
        <v>0.80507948504791926</v>
      </c>
      <c r="CF269" s="53">
        <f t="shared" si="286"/>
        <v>0.90716054165117099</v>
      </c>
      <c r="CH269" s="26">
        <v>46.368000000000002</v>
      </c>
      <c r="CJ269" s="26">
        <v>2562.66</v>
      </c>
      <c r="CK269" s="26">
        <v>7494.42</v>
      </c>
    </row>
    <row r="270" spans="1:89" x14ac:dyDescent="0.3">
      <c r="A270" s="1">
        <v>36556</v>
      </c>
      <c r="C270" s="30">
        <v>85.24</v>
      </c>
      <c r="D270" s="31">
        <v>628</v>
      </c>
      <c r="E270" s="31">
        <v>231.9</v>
      </c>
      <c r="F270" s="32">
        <f t="shared" si="287"/>
        <v>3.4671658348857584</v>
      </c>
      <c r="G270" s="32">
        <f t="shared" si="288"/>
        <v>3.3854145981110944</v>
      </c>
      <c r="H270" s="33">
        <f t="shared" si="289"/>
        <v>-8.0977845683728039E-2</v>
      </c>
      <c r="I270" s="33">
        <f t="shared" si="290"/>
        <v>2.4582863250400728E-2</v>
      </c>
      <c r="J270" s="33">
        <f t="shared" si="291"/>
        <v>-0.10896218916801655</v>
      </c>
      <c r="K270" s="33">
        <f t="shared" si="324"/>
        <v>0.30357516976202409</v>
      </c>
      <c r="L270" s="31">
        <f t="shared" si="264"/>
        <v>145633.20000000001</v>
      </c>
      <c r="M270" s="26">
        <f t="shared" si="265"/>
        <v>53530.719999999994</v>
      </c>
      <c r="N270" s="26">
        <f t="shared" si="266"/>
        <v>166350.91999999998</v>
      </c>
      <c r="O270" s="5">
        <f t="shared" si="292"/>
        <v>36.757222940922809</v>
      </c>
      <c r="P270" s="30">
        <v>1194.67</v>
      </c>
      <c r="Q270" s="31">
        <v>348</v>
      </c>
      <c r="R270" s="31">
        <v>1830.39</v>
      </c>
      <c r="S270" s="32">
        <f t="shared" si="293"/>
        <v>27.366389273465042</v>
      </c>
      <c r="T270" s="32">
        <f t="shared" si="294"/>
        <v>47.447832683310438</v>
      </c>
      <c r="U270" s="33">
        <f t="shared" si="295"/>
        <v>-1.7094017094017096E-2</v>
      </c>
      <c r="V270" s="33">
        <f t="shared" si="296"/>
        <v>1.4331841135756257E-2</v>
      </c>
      <c r="W270" s="33">
        <f t="shared" si="297"/>
        <v>0.3242507714877042</v>
      </c>
      <c r="X270" s="33">
        <f t="shared" si="325"/>
        <v>0.83841270644174093</v>
      </c>
      <c r="Y270" s="31">
        <f t="shared" si="267"/>
        <v>636975.72000000009</v>
      </c>
      <c r="Z270" s="26">
        <f t="shared" si="268"/>
        <v>415745.16000000003</v>
      </c>
      <c r="AA270" s="26">
        <f t="shared" si="269"/>
        <v>1354179.36</v>
      </c>
      <c r="AB270" s="5">
        <f t="shared" si="298"/>
        <v>65.268603958719183</v>
      </c>
      <c r="AC270" s="30">
        <v>140.35</v>
      </c>
      <c r="AE270" s="31">
        <v>1204.44</v>
      </c>
      <c r="AF270" s="32">
        <f t="shared" si="299"/>
        <v>18.007732721732655</v>
      </c>
      <c r="AG270" s="32">
        <f t="shared" si="300"/>
        <v>5.5741780718546705</v>
      </c>
      <c r="AH270" s="33" t="e">
        <f t="shared" si="301"/>
        <v>#DIV/0!</v>
      </c>
      <c r="AI270" s="33">
        <f t="shared" si="302"/>
        <v>-2.5672586601019908E-2</v>
      </c>
      <c r="AJ270" s="33">
        <f t="shared" si="303"/>
        <v>0</v>
      </c>
      <c r="AK270" s="33">
        <f t="shared" si="326"/>
        <v>0</v>
      </c>
      <c r="AL270" s="31">
        <f t="shared" si="270"/>
        <v>0</v>
      </c>
      <c r="AM270" s="26">
        <f t="shared" si="271"/>
        <v>0</v>
      </c>
      <c r="AN270" s="26">
        <f t="shared" si="272"/>
        <v>0</v>
      </c>
      <c r="AO270" s="5">
        <f t="shared" si="304"/>
        <v>11.652718275713193</v>
      </c>
      <c r="AP270" s="30">
        <v>860.85</v>
      </c>
      <c r="AQ270" s="31">
        <v>369.79</v>
      </c>
      <c r="AR270" s="31">
        <v>2659.35</v>
      </c>
      <c r="AS270" s="32">
        <f t="shared" si="305"/>
        <v>39.760273665387849</v>
      </c>
      <c r="AT270" s="32">
        <f t="shared" si="306"/>
        <v>34.189748437164901</v>
      </c>
      <c r="AU270" s="33">
        <f t="shared" si="307"/>
        <v>-1.3110173817263508E-2</v>
      </c>
      <c r="AV270" s="33">
        <f t="shared" si="308"/>
        <v>1.4744602422327568E-2</v>
      </c>
      <c r="AW270" s="33">
        <f t="shared" si="309"/>
        <v>0.96757213795773267</v>
      </c>
      <c r="AX270" s="33">
        <f t="shared" si="327"/>
        <v>1.1246687212424171</v>
      </c>
      <c r="AY270" s="31">
        <f t="shared" si="273"/>
        <v>983401.03650000005</v>
      </c>
      <c r="AZ270" s="26">
        <f t="shared" si="274"/>
        <v>318333.72150000004</v>
      </c>
      <c r="BA270" s="26">
        <f t="shared" si="275"/>
        <v>568692.64520000003</v>
      </c>
      <c r="BB270" s="5">
        <f t="shared" si="310"/>
        <v>32.370692086412092</v>
      </c>
      <c r="BC270" s="30">
        <v>236.75</v>
      </c>
      <c r="BE270" s="31">
        <v>762.38</v>
      </c>
      <c r="BF270" s="32">
        <f t="shared" si="311"/>
        <v>11.398438504528697</v>
      </c>
      <c r="BG270" s="32">
        <f t="shared" si="312"/>
        <v>9.4028262095589117</v>
      </c>
      <c r="BH270" s="33" t="e">
        <f t="shared" si="313"/>
        <v>#DIV/0!</v>
      </c>
      <c r="BI270" s="33">
        <f t="shared" si="314"/>
        <v>-1.9159973226238337E-2</v>
      </c>
      <c r="BJ270" s="33">
        <f t="shared" si="315"/>
        <v>0</v>
      </c>
      <c r="BK270" s="33">
        <f t="shared" si="328"/>
        <v>0</v>
      </c>
      <c r="BL270" s="31">
        <f t="shared" si="276"/>
        <v>0</v>
      </c>
      <c r="BM270" s="26">
        <f t="shared" si="277"/>
        <v>0</v>
      </c>
      <c r="BN270" s="26">
        <f t="shared" si="278"/>
        <v>0</v>
      </c>
      <c r="BO270" s="5">
        <f t="shared" si="316"/>
        <v>31.054067525381047</v>
      </c>
      <c r="BP270" s="60">
        <f t="shared" si="279"/>
        <v>6688.46</v>
      </c>
      <c r="BQ270" s="15">
        <f t="shared" si="280"/>
        <v>2517.8599999999997</v>
      </c>
      <c r="BR270" s="15">
        <f t="shared" si="281"/>
        <v>1766009.9565000001</v>
      </c>
      <c r="BS270" s="15">
        <f t="shared" si="282"/>
        <v>787609.60150000011</v>
      </c>
      <c r="BT270" s="15">
        <f t="shared" si="283"/>
        <v>2089222.9251999999</v>
      </c>
      <c r="BU270" s="15">
        <f t="shared" si="329"/>
        <v>264.03835210197866</v>
      </c>
      <c r="BV270" s="17">
        <f t="shared" si="317"/>
        <v>-23.460000000000491</v>
      </c>
      <c r="BW270" s="17">
        <f t="shared" si="318"/>
        <v>1.0093174362355335</v>
      </c>
      <c r="BX270" s="17">
        <f t="shared" si="319"/>
        <v>2517.8599999999997</v>
      </c>
      <c r="BY270" s="17">
        <f t="shared" si="320"/>
        <v>0</v>
      </c>
      <c r="BZ270" s="17">
        <f t="shared" si="321"/>
        <v>1.8399978492986484</v>
      </c>
      <c r="CA270" s="2">
        <f t="shared" si="322"/>
        <v>0.89540493938225585</v>
      </c>
      <c r="CB270" s="2" t="e">
        <f t="shared" si="323"/>
        <v>#DIV/0!</v>
      </c>
      <c r="CC270" s="14">
        <f t="shared" si="284"/>
        <v>39.072960675146987</v>
      </c>
      <c r="CD270" s="27">
        <v>44.122970880790966</v>
      </c>
      <c r="CE270" s="53">
        <f t="shared" si="285"/>
        <v>0.80425170687579994</v>
      </c>
      <c r="CF270" s="53">
        <f t="shared" si="286"/>
        <v>0.9081977416131356</v>
      </c>
      <c r="CH270" s="26">
        <v>48.582999999999998</v>
      </c>
      <c r="CJ270" s="26">
        <v>2541.3200000000002</v>
      </c>
      <c r="CK270" s="26">
        <v>7469.76</v>
      </c>
    </row>
    <row r="271" spans="1:89" x14ac:dyDescent="0.3">
      <c r="A271" s="1">
        <v>36525</v>
      </c>
      <c r="C271" s="30">
        <v>83.17</v>
      </c>
      <c r="D271" s="31">
        <v>681</v>
      </c>
      <c r="E271" s="31">
        <v>229.67</v>
      </c>
      <c r="F271" s="32">
        <f t="shared" si="287"/>
        <v>3.4485865254818817</v>
      </c>
      <c r="G271" s="32">
        <f t="shared" si="288"/>
        <v>3.3342420282069583</v>
      </c>
      <c r="H271" s="33">
        <f t="shared" si="289"/>
        <v>-1.7467248908296942E-2</v>
      </c>
      <c r="I271" s="33">
        <f t="shared" si="290"/>
        <v>4.7002109068996758E-3</v>
      </c>
      <c r="J271" s="33">
        <f t="shared" si="291"/>
        <v>5.9563607122052165E-2</v>
      </c>
      <c r="K271" s="33">
        <f t="shared" si="324"/>
        <v>0.26908707442000646</v>
      </c>
      <c r="L271" s="31">
        <f t="shared" si="264"/>
        <v>156405.26999999999</v>
      </c>
      <c r="M271" s="26">
        <f t="shared" si="265"/>
        <v>56638.770000000004</v>
      </c>
      <c r="N271" s="26">
        <f t="shared" si="266"/>
        <v>180390.09</v>
      </c>
      <c r="O271" s="5">
        <f t="shared" si="292"/>
        <v>36.21282709975182</v>
      </c>
      <c r="P271" s="30">
        <v>1177.67</v>
      </c>
      <c r="Q271" s="31">
        <v>354</v>
      </c>
      <c r="R271" s="31">
        <v>1813.08</v>
      </c>
      <c r="S271" s="32">
        <f t="shared" si="293"/>
        <v>27.224118333350848</v>
      </c>
      <c r="T271" s="32">
        <f t="shared" si="294"/>
        <v>47.212177580359366</v>
      </c>
      <c r="U271" s="33">
        <f t="shared" si="295"/>
        <v>-4.4198895027624308E-2</v>
      </c>
      <c r="V271" s="33">
        <f t="shared" si="296"/>
        <v>1.0070235626445618E-2</v>
      </c>
      <c r="W271" s="33">
        <f t="shared" si="297"/>
        <v>-0.26877288205023314</v>
      </c>
      <c r="X271" s="33">
        <f t="shared" si="325"/>
        <v>0.22783908104833211</v>
      </c>
      <c r="Y271" s="31">
        <f t="shared" si="267"/>
        <v>641830.31999999995</v>
      </c>
      <c r="Z271" s="26">
        <f t="shared" si="268"/>
        <v>416895.18000000005</v>
      </c>
      <c r="AA271" s="26">
        <f t="shared" si="269"/>
        <v>1377527.28</v>
      </c>
      <c r="AB271" s="5">
        <f t="shared" si="298"/>
        <v>64.954111236128583</v>
      </c>
      <c r="AC271" s="30">
        <v>144</v>
      </c>
      <c r="AE271" s="31">
        <v>1208.67</v>
      </c>
      <c r="AF271" s="32">
        <f t="shared" si="299"/>
        <v>18.148661452319352</v>
      </c>
      <c r="AG271" s="32">
        <f t="shared" si="300"/>
        <v>5.7728850794974385</v>
      </c>
      <c r="AH271" s="33" t="e">
        <f t="shared" si="301"/>
        <v>#DIV/0!</v>
      </c>
      <c r="AI271" s="33">
        <f t="shared" si="302"/>
        <v>-4.0196825836857188E-3</v>
      </c>
      <c r="AJ271" s="33">
        <f t="shared" si="303"/>
        <v>0</v>
      </c>
      <c r="AK271" s="33">
        <f t="shared" si="326"/>
        <v>0</v>
      </c>
      <c r="AL271" s="31">
        <f t="shared" si="270"/>
        <v>0</v>
      </c>
      <c r="AM271" s="26">
        <f t="shared" si="271"/>
        <v>0</v>
      </c>
      <c r="AN271" s="26">
        <f t="shared" si="272"/>
        <v>0</v>
      </c>
      <c r="AO271" s="5">
        <f t="shared" si="304"/>
        <v>11.913921914170119</v>
      </c>
      <c r="AP271" s="30">
        <v>848.25</v>
      </c>
      <c r="AQ271" s="31">
        <v>374.67</v>
      </c>
      <c r="AR271" s="31">
        <v>2637.33</v>
      </c>
      <c r="AS271" s="32">
        <f t="shared" si="305"/>
        <v>39.600560374664219</v>
      </c>
      <c r="AT271" s="32">
        <f t="shared" si="306"/>
        <v>34.0059011714146</v>
      </c>
      <c r="AU271" s="33">
        <f t="shared" si="307"/>
        <v>-3.3176723798524863E-2</v>
      </c>
      <c r="AV271" s="33">
        <f t="shared" si="308"/>
        <v>-1.4128774355162561E-2</v>
      </c>
      <c r="AW271" s="33">
        <f t="shared" si="309"/>
        <v>0.35106440888498835</v>
      </c>
      <c r="AX271" s="33">
        <f t="shared" si="327"/>
        <v>0.4258640618333378</v>
      </c>
      <c r="AY271" s="31">
        <f t="shared" si="273"/>
        <v>988128.43110000005</v>
      </c>
      <c r="AZ271" s="26">
        <f t="shared" si="274"/>
        <v>317813.82750000001</v>
      </c>
      <c r="BA271" s="26">
        <f t="shared" si="275"/>
        <v>576197.4996000001</v>
      </c>
      <c r="BB271" s="5">
        <f t="shared" si="310"/>
        <v>32.163210519730185</v>
      </c>
      <c r="BC271" s="30">
        <v>241.33</v>
      </c>
      <c r="BE271" s="31">
        <v>771.08</v>
      </c>
      <c r="BF271" s="32">
        <f t="shared" si="311"/>
        <v>11.578073314183696</v>
      </c>
      <c r="BG271" s="32">
        <f t="shared" si="312"/>
        <v>9.6747941405216444</v>
      </c>
      <c r="BH271" s="33" t="e">
        <f t="shared" si="313"/>
        <v>#DIV/0!</v>
      </c>
      <c r="BI271" s="33">
        <f t="shared" si="314"/>
        <v>-6.8549719193921228E-3</v>
      </c>
      <c r="BJ271" s="33">
        <f t="shared" si="315"/>
        <v>0</v>
      </c>
      <c r="BK271" s="33">
        <f t="shared" si="328"/>
        <v>0</v>
      </c>
      <c r="BL271" s="31">
        <f t="shared" si="276"/>
        <v>0</v>
      </c>
      <c r="BM271" s="26">
        <f t="shared" si="277"/>
        <v>0</v>
      </c>
      <c r="BN271" s="26">
        <f t="shared" si="278"/>
        <v>0</v>
      </c>
      <c r="BO271" s="5">
        <f t="shared" si="316"/>
        <v>31.297660424339885</v>
      </c>
      <c r="BP271" s="60">
        <f t="shared" si="279"/>
        <v>6659.83</v>
      </c>
      <c r="BQ271" s="15">
        <f t="shared" si="280"/>
        <v>2494.42</v>
      </c>
      <c r="BR271" s="15">
        <f t="shared" si="281"/>
        <v>1786364.0211</v>
      </c>
      <c r="BS271" s="15">
        <f t="shared" si="282"/>
        <v>791347.77750000008</v>
      </c>
      <c r="BT271" s="15">
        <f t="shared" si="283"/>
        <v>2134114.8695999999</v>
      </c>
      <c r="BU271" s="15">
        <f t="shared" si="329"/>
        <v>268.22967269434804</v>
      </c>
      <c r="BV271" s="17">
        <f t="shared" ref="BV271:BV334" si="330">BQ271-CJ271</f>
        <v>2494.42</v>
      </c>
      <c r="BW271" s="17">
        <f t="shared" ref="BW271:BW334" si="331">CJ271/BQ271</f>
        <v>0</v>
      </c>
      <c r="BX271" s="17">
        <f t="shared" ref="BX271:BX334" si="332">BQ271-CG271</f>
        <v>2494.42</v>
      </c>
      <c r="BY271" s="17">
        <f t="shared" ref="BY271:BY334" si="333">CG271/BQ271</f>
        <v>0</v>
      </c>
      <c r="BZ271" s="17">
        <f t="shared" ref="BZ271:BZ334" si="334">CH271*10/BU271</f>
        <v>0</v>
      </c>
      <c r="CA271" s="2" t="e">
        <f t="shared" ref="CA271:CA334" si="335">BP271/CK271</f>
        <v>#DIV/0!</v>
      </c>
      <c r="CB271" s="2" t="e">
        <f t="shared" ref="CB271:CB334" si="336">BP271/CI271</f>
        <v>#DIV/0!</v>
      </c>
      <c r="CC271" s="14">
        <f t="shared" ref="CC271:CC334" si="337">BT271/$BT$93*100</f>
        <v>39.91253655621491</v>
      </c>
      <c r="CD271" s="27">
        <v>45.215345828956131</v>
      </c>
      <c r="CE271" s="53" t="e">
        <f t="shared" si="285"/>
        <v>#DIV/0!</v>
      </c>
      <c r="CF271" s="53" t="e">
        <f t="shared" si="286"/>
        <v>#DIV/0!</v>
      </c>
    </row>
    <row r="272" spans="1:89" x14ac:dyDescent="0.3">
      <c r="A272" s="1">
        <v>36494</v>
      </c>
      <c r="C272" s="30">
        <v>82.78</v>
      </c>
      <c r="D272" s="31">
        <v>693</v>
      </c>
      <c r="E272" s="31">
        <v>227.4</v>
      </c>
      <c r="F272" s="32">
        <f t="shared" si="287"/>
        <v>3.4333286528940974</v>
      </c>
      <c r="G272" s="32">
        <f t="shared" si="288"/>
        <v>3.3157890520480349</v>
      </c>
      <c r="H272" s="33">
        <f t="shared" si="289"/>
        <v>1.3071895424836602E-2</v>
      </c>
      <c r="I272" s="33">
        <f t="shared" si="290"/>
        <v>4.7224072168069323E-3</v>
      </c>
      <c r="J272" s="33">
        <f t="shared" si="291"/>
        <v>-7.8875613093976241E-2</v>
      </c>
      <c r="K272" s="33">
        <f t="shared" si="324"/>
        <v>0.36126415208573032</v>
      </c>
      <c r="L272" s="31">
        <f t="shared" si="264"/>
        <v>157588.20000000001</v>
      </c>
      <c r="M272" s="26">
        <f t="shared" si="265"/>
        <v>57366.54</v>
      </c>
      <c r="N272" s="26">
        <f t="shared" si="266"/>
        <v>183568.77</v>
      </c>
      <c r="O272" s="5">
        <f t="shared" si="292"/>
        <v>36.402814423922599</v>
      </c>
      <c r="P272" s="30">
        <v>1165.8699999999999</v>
      </c>
      <c r="Q272" s="31">
        <v>370</v>
      </c>
      <c r="R272" s="31">
        <v>1794.35</v>
      </c>
      <c r="S272" s="32">
        <f t="shared" si="293"/>
        <v>27.091439174672484</v>
      </c>
      <c r="T272" s="32">
        <f t="shared" si="294"/>
        <v>46.699432013907241</v>
      </c>
      <c r="U272" s="33">
        <f t="shared" si="295"/>
        <v>-2.929427430093209E-2</v>
      </c>
      <c r="V272" s="33">
        <f t="shared" si="296"/>
        <v>1.0172676879574434E-2</v>
      </c>
      <c r="W272" s="33">
        <f t="shared" si="297"/>
        <v>-0.40905838473878636</v>
      </c>
      <c r="X272" s="33">
        <f t="shared" si="325"/>
        <v>0.34725819711638184</v>
      </c>
      <c r="Y272" s="31">
        <f t="shared" si="267"/>
        <v>663909.5</v>
      </c>
      <c r="Z272" s="26">
        <f t="shared" si="268"/>
        <v>431371.89999999997</v>
      </c>
      <c r="AA272" s="26">
        <f t="shared" si="269"/>
        <v>1439788.4000000001</v>
      </c>
      <c r="AB272" s="5">
        <f t="shared" si="298"/>
        <v>64.974503302031366</v>
      </c>
      <c r="AC272" s="30">
        <v>144.58000000000001</v>
      </c>
      <c r="AE272" s="31">
        <v>1193.01</v>
      </c>
      <c r="AF272" s="32">
        <f t="shared" si="299"/>
        <v>18.012292947181997</v>
      </c>
      <c r="AG272" s="32">
        <f t="shared" si="300"/>
        <v>5.7912150416175994</v>
      </c>
      <c r="AH272" s="33" t="e">
        <f t="shared" si="301"/>
        <v>#DIV/0!</v>
      </c>
      <c r="AI272" s="33">
        <f t="shared" si="302"/>
        <v>-3.9346978221101933E-3</v>
      </c>
      <c r="AJ272" s="33">
        <f t="shared" si="303"/>
        <v>0</v>
      </c>
      <c r="AK272" s="33">
        <f t="shared" si="326"/>
        <v>0</v>
      </c>
      <c r="AL272" s="31">
        <f t="shared" si="270"/>
        <v>0</v>
      </c>
      <c r="AM272" s="26">
        <f t="shared" si="271"/>
        <v>0</v>
      </c>
      <c r="AN272" s="26">
        <f t="shared" si="272"/>
        <v>0</v>
      </c>
      <c r="AO272" s="5">
        <f t="shared" si="304"/>
        <v>12.118926077736148</v>
      </c>
      <c r="AP272" s="30">
        <v>860.32</v>
      </c>
      <c r="AQ272" s="31">
        <v>387.31</v>
      </c>
      <c r="AR272" s="31">
        <v>2637.38</v>
      </c>
      <c r="AS272" s="32">
        <f t="shared" si="305"/>
        <v>39.81966720567209</v>
      </c>
      <c r="AT272" s="32">
        <f t="shared" si="306"/>
        <v>34.460493322758701</v>
      </c>
      <c r="AU272" s="33">
        <f t="shared" si="307"/>
        <v>-3.1060952671445204E-2</v>
      </c>
      <c r="AV272" s="33">
        <f t="shared" si="308"/>
        <v>-1.3931933214444352E-2</v>
      </c>
      <c r="AW272" s="33">
        <f t="shared" si="309"/>
        <v>0.3704968332389314</v>
      </c>
      <c r="AX272" s="33">
        <f t="shared" si="327"/>
        <v>0.44853528357010714</v>
      </c>
      <c r="AY272" s="31">
        <f t="shared" si="273"/>
        <v>1021483.6478</v>
      </c>
      <c r="AZ272" s="26">
        <f t="shared" si="274"/>
        <v>333210.5392</v>
      </c>
      <c r="BA272" s="26">
        <f t="shared" si="275"/>
        <v>595636.30280000006</v>
      </c>
      <c r="BB272" s="5">
        <f t="shared" si="310"/>
        <v>32.620251916674881</v>
      </c>
      <c r="BC272" s="30">
        <v>242.99</v>
      </c>
      <c r="BE272" s="31">
        <v>771.17</v>
      </c>
      <c r="BF272" s="32">
        <f t="shared" si="311"/>
        <v>11.643272019579335</v>
      </c>
      <c r="BG272" s="32">
        <f t="shared" si="312"/>
        <v>9.7330705696684205</v>
      </c>
      <c r="BH272" s="33" t="e">
        <f t="shared" si="313"/>
        <v>#DIV/0!</v>
      </c>
      <c r="BI272" s="33">
        <f t="shared" si="314"/>
        <v>-6.7674261222647391E-3</v>
      </c>
      <c r="BJ272" s="33">
        <f t="shared" si="315"/>
        <v>0</v>
      </c>
      <c r="BK272" s="33">
        <f t="shared" si="328"/>
        <v>0</v>
      </c>
      <c r="BL272" s="31">
        <f t="shared" si="276"/>
        <v>0</v>
      </c>
      <c r="BM272" s="26">
        <f t="shared" si="277"/>
        <v>0</v>
      </c>
      <c r="BN272" s="26">
        <f t="shared" si="278"/>
        <v>0</v>
      </c>
      <c r="BO272" s="5">
        <f t="shared" si="316"/>
        <v>31.509265142575572</v>
      </c>
      <c r="BP272" s="60">
        <f t="shared" si="279"/>
        <v>6623.3099999999995</v>
      </c>
      <c r="BQ272" s="15">
        <f t="shared" si="280"/>
        <v>2496.54</v>
      </c>
      <c r="BR272" s="15">
        <f t="shared" si="281"/>
        <v>1842981.3477999999</v>
      </c>
      <c r="BS272" s="15">
        <f t="shared" si="282"/>
        <v>821948.97919999994</v>
      </c>
      <c r="BT272" s="15">
        <f t="shared" si="283"/>
        <v>2218993.4728000001</v>
      </c>
      <c r="BU272" s="15">
        <f t="shared" si="329"/>
        <v>278.25684556513283</v>
      </c>
      <c r="BV272" s="17">
        <f t="shared" si="330"/>
        <v>2496.54</v>
      </c>
      <c r="BW272" s="17">
        <f t="shared" si="331"/>
        <v>0</v>
      </c>
      <c r="BX272" s="17">
        <f t="shared" si="332"/>
        <v>2496.54</v>
      </c>
      <c r="BY272" s="17">
        <f t="shared" si="333"/>
        <v>0</v>
      </c>
      <c r="BZ272" s="17">
        <f t="shared" si="334"/>
        <v>0</v>
      </c>
      <c r="CA272" s="2" t="e">
        <f t="shared" si="335"/>
        <v>#DIV/0!</v>
      </c>
      <c r="CB272" s="2" t="e">
        <f t="shared" si="336"/>
        <v>#DIV/0!</v>
      </c>
      <c r="CC272" s="14">
        <f t="shared" si="337"/>
        <v>41.499948930927168</v>
      </c>
      <c r="CD272" s="27">
        <v>46.977905413015499</v>
      </c>
      <c r="CE272" s="53" t="e">
        <f t="shared" si="285"/>
        <v>#DIV/0!</v>
      </c>
      <c r="CF272" s="53" t="e">
        <f t="shared" si="286"/>
        <v>#DIV/0!</v>
      </c>
    </row>
    <row r="273" spans="1:84" x14ac:dyDescent="0.3">
      <c r="A273" s="1">
        <v>36464</v>
      </c>
      <c r="C273" s="30">
        <v>82.39</v>
      </c>
      <c r="D273" s="31">
        <v>684</v>
      </c>
      <c r="E273" s="31">
        <v>225.12</v>
      </c>
      <c r="F273" s="32">
        <f t="shared" si="287"/>
        <v>3.4177549576576123</v>
      </c>
      <c r="G273" s="32">
        <f t="shared" si="288"/>
        <v>3.2973937822175268</v>
      </c>
      <c r="H273" s="33">
        <f t="shared" si="289"/>
        <v>-3.7302725968436153E-2</v>
      </c>
      <c r="I273" s="33">
        <f t="shared" si="290"/>
        <v>4.744814161445351E-3</v>
      </c>
      <c r="J273" s="33">
        <f t="shared" si="291"/>
        <v>2.7722535995545305E-2</v>
      </c>
      <c r="K273" s="33">
        <f t="shared" si="324"/>
        <v>0.12719751809720808</v>
      </c>
      <c r="L273" s="31">
        <f t="shared" si="264"/>
        <v>153982.08000000002</v>
      </c>
      <c r="M273" s="26">
        <f t="shared" si="265"/>
        <v>56354.76</v>
      </c>
      <c r="N273" s="26">
        <f t="shared" si="266"/>
        <v>181184.75999999998</v>
      </c>
      <c r="O273" s="5">
        <f t="shared" si="292"/>
        <v>36.598258706467661</v>
      </c>
      <c r="P273" s="30">
        <v>1154.07</v>
      </c>
      <c r="Q273" s="31">
        <v>381</v>
      </c>
      <c r="R273" s="31">
        <v>1775.62</v>
      </c>
      <c r="S273" s="32">
        <f t="shared" si="293"/>
        <v>26.957329681574311</v>
      </c>
      <c r="T273" s="32">
        <f t="shared" si="294"/>
        <v>46.187926231870136</v>
      </c>
      <c r="U273" s="33">
        <f t="shared" si="295"/>
        <v>-1.8205461638491547E-2</v>
      </c>
      <c r="V273" s="33">
        <f t="shared" si="296"/>
        <v>1.0277223756063956E-2</v>
      </c>
      <c r="W273" s="33">
        <f t="shared" si="297"/>
        <v>-0.66545583717692769</v>
      </c>
      <c r="X273" s="33">
        <f t="shared" si="325"/>
        <v>0.56451321917237018</v>
      </c>
      <c r="Y273" s="31">
        <f t="shared" si="267"/>
        <v>676511.22</v>
      </c>
      <c r="Z273" s="26">
        <f t="shared" si="268"/>
        <v>439700.67</v>
      </c>
      <c r="AA273" s="26">
        <f t="shared" si="269"/>
        <v>1482592.9200000002</v>
      </c>
      <c r="AB273" s="5">
        <f t="shared" si="298"/>
        <v>64.995325576418381</v>
      </c>
      <c r="AC273" s="30">
        <v>145.15</v>
      </c>
      <c r="AE273" s="31">
        <v>1177.3499999999999</v>
      </c>
      <c r="AF273" s="32">
        <f t="shared" si="299"/>
        <v>17.874439407419104</v>
      </c>
      <c r="AG273" s="32">
        <f t="shared" si="300"/>
        <v>5.8091601831396282</v>
      </c>
      <c r="AH273" s="33" t="e">
        <f t="shared" si="301"/>
        <v>#DIV/0!</v>
      </c>
      <c r="AI273" s="33">
        <f t="shared" si="302"/>
        <v>-3.9878987898788786E-3</v>
      </c>
      <c r="AJ273" s="33">
        <f t="shared" si="303"/>
        <v>0</v>
      </c>
      <c r="AK273" s="33">
        <f t="shared" si="326"/>
        <v>0</v>
      </c>
      <c r="AL273" s="31">
        <f t="shared" si="270"/>
        <v>0</v>
      </c>
      <c r="AM273" s="26">
        <f t="shared" si="271"/>
        <v>0</v>
      </c>
      <c r="AN273" s="26">
        <f t="shared" si="272"/>
        <v>0</v>
      </c>
      <c r="AO273" s="5">
        <f t="shared" si="304"/>
        <v>12.328534420520661</v>
      </c>
      <c r="AP273" s="30">
        <v>872.39</v>
      </c>
      <c r="AQ273" s="31">
        <v>399.53</v>
      </c>
      <c r="AR273" s="31">
        <v>2637.43</v>
      </c>
      <c r="AS273" s="32">
        <f t="shared" si="305"/>
        <v>40.04126447217002</v>
      </c>
      <c r="AT273" s="32">
        <f t="shared" si="306"/>
        <v>34.91459353888515</v>
      </c>
      <c r="AU273" s="33">
        <f t="shared" si="307"/>
        <v>-3.5404322277678146E-2</v>
      </c>
      <c r="AV273" s="33">
        <f t="shared" si="308"/>
        <v>-1.3740501465691494E-2</v>
      </c>
      <c r="AW273" s="33">
        <f t="shared" si="309"/>
        <v>0.32025680431833536</v>
      </c>
      <c r="AX273" s="33">
        <f t="shared" si="327"/>
        <v>0.38810237230143674</v>
      </c>
      <c r="AY273" s="31">
        <f t="shared" si="273"/>
        <v>1053732.4078999998</v>
      </c>
      <c r="AZ273" s="26">
        <f t="shared" si="274"/>
        <v>348545.9767</v>
      </c>
      <c r="BA273" s="26">
        <f t="shared" si="275"/>
        <v>614429.19640000002</v>
      </c>
      <c r="BB273" s="5">
        <f t="shared" si="310"/>
        <v>33.077275984575891</v>
      </c>
      <c r="BC273" s="30">
        <v>244.64</v>
      </c>
      <c r="BE273" s="31">
        <v>771.26</v>
      </c>
      <c r="BF273" s="32">
        <f t="shared" si="311"/>
        <v>11.709211481178968</v>
      </c>
      <c r="BG273" s="32">
        <f t="shared" si="312"/>
        <v>9.7909262638875543</v>
      </c>
      <c r="BH273" s="33" t="e">
        <f t="shared" si="313"/>
        <v>#DIV/0!</v>
      </c>
      <c r="BI273" s="33">
        <f t="shared" si="314"/>
        <v>-6.7219359175442767E-3</v>
      </c>
      <c r="BJ273" s="33">
        <f t="shared" si="315"/>
        <v>0</v>
      </c>
      <c r="BK273" s="33">
        <f t="shared" si="328"/>
        <v>0</v>
      </c>
      <c r="BL273" s="31">
        <f t="shared" si="276"/>
        <v>0</v>
      </c>
      <c r="BM273" s="26">
        <f t="shared" si="277"/>
        <v>0</v>
      </c>
      <c r="BN273" s="26">
        <f t="shared" si="278"/>
        <v>0</v>
      </c>
      <c r="BO273" s="5">
        <f t="shared" si="316"/>
        <v>31.71952389596245</v>
      </c>
      <c r="BP273" s="60">
        <f t="shared" si="279"/>
        <v>6586.7799999999988</v>
      </c>
      <c r="BQ273" s="15">
        <f t="shared" si="280"/>
        <v>2498.64</v>
      </c>
      <c r="BR273" s="15">
        <f t="shared" si="281"/>
        <v>1884225.7078999998</v>
      </c>
      <c r="BS273" s="15">
        <f t="shared" si="282"/>
        <v>844601.40669999993</v>
      </c>
      <c r="BT273" s="15">
        <f t="shared" si="283"/>
        <v>2278206.8764</v>
      </c>
      <c r="BU273" s="15">
        <f t="shared" si="329"/>
        <v>286.06173394283701</v>
      </c>
      <c r="BV273" s="17">
        <f t="shared" si="330"/>
        <v>2498.64</v>
      </c>
      <c r="BW273" s="17">
        <f t="shared" si="331"/>
        <v>0</v>
      </c>
      <c r="BX273" s="17">
        <f t="shared" si="332"/>
        <v>2498.64</v>
      </c>
      <c r="BY273" s="17">
        <f t="shared" si="333"/>
        <v>0</v>
      </c>
      <c r="BZ273" s="17">
        <f t="shared" si="334"/>
        <v>0</v>
      </c>
      <c r="CA273" s="2" t="e">
        <f t="shared" si="335"/>
        <v>#DIV/0!</v>
      </c>
      <c r="CB273" s="2" t="e">
        <f t="shared" si="336"/>
        <v>#DIV/0!</v>
      </c>
      <c r="CC273" s="14">
        <f t="shared" si="337"/>
        <v>42.607366891163707</v>
      </c>
      <c r="CD273" s="27">
        <v>48.103197571241672</v>
      </c>
      <c r="CE273" s="53" t="e">
        <f t="shared" si="285"/>
        <v>#DIV/0!</v>
      </c>
      <c r="CF273" s="53" t="e">
        <f t="shared" si="286"/>
        <v>#DIV/0!</v>
      </c>
    </row>
    <row r="274" spans="1:84" x14ac:dyDescent="0.3">
      <c r="A274" s="1">
        <v>36433</v>
      </c>
      <c r="C274" s="30">
        <v>82</v>
      </c>
      <c r="D274" s="31">
        <v>710</v>
      </c>
      <c r="E274" s="31">
        <v>222.85</v>
      </c>
      <c r="F274" s="32">
        <f t="shared" si="287"/>
        <v>3.4021498350449675</v>
      </c>
      <c r="G274" s="32">
        <f t="shared" si="288"/>
        <v>3.2790162951114663</v>
      </c>
      <c r="H274" s="33">
        <f t="shared" si="289"/>
        <v>3.0021443888491779E-2</v>
      </c>
      <c r="I274" s="33">
        <f t="shared" si="290"/>
        <v>4.7674347533769399E-3</v>
      </c>
      <c r="J274" s="33">
        <f t="shared" si="291"/>
        <v>-3.4410665092483278E-2</v>
      </c>
      <c r="K274" s="33">
        <f t="shared" si="324"/>
        <v>0.15880098142796045</v>
      </c>
      <c r="L274" s="31">
        <f t="shared" si="264"/>
        <v>158223.5</v>
      </c>
      <c r="M274" s="26">
        <f t="shared" si="265"/>
        <v>58220</v>
      </c>
      <c r="N274" s="26">
        <f t="shared" si="266"/>
        <v>188071.9</v>
      </c>
      <c r="O274" s="5">
        <f t="shared" si="292"/>
        <v>36.796051155485756</v>
      </c>
      <c r="P274" s="30">
        <v>1142.27</v>
      </c>
      <c r="Q274" s="31">
        <v>388</v>
      </c>
      <c r="R274" s="31">
        <v>1756.9</v>
      </c>
      <c r="S274" s="32">
        <f t="shared" si="293"/>
        <v>26.821795132109056</v>
      </c>
      <c r="T274" s="32">
        <f t="shared" si="294"/>
        <v>45.677096870938719</v>
      </c>
      <c r="U274" s="33">
        <f t="shared" si="295"/>
        <v>9.1644204851752023E-2</v>
      </c>
      <c r="V274" s="33">
        <f t="shared" si="296"/>
        <v>1.0383941849925601E-2</v>
      </c>
      <c r="W274" s="33">
        <f t="shared" si="297"/>
        <v>0.13356798143106949</v>
      </c>
      <c r="X274" s="33">
        <f t="shared" si="325"/>
        <v>0.11330713018595288</v>
      </c>
      <c r="Y274" s="31">
        <f t="shared" si="267"/>
        <v>681677.20000000007</v>
      </c>
      <c r="Z274" s="26">
        <f t="shared" si="268"/>
        <v>443200.76</v>
      </c>
      <c r="AA274" s="26">
        <f t="shared" si="269"/>
        <v>1509832.1600000001</v>
      </c>
      <c r="AB274" s="5">
        <f t="shared" si="298"/>
        <v>65.016221754226194</v>
      </c>
      <c r="AC274" s="30">
        <v>145.72999999999999</v>
      </c>
      <c r="AE274" s="31">
        <v>1161.69</v>
      </c>
      <c r="AF274" s="32">
        <f t="shared" si="299"/>
        <v>17.734994130012961</v>
      </c>
      <c r="AG274" s="32">
        <f t="shared" si="300"/>
        <v>5.8274517644706583</v>
      </c>
      <c r="AH274" s="33" t="e">
        <f t="shared" si="301"/>
        <v>#DIV/0!</v>
      </c>
      <c r="AI274" s="33">
        <f t="shared" si="302"/>
        <v>-3.9720586221066471E-3</v>
      </c>
      <c r="AJ274" s="33">
        <f t="shared" si="303"/>
        <v>0</v>
      </c>
      <c r="AK274" s="33">
        <f t="shared" si="326"/>
        <v>0</v>
      </c>
      <c r="AL274" s="31">
        <f t="shared" si="270"/>
        <v>0</v>
      </c>
      <c r="AM274" s="26">
        <f t="shared" si="271"/>
        <v>0</v>
      </c>
      <c r="AN274" s="26">
        <f t="shared" si="272"/>
        <v>0</v>
      </c>
      <c r="AO274" s="5">
        <f t="shared" si="304"/>
        <v>12.544654770205474</v>
      </c>
      <c r="AP274" s="30">
        <v>884.46</v>
      </c>
      <c r="AQ274" s="31">
        <v>413.93</v>
      </c>
      <c r="AR274" s="31">
        <v>2637.48</v>
      </c>
      <c r="AS274" s="32">
        <f t="shared" si="305"/>
        <v>40.265210441706984</v>
      </c>
      <c r="AT274" s="32">
        <f t="shared" si="306"/>
        <v>35.367789663101071</v>
      </c>
      <c r="AU274" s="33">
        <f t="shared" si="307"/>
        <v>3.7758683286941847E-3</v>
      </c>
      <c r="AV274" s="33">
        <f t="shared" si="308"/>
        <v>-1.3554259148001882E-2</v>
      </c>
      <c r="AW274" s="33">
        <f t="shared" si="309"/>
        <v>-2.9621770432779426</v>
      </c>
      <c r="AX274" s="33">
        <f t="shared" si="327"/>
        <v>3.5897065173057494</v>
      </c>
      <c r="AY274" s="31">
        <f t="shared" si="273"/>
        <v>1091732.0963999999</v>
      </c>
      <c r="AZ274" s="26">
        <f t="shared" si="274"/>
        <v>366104.52780000004</v>
      </c>
      <c r="BA274" s="26">
        <f t="shared" si="275"/>
        <v>636574.66840000008</v>
      </c>
      <c r="BB274" s="5">
        <f t="shared" si="310"/>
        <v>33.534282724418759</v>
      </c>
      <c r="BC274" s="30">
        <v>246.29</v>
      </c>
      <c r="BE274" s="31">
        <v>771.35</v>
      </c>
      <c r="BF274" s="32">
        <f t="shared" si="311"/>
        <v>11.77585046112603</v>
      </c>
      <c r="BG274" s="32">
        <f t="shared" si="312"/>
        <v>9.8486454063780862</v>
      </c>
      <c r="BH274" s="33" t="e">
        <f t="shared" si="313"/>
        <v>#DIV/0!</v>
      </c>
      <c r="BI274" s="33">
        <f t="shared" si="314"/>
        <v>-6.677053193857134E-3</v>
      </c>
      <c r="BJ274" s="33">
        <f t="shared" si="315"/>
        <v>0</v>
      </c>
      <c r="BK274" s="33">
        <f t="shared" si="328"/>
        <v>0</v>
      </c>
      <c r="BL274" s="31">
        <f t="shared" si="276"/>
        <v>0</v>
      </c>
      <c r="BM274" s="26">
        <f t="shared" si="277"/>
        <v>0</v>
      </c>
      <c r="BN274" s="26">
        <f t="shared" si="278"/>
        <v>0</v>
      </c>
      <c r="BO274" s="5">
        <f t="shared" si="316"/>
        <v>31.929733583976144</v>
      </c>
      <c r="BP274" s="60">
        <f t="shared" si="279"/>
        <v>6550.27</v>
      </c>
      <c r="BQ274" s="15">
        <f t="shared" si="280"/>
        <v>2500.75</v>
      </c>
      <c r="BR274" s="15">
        <f t="shared" si="281"/>
        <v>1931632.7963999999</v>
      </c>
      <c r="BS274" s="15">
        <f t="shared" si="282"/>
        <v>867525.28780000005</v>
      </c>
      <c r="BT274" s="15">
        <f t="shared" si="283"/>
        <v>2334478.7283999999</v>
      </c>
      <c r="BU274" s="15">
        <f t="shared" si="329"/>
        <v>294.89361452276012</v>
      </c>
      <c r="BV274" s="17">
        <f t="shared" si="330"/>
        <v>2500.75</v>
      </c>
      <c r="BW274" s="17">
        <f t="shared" si="331"/>
        <v>0</v>
      </c>
      <c r="BX274" s="17">
        <f t="shared" si="332"/>
        <v>2500.75</v>
      </c>
      <c r="BY274" s="17">
        <f t="shared" si="333"/>
        <v>0</v>
      </c>
      <c r="BZ274" s="17">
        <f t="shared" si="334"/>
        <v>0</v>
      </c>
      <c r="CA274" s="2" t="e">
        <f t="shared" si="335"/>
        <v>#DIV/0!</v>
      </c>
      <c r="CB274" s="2" t="e">
        <f t="shared" si="336"/>
        <v>#DIV/0!</v>
      </c>
      <c r="CC274" s="14">
        <f t="shared" si="337"/>
        <v>43.65977151194069</v>
      </c>
      <c r="CD274" s="27">
        <v>49.255678418578221</v>
      </c>
      <c r="CE274" s="53" t="e">
        <f t="shared" si="285"/>
        <v>#DIV/0!</v>
      </c>
      <c r="CF274" s="53" t="e">
        <f t="shared" si="286"/>
        <v>#DIV/0!</v>
      </c>
    </row>
    <row r="275" spans="1:84" x14ac:dyDescent="0.3">
      <c r="A275" s="1">
        <v>36403</v>
      </c>
      <c r="C275" s="30">
        <v>81.61</v>
      </c>
      <c r="D275" s="31">
        <v>689</v>
      </c>
      <c r="E275" s="31">
        <v>220.58</v>
      </c>
      <c r="F275" s="32">
        <f t="shared" si="287"/>
        <v>3.3863749760122817</v>
      </c>
      <c r="G275" s="32">
        <f t="shared" si="288"/>
        <v>3.2606697937559428</v>
      </c>
      <c r="H275" s="33">
        <f t="shared" si="289"/>
        <v>0.1873015873015873</v>
      </c>
      <c r="I275" s="33">
        <f t="shared" si="290"/>
        <v>4.790272062887682E-3</v>
      </c>
      <c r="J275" s="33">
        <f t="shared" si="291"/>
        <v>-5.5097864301831339E-3</v>
      </c>
      <c r="K275" s="33">
        <f t="shared" si="324"/>
        <v>2.5575181352705419E-2</v>
      </c>
      <c r="L275" s="31">
        <f t="shared" si="264"/>
        <v>151979.62</v>
      </c>
      <c r="M275" s="26">
        <f t="shared" si="265"/>
        <v>56229.29</v>
      </c>
      <c r="N275" s="26">
        <f t="shared" si="266"/>
        <v>182509.21</v>
      </c>
      <c r="O275" s="5">
        <f t="shared" si="292"/>
        <v>36.997914588811312</v>
      </c>
      <c r="P275" s="30">
        <v>1130.47</v>
      </c>
      <c r="Q275" s="31">
        <v>354</v>
      </c>
      <c r="R275" s="31">
        <v>1738.17</v>
      </c>
      <c r="S275" s="32">
        <f t="shared" si="293"/>
        <v>26.684628670120897</v>
      </c>
      <c r="T275" s="32">
        <f t="shared" si="294"/>
        <v>45.167128804647483</v>
      </c>
      <c r="U275" s="33">
        <f t="shared" si="295"/>
        <v>0.10401188707280833</v>
      </c>
      <c r="V275" s="33">
        <f t="shared" si="296"/>
        <v>1.0492899508256447E-2</v>
      </c>
      <c r="W275" s="33">
        <f t="shared" si="297"/>
        <v>0.11892075574282675</v>
      </c>
      <c r="X275" s="33">
        <f t="shared" si="325"/>
        <v>0.10088173384366556</v>
      </c>
      <c r="Y275" s="31">
        <f t="shared" si="267"/>
        <v>615312.18000000005</v>
      </c>
      <c r="Z275" s="26">
        <f t="shared" si="268"/>
        <v>400186.38</v>
      </c>
      <c r="AA275" s="26">
        <f t="shared" si="269"/>
        <v>1377527.28</v>
      </c>
      <c r="AB275" s="5">
        <f t="shared" si="298"/>
        <v>65.03794220358192</v>
      </c>
      <c r="AC275" s="30">
        <v>146.31</v>
      </c>
      <c r="AE275" s="31">
        <v>1146.03</v>
      </c>
      <c r="AF275" s="32">
        <f t="shared" si="299"/>
        <v>17.594012665515255</v>
      </c>
      <c r="AG275" s="32">
        <f t="shared" si="300"/>
        <v>5.8457125048944008</v>
      </c>
      <c r="AH275" s="33" t="e">
        <f t="shared" si="301"/>
        <v>#DIV/0!</v>
      </c>
      <c r="AI275" s="33">
        <f t="shared" si="302"/>
        <v>-3.8882635833418135E-3</v>
      </c>
      <c r="AJ275" s="33">
        <f t="shared" si="303"/>
        <v>0</v>
      </c>
      <c r="AK275" s="33">
        <f t="shared" si="326"/>
        <v>0</v>
      </c>
      <c r="AL275" s="31">
        <f t="shared" si="270"/>
        <v>0</v>
      </c>
      <c r="AM275" s="26">
        <f t="shared" si="271"/>
        <v>0</v>
      </c>
      <c r="AN275" s="26">
        <f t="shared" si="272"/>
        <v>0</v>
      </c>
      <c r="AO275" s="5">
        <f t="shared" si="304"/>
        <v>12.766681500484282</v>
      </c>
      <c r="AP275" s="30">
        <v>896.53</v>
      </c>
      <c r="AQ275" s="31">
        <v>412.37</v>
      </c>
      <c r="AR275" s="31">
        <v>2637.53</v>
      </c>
      <c r="AS275" s="32">
        <f t="shared" si="305"/>
        <v>40.49172903473422</v>
      </c>
      <c r="AT275" s="32">
        <f t="shared" si="306"/>
        <v>35.820221666413623</v>
      </c>
      <c r="AU275" s="33">
        <f t="shared" si="307"/>
        <v>5.2179105963148731E-2</v>
      </c>
      <c r="AV275" s="33">
        <f t="shared" si="308"/>
        <v>-1.3372998066621296E-2</v>
      </c>
      <c r="AW275" s="33">
        <f t="shared" si="309"/>
        <v>-0.21148726289034026</v>
      </c>
      <c r="AX275" s="33">
        <f t="shared" si="327"/>
        <v>0.25629028745846888</v>
      </c>
      <c r="AY275" s="31">
        <f t="shared" si="273"/>
        <v>1087638.2461000001</v>
      </c>
      <c r="AZ275" s="26">
        <f t="shared" si="274"/>
        <v>369702.07610000001</v>
      </c>
      <c r="BA275" s="26">
        <f t="shared" si="275"/>
        <v>634175.5756000001</v>
      </c>
      <c r="BB275" s="5">
        <f t="shared" si="310"/>
        <v>33.991272137188957</v>
      </c>
      <c r="BC275" s="30">
        <v>247.94</v>
      </c>
      <c r="BE275" s="31">
        <v>771.44</v>
      </c>
      <c r="BF275" s="32">
        <f t="shared" si="311"/>
        <v>11.843254653617349</v>
      </c>
      <c r="BG275" s="32">
        <f t="shared" si="312"/>
        <v>9.9062672302885506</v>
      </c>
      <c r="BH275" s="33" t="e">
        <f t="shared" si="313"/>
        <v>#DIV/0!</v>
      </c>
      <c r="BI275" s="33">
        <f t="shared" si="314"/>
        <v>-6.6728303251999705E-3</v>
      </c>
      <c r="BJ275" s="33">
        <f t="shared" si="315"/>
        <v>0</v>
      </c>
      <c r="BK275" s="33">
        <f t="shared" si="328"/>
        <v>0</v>
      </c>
      <c r="BL275" s="31">
        <f t="shared" si="276"/>
        <v>0</v>
      </c>
      <c r="BM275" s="26">
        <f t="shared" si="277"/>
        <v>0</v>
      </c>
      <c r="BN275" s="26">
        <f t="shared" si="278"/>
        <v>0</v>
      </c>
      <c r="BO275" s="5">
        <f t="shared" si="316"/>
        <v>32.13989422378927</v>
      </c>
      <c r="BP275" s="60">
        <f t="shared" si="279"/>
        <v>6513.75</v>
      </c>
      <c r="BQ275" s="15">
        <f t="shared" si="280"/>
        <v>2502.86</v>
      </c>
      <c r="BR275" s="15">
        <f t="shared" si="281"/>
        <v>1854930.0461000004</v>
      </c>
      <c r="BS275" s="15">
        <f t="shared" si="282"/>
        <v>826117.74610000011</v>
      </c>
      <c r="BT275" s="15">
        <f t="shared" si="283"/>
        <v>2194212.0656000003</v>
      </c>
      <c r="BU275" s="15">
        <f t="shared" si="329"/>
        <v>284.77145209748613</v>
      </c>
      <c r="BV275" s="17">
        <f t="shared" si="330"/>
        <v>2502.86</v>
      </c>
      <c r="BW275" s="17">
        <f t="shared" si="331"/>
        <v>0</v>
      </c>
      <c r="BX275" s="17">
        <f t="shared" si="332"/>
        <v>2502.86</v>
      </c>
      <c r="BY275" s="17">
        <f t="shared" si="333"/>
        <v>0</v>
      </c>
      <c r="BZ275" s="17">
        <f t="shared" si="334"/>
        <v>0</v>
      </c>
      <c r="CA275" s="2" t="e">
        <f t="shared" si="335"/>
        <v>#DIV/0!</v>
      </c>
      <c r="CB275" s="2" t="e">
        <f t="shared" si="336"/>
        <v>#DIV/0!</v>
      </c>
      <c r="CC275" s="14">
        <f t="shared" si="337"/>
        <v>41.036483334546297</v>
      </c>
      <c r="CD275" s="27">
        <v>46.389976978607258</v>
      </c>
      <c r="CE275" s="53" t="e">
        <f t="shared" si="285"/>
        <v>#DIV/0!</v>
      </c>
      <c r="CF275" s="53" t="e">
        <f t="shared" si="286"/>
        <v>#DIV/0!</v>
      </c>
    </row>
    <row r="276" spans="1:84" x14ac:dyDescent="0.3">
      <c r="A276" s="1">
        <v>36372</v>
      </c>
      <c r="C276" s="30">
        <v>81.22</v>
      </c>
      <c r="D276" s="31">
        <v>571</v>
      </c>
      <c r="E276" s="31">
        <v>218.31</v>
      </c>
      <c r="F276" s="32">
        <f t="shared" si="287"/>
        <v>3.3704222329606943</v>
      </c>
      <c r="G276" s="32">
        <f t="shared" si="288"/>
        <v>3.2423541998506971</v>
      </c>
      <c r="H276" s="33">
        <f t="shared" si="289"/>
        <v>-0.13854930725346373</v>
      </c>
      <c r="I276" s="33">
        <f t="shared" si="290"/>
        <v>4.8133292193767423E-3</v>
      </c>
      <c r="J276" s="33">
        <f t="shared" si="291"/>
        <v>7.4706213462028452E-3</v>
      </c>
      <c r="K276" s="33">
        <f t="shared" si="324"/>
        <v>3.4740911483383902E-2</v>
      </c>
      <c r="L276" s="31">
        <f t="shared" si="264"/>
        <v>124655.01</v>
      </c>
      <c r="M276" s="26">
        <f t="shared" si="265"/>
        <v>46376.62</v>
      </c>
      <c r="N276" s="26">
        <f t="shared" si="266"/>
        <v>151252.19</v>
      </c>
      <c r="O276" s="5">
        <f t="shared" si="292"/>
        <v>37.203975997434839</v>
      </c>
      <c r="P276" s="30">
        <v>1118.67</v>
      </c>
      <c r="Q276" s="31">
        <v>319</v>
      </c>
      <c r="R276" s="31">
        <v>1719.44</v>
      </c>
      <c r="S276" s="32">
        <f t="shared" si="293"/>
        <v>26.545915460775671</v>
      </c>
      <c r="T276" s="32">
        <f t="shared" si="294"/>
        <v>44.658019856525236</v>
      </c>
      <c r="U276" s="33">
        <f t="shared" si="295"/>
        <v>-0.20534458509142053</v>
      </c>
      <c r="V276" s="33">
        <f t="shared" si="296"/>
        <v>1.0595133787153703E-2</v>
      </c>
      <c r="W276" s="33">
        <f t="shared" si="297"/>
        <v>-6.0874655272224347E-2</v>
      </c>
      <c r="X276" s="33">
        <f t="shared" si="325"/>
        <v>5.1596850155248515E-2</v>
      </c>
      <c r="Y276" s="31">
        <f t="shared" si="267"/>
        <v>548501.36</v>
      </c>
      <c r="Z276" s="26">
        <f t="shared" si="268"/>
        <v>356855.73000000004</v>
      </c>
      <c r="AA276" s="26">
        <f t="shared" si="269"/>
        <v>1241331.08</v>
      </c>
      <c r="AB276" s="5">
        <f t="shared" si="298"/>
        <v>65.060135858186385</v>
      </c>
      <c r="AC276" s="30">
        <v>146.88</v>
      </c>
      <c r="AE276" s="31">
        <v>1130.3699999999999</v>
      </c>
      <c r="AF276" s="32">
        <f t="shared" si="299"/>
        <v>17.45144143406981</v>
      </c>
      <c r="AG276" s="32">
        <f t="shared" si="300"/>
        <v>5.8635432759673769</v>
      </c>
      <c r="AH276" s="33" t="e">
        <f t="shared" si="301"/>
        <v>#DIV/0!</v>
      </c>
      <c r="AI276" s="33">
        <f t="shared" si="302"/>
        <v>-3.9410205884352276E-3</v>
      </c>
      <c r="AJ276" s="33">
        <f t="shared" si="303"/>
        <v>0</v>
      </c>
      <c r="AK276" s="33">
        <f t="shared" si="326"/>
        <v>0</v>
      </c>
      <c r="AL276" s="31">
        <f t="shared" si="270"/>
        <v>0</v>
      </c>
      <c r="AM276" s="26">
        <f t="shared" si="271"/>
        <v>0</v>
      </c>
      <c r="AN276" s="26">
        <f t="shared" si="272"/>
        <v>0</v>
      </c>
      <c r="AO276" s="5">
        <f t="shared" si="304"/>
        <v>12.99397542397622</v>
      </c>
      <c r="AP276" s="30">
        <v>908.6</v>
      </c>
      <c r="AQ276" s="31">
        <v>391.4</v>
      </c>
      <c r="AR276" s="31">
        <v>2637.58</v>
      </c>
      <c r="AS276" s="32">
        <f t="shared" si="305"/>
        <v>40.720801947746175</v>
      </c>
      <c r="AT276" s="32">
        <f t="shared" si="306"/>
        <v>36.271891479738287</v>
      </c>
      <c r="AU276" s="33">
        <f t="shared" si="307"/>
        <v>-3.6323499899658884E-2</v>
      </c>
      <c r="AV276" s="33">
        <f t="shared" si="308"/>
        <v>-1.3196521016580314E-2</v>
      </c>
      <c r="AW276" s="33">
        <f t="shared" si="309"/>
        <v>0.29949362102510074</v>
      </c>
      <c r="AX276" s="33">
        <f t="shared" si="327"/>
        <v>0.36330532721336811</v>
      </c>
      <c r="AY276" s="31">
        <f t="shared" si="273"/>
        <v>1032348.8119999999</v>
      </c>
      <c r="AZ276" s="26">
        <f t="shared" si="274"/>
        <v>355626.04</v>
      </c>
      <c r="BA276" s="26">
        <f t="shared" si="275"/>
        <v>601926.23199999996</v>
      </c>
      <c r="BB276" s="5">
        <f t="shared" si="310"/>
        <v>34.448244223871882</v>
      </c>
      <c r="BC276" s="30">
        <v>249.6</v>
      </c>
      <c r="BE276" s="31">
        <v>771.53</v>
      </c>
      <c r="BF276" s="32">
        <f t="shared" si="311"/>
        <v>11.911418924447641</v>
      </c>
      <c r="BG276" s="32">
        <f t="shared" si="312"/>
        <v>9.9641911879184182</v>
      </c>
      <c r="BH276" s="33" t="e">
        <f t="shared" si="313"/>
        <v>#DIV/0!</v>
      </c>
      <c r="BI276" s="33">
        <f t="shared" si="314"/>
        <v>-6.5887990416292523E-3</v>
      </c>
      <c r="BJ276" s="33">
        <f t="shared" si="315"/>
        <v>0</v>
      </c>
      <c r="BK276" s="33">
        <f t="shared" si="328"/>
        <v>0</v>
      </c>
      <c r="BL276" s="31">
        <f t="shared" si="276"/>
        <v>0</v>
      </c>
      <c r="BM276" s="26">
        <f t="shared" si="277"/>
        <v>0</v>
      </c>
      <c r="BN276" s="26">
        <f t="shared" si="278"/>
        <v>0</v>
      </c>
      <c r="BO276" s="5">
        <f t="shared" si="316"/>
        <v>32.351301958446207</v>
      </c>
      <c r="BP276" s="60">
        <f t="shared" si="279"/>
        <v>6477.2300000000005</v>
      </c>
      <c r="BQ276" s="15">
        <f t="shared" si="280"/>
        <v>2504.9699999999998</v>
      </c>
      <c r="BR276" s="15">
        <f t="shared" si="281"/>
        <v>1705505.1819999998</v>
      </c>
      <c r="BS276" s="15">
        <f t="shared" si="282"/>
        <v>758858.39</v>
      </c>
      <c r="BT276" s="15">
        <f t="shared" si="283"/>
        <v>1994509.5019999999</v>
      </c>
      <c r="BU276" s="15">
        <f t="shared" si="329"/>
        <v>263.30780009355846</v>
      </c>
      <c r="BV276" s="17">
        <f t="shared" si="330"/>
        <v>2504.9699999999998</v>
      </c>
      <c r="BW276" s="17">
        <f t="shared" si="331"/>
        <v>0</v>
      </c>
      <c r="BX276" s="17">
        <f t="shared" si="332"/>
        <v>2504.9699999999998</v>
      </c>
      <c r="BY276" s="17">
        <f t="shared" si="333"/>
        <v>0</v>
      </c>
      <c r="BZ276" s="17">
        <f t="shared" si="334"/>
        <v>0</v>
      </c>
      <c r="CA276" s="2" t="e">
        <f t="shared" si="335"/>
        <v>#DIV/0!</v>
      </c>
      <c r="CB276" s="2" t="e">
        <f t="shared" si="336"/>
        <v>#DIV/0!</v>
      </c>
      <c r="CC276" s="14">
        <f t="shared" si="337"/>
        <v>37.301616020890968</v>
      </c>
      <c r="CD276" s="27">
        <v>42.315133846274918</v>
      </c>
      <c r="CE276" s="53" t="e">
        <f t="shared" si="285"/>
        <v>#DIV/0!</v>
      </c>
      <c r="CF276" s="53" t="e">
        <f t="shared" si="286"/>
        <v>#DIV/0!</v>
      </c>
    </row>
    <row r="277" spans="1:84" x14ac:dyDescent="0.3">
      <c r="A277" s="1">
        <v>36341</v>
      </c>
      <c r="C277" s="30">
        <v>80.83</v>
      </c>
      <c r="D277" s="31">
        <v>656</v>
      </c>
      <c r="E277" s="31">
        <v>216.04</v>
      </c>
      <c r="F277" s="32">
        <f t="shared" si="287"/>
        <v>3.3542937879423045</v>
      </c>
      <c r="G277" s="32">
        <f t="shared" si="288"/>
        <v>3.2240565755517347</v>
      </c>
      <c r="H277" s="33">
        <f t="shared" si="289"/>
        <v>-0.14032600992204111</v>
      </c>
      <c r="I277" s="33">
        <f t="shared" si="290"/>
        <v>4.8366094127860184E-3</v>
      </c>
      <c r="J277" s="33">
        <f t="shared" si="291"/>
        <v>7.3097249807487046E-3</v>
      </c>
      <c r="K277" s="33">
        <f t="shared" si="324"/>
        <v>3.4466948896167027E-2</v>
      </c>
      <c r="L277" s="31">
        <f t="shared" si="264"/>
        <v>141722.23999999999</v>
      </c>
      <c r="M277" s="26">
        <f t="shared" si="265"/>
        <v>53024.479999999996</v>
      </c>
      <c r="N277" s="26">
        <f t="shared" si="266"/>
        <v>173767.84</v>
      </c>
      <c r="O277" s="5">
        <f t="shared" si="292"/>
        <v>37.414367709683397</v>
      </c>
      <c r="P277" s="30">
        <v>1106.8800000000001</v>
      </c>
      <c r="Q277" s="31">
        <v>392</v>
      </c>
      <c r="R277" s="31">
        <v>1700.71</v>
      </c>
      <c r="S277" s="32">
        <f t="shared" si="293"/>
        <v>26.405670191128294</v>
      </c>
      <c r="T277" s="32">
        <f t="shared" si="294"/>
        <v>44.149990626583012</v>
      </c>
      <c r="U277" s="33">
        <f t="shared" si="295"/>
        <v>-0.19146482122260669</v>
      </c>
      <c r="V277" s="33">
        <f t="shared" si="296"/>
        <v>1.0717724209340935E-2</v>
      </c>
      <c r="W277" s="33">
        <f t="shared" si="297"/>
        <v>-6.5939610865851164E-2</v>
      </c>
      <c r="X277" s="33">
        <f t="shared" si="325"/>
        <v>5.5977511382521626E-2</v>
      </c>
      <c r="Y277" s="31">
        <f t="shared" si="267"/>
        <v>666678.32000000007</v>
      </c>
      <c r="Z277" s="26">
        <f t="shared" si="268"/>
        <v>433896.96000000002</v>
      </c>
      <c r="AA277" s="26">
        <f t="shared" si="269"/>
        <v>1525397.4400000002</v>
      </c>
      <c r="AB277" s="5">
        <f t="shared" si="298"/>
        <v>65.083406342057145</v>
      </c>
      <c r="AC277" s="30">
        <v>147.46</v>
      </c>
      <c r="AE277" s="31">
        <v>1114.71</v>
      </c>
      <c r="AF277" s="32">
        <f t="shared" si="299"/>
        <v>17.307280264567517</v>
      </c>
      <c r="AG277" s="32">
        <f t="shared" si="300"/>
        <v>5.8817194436577864</v>
      </c>
      <c r="AH277" s="33" t="e">
        <f t="shared" si="301"/>
        <v>#DIV/0!</v>
      </c>
      <c r="AI277" s="33">
        <f t="shared" si="302"/>
        <v>-3.8579985786320564E-3</v>
      </c>
      <c r="AJ277" s="33">
        <f t="shared" si="303"/>
        <v>0</v>
      </c>
      <c r="AK277" s="33">
        <f t="shared" si="326"/>
        <v>0</v>
      </c>
      <c r="AL277" s="31">
        <f t="shared" si="270"/>
        <v>0</v>
      </c>
      <c r="AM277" s="26">
        <f t="shared" si="271"/>
        <v>0</v>
      </c>
      <c r="AN277" s="26">
        <f t="shared" si="272"/>
        <v>0</v>
      </c>
      <c r="AO277" s="5">
        <f t="shared" si="304"/>
        <v>13.228552717747217</v>
      </c>
      <c r="AP277" s="30">
        <v>920.67</v>
      </c>
      <c r="AQ277" s="31">
        <v>405.88</v>
      </c>
      <c r="AR277" s="31">
        <v>2637.62</v>
      </c>
      <c r="AS277" s="32">
        <f t="shared" si="305"/>
        <v>40.952380952380949</v>
      </c>
      <c r="AT277" s="32">
        <f t="shared" si="306"/>
        <v>36.722654551691399</v>
      </c>
      <c r="AU277" s="33">
        <f t="shared" si="307"/>
        <v>-3.7757741303874895E-2</v>
      </c>
      <c r="AV277" s="33">
        <f t="shared" si="308"/>
        <v>-1.3024641067006276E-2</v>
      </c>
      <c r="AW277" s="33">
        <f t="shared" si="309"/>
        <v>0.28493621139388497</v>
      </c>
      <c r="AX277" s="33">
        <f t="shared" si="327"/>
        <v>0.34495286574966866</v>
      </c>
      <c r="AY277" s="31">
        <f t="shared" si="273"/>
        <v>1070557.2056</v>
      </c>
      <c r="AZ277" s="26">
        <f t="shared" si="274"/>
        <v>373681.53959999996</v>
      </c>
      <c r="BA277" s="26">
        <f t="shared" si="275"/>
        <v>624194.73440000007</v>
      </c>
      <c r="BB277" s="5">
        <f t="shared" si="310"/>
        <v>34.905331321418551</v>
      </c>
      <c r="BC277" s="30">
        <v>251.25</v>
      </c>
      <c r="BE277" s="31">
        <v>771.62</v>
      </c>
      <c r="BF277" s="32">
        <f t="shared" si="311"/>
        <v>11.980374803980935</v>
      </c>
      <c r="BG277" s="32">
        <f t="shared" si="312"/>
        <v>10.021578802516064</v>
      </c>
      <c r="BH277" s="33" t="e">
        <f t="shared" si="313"/>
        <v>#DIV/0!</v>
      </c>
      <c r="BI277" s="33">
        <f t="shared" si="314"/>
        <v>-6.5456709312704782E-3</v>
      </c>
      <c r="BJ277" s="33">
        <f t="shared" si="315"/>
        <v>0</v>
      </c>
      <c r="BK277" s="33">
        <f t="shared" si="328"/>
        <v>0</v>
      </c>
      <c r="BL277" s="31">
        <f t="shared" si="276"/>
        <v>0</v>
      </c>
      <c r="BM277" s="26">
        <f t="shared" si="277"/>
        <v>0</v>
      </c>
      <c r="BN277" s="26">
        <f t="shared" si="278"/>
        <v>0</v>
      </c>
      <c r="BO277" s="5">
        <f t="shared" si="316"/>
        <v>32.561364402166873</v>
      </c>
      <c r="BP277" s="60">
        <f t="shared" si="279"/>
        <v>6440.7</v>
      </c>
      <c r="BQ277" s="15">
        <f t="shared" si="280"/>
        <v>2507.09</v>
      </c>
      <c r="BR277" s="15">
        <f t="shared" si="281"/>
        <v>1878957.7656</v>
      </c>
      <c r="BS277" s="15">
        <f t="shared" si="282"/>
        <v>860602.97959999996</v>
      </c>
      <c r="BT277" s="15">
        <f t="shared" si="283"/>
        <v>2323360.0144000002</v>
      </c>
      <c r="BU277" s="15">
        <f t="shared" si="329"/>
        <v>291.73191820764828</v>
      </c>
      <c r="BV277" s="17">
        <f t="shared" si="330"/>
        <v>2507.09</v>
      </c>
      <c r="BW277" s="17">
        <f t="shared" si="331"/>
        <v>0</v>
      </c>
      <c r="BX277" s="17">
        <f t="shared" si="332"/>
        <v>2507.09</v>
      </c>
      <c r="BY277" s="17">
        <f t="shared" si="333"/>
        <v>0</v>
      </c>
      <c r="BZ277" s="17">
        <f t="shared" si="334"/>
        <v>0</v>
      </c>
      <c r="CA277" s="2" t="e">
        <f t="shared" si="335"/>
        <v>#DIV/0!</v>
      </c>
      <c r="CB277" s="2" t="e">
        <f t="shared" si="336"/>
        <v>#DIV/0!</v>
      </c>
      <c r="CC277" s="14">
        <f t="shared" si="337"/>
        <v>43.451827654135947</v>
      </c>
      <c r="CD277" s="27">
        <v>49.324859861519208</v>
      </c>
      <c r="CE277" s="53" t="e">
        <f t="shared" si="285"/>
        <v>#DIV/0!</v>
      </c>
      <c r="CF277" s="53" t="e">
        <f t="shared" si="286"/>
        <v>#DIV/0!</v>
      </c>
    </row>
    <row r="278" spans="1:84" x14ac:dyDescent="0.3">
      <c r="A278" s="1">
        <v>36311</v>
      </c>
      <c r="C278" s="30">
        <v>80.44</v>
      </c>
      <c r="D278" s="31">
        <v>755</v>
      </c>
      <c r="E278" s="31">
        <v>213.77</v>
      </c>
      <c r="F278" s="32">
        <f t="shared" si="287"/>
        <v>3.3379709221618974</v>
      </c>
      <c r="G278" s="32">
        <f t="shared" si="288"/>
        <v>3.2058154225068645</v>
      </c>
      <c r="H278" s="33">
        <f t="shared" si="289"/>
        <v>-2.7433050293925537E-2</v>
      </c>
      <c r="I278" s="33">
        <f t="shared" si="290"/>
        <v>4.7352024922117817E-3</v>
      </c>
      <c r="J278" s="33">
        <f t="shared" si="291"/>
        <v>3.7652381863611042E-2</v>
      </c>
      <c r="K278" s="33">
        <f t="shared" si="324"/>
        <v>0.17260940513276757</v>
      </c>
      <c r="L278" s="31">
        <f t="shared" si="264"/>
        <v>161396.35</v>
      </c>
      <c r="M278" s="26">
        <f t="shared" si="265"/>
        <v>60732.2</v>
      </c>
      <c r="N278" s="26">
        <f t="shared" si="266"/>
        <v>199991.94999999998</v>
      </c>
      <c r="O278" s="5">
        <f t="shared" si="292"/>
        <v>37.629227674603541</v>
      </c>
      <c r="P278" s="30">
        <v>1095.08</v>
      </c>
      <c r="Q278" s="31">
        <v>475</v>
      </c>
      <c r="R278" s="31">
        <v>1681.98</v>
      </c>
      <c r="S278" s="32">
        <f t="shared" si="293"/>
        <v>26.263742955783631</v>
      </c>
      <c r="T278" s="32">
        <f t="shared" si="294"/>
        <v>43.642769180492508</v>
      </c>
      <c r="U278" s="33">
        <f t="shared" si="295"/>
        <v>-6.910569105691057E-2</v>
      </c>
      <c r="V278" s="33">
        <f t="shared" si="296"/>
        <v>1.0833838300372718E-2</v>
      </c>
      <c r="W278" s="33">
        <f t="shared" si="297"/>
        <v>-0.18507068998480325</v>
      </c>
      <c r="X278" s="33">
        <f t="shared" si="325"/>
        <v>0.15677201305245228</v>
      </c>
      <c r="Y278" s="31">
        <f t="shared" si="267"/>
        <v>798940.5</v>
      </c>
      <c r="Z278" s="26">
        <f t="shared" si="268"/>
        <v>520162.99999999994</v>
      </c>
      <c r="AA278" s="26">
        <f t="shared" si="269"/>
        <v>1848377</v>
      </c>
      <c r="AB278" s="5">
        <f t="shared" si="298"/>
        <v>65.106600554108837</v>
      </c>
      <c r="AC278" s="30">
        <v>148.03</v>
      </c>
      <c r="AE278" s="31">
        <v>1099.05</v>
      </c>
      <c r="AF278" s="32">
        <f t="shared" si="299"/>
        <v>17.161420882266139</v>
      </c>
      <c r="AG278" s="32">
        <f t="shared" si="300"/>
        <v>5.8995133887828342</v>
      </c>
      <c r="AH278" s="33" t="e">
        <f t="shared" si="301"/>
        <v>#DIV/0!</v>
      </c>
      <c r="AI278" s="33">
        <f t="shared" si="302"/>
        <v>-3.9104638619202568E-3</v>
      </c>
      <c r="AJ278" s="33">
        <f t="shared" si="303"/>
        <v>0</v>
      </c>
      <c r="AK278" s="33">
        <f t="shared" si="326"/>
        <v>0</v>
      </c>
      <c r="AL278" s="31">
        <f t="shared" si="270"/>
        <v>0</v>
      </c>
      <c r="AM278" s="26">
        <f t="shared" si="271"/>
        <v>0</v>
      </c>
      <c r="AN278" s="26">
        <f t="shared" si="272"/>
        <v>0</v>
      </c>
      <c r="AO278" s="5">
        <f t="shared" si="304"/>
        <v>13.468904963377462</v>
      </c>
      <c r="AP278" s="30">
        <v>932.74</v>
      </c>
      <c r="AQ278" s="31">
        <v>421.5</v>
      </c>
      <c r="AR278" s="31">
        <v>2637.67</v>
      </c>
      <c r="AS278" s="32">
        <f t="shared" si="305"/>
        <v>41.186629378578708</v>
      </c>
      <c r="AT278" s="32">
        <f t="shared" si="306"/>
        <v>37.172952227611297</v>
      </c>
      <c r="AU278" s="33">
        <f t="shared" si="307"/>
        <v>-4.9017565784905938E-2</v>
      </c>
      <c r="AV278" s="33">
        <f t="shared" si="308"/>
        <v>-1.2857180900641727E-2</v>
      </c>
      <c r="AW278" s="33">
        <f t="shared" si="309"/>
        <v>0.2160096376576543</v>
      </c>
      <c r="AX278" s="33">
        <f t="shared" si="327"/>
        <v>0.26229741715572624</v>
      </c>
      <c r="AY278" s="31">
        <f t="shared" si="273"/>
        <v>1111777.905</v>
      </c>
      <c r="AZ278" s="26">
        <f t="shared" si="274"/>
        <v>393149.91000000003</v>
      </c>
      <c r="BA278" s="26">
        <f t="shared" si="275"/>
        <v>648216.42000000004</v>
      </c>
      <c r="BB278" s="5">
        <f t="shared" si="310"/>
        <v>35.362270488726793</v>
      </c>
      <c r="BC278" s="30">
        <v>252.9</v>
      </c>
      <c r="BE278" s="31">
        <v>771.72</v>
      </c>
      <c r="BF278" s="32">
        <f t="shared" si="311"/>
        <v>12.050235861209615</v>
      </c>
      <c r="BG278" s="32">
        <f t="shared" si="312"/>
        <v>10.078949780606489</v>
      </c>
      <c r="BH278" s="33" t="e">
        <f t="shared" si="313"/>
        <v>#DIV/0!</v>
      </c>
      <c r="BI278" s="33">
        <f t="shared" si="314"/>
        <v>-6.5423875773459837E-3</v>
      </c>
      <c r="BJ278" s="33">
        <f t="shared" si="315"/>
        <v>0</v>
      </c>
      <c r="BK278" s="33">
        <f t="shared" si="328"/>
        <v>0</v>
      </c>
      <c r="BL278" s="31">
        <f t="shared" si="276"/>
        <v>0</v>
      </c>
      <c r="BM278" s="26">
        <f t="shared" si="277"/>
        <v>0</v>
      </c>
      <c r="BN278" s="26">
        <f t="shared" si="278"/>
        <v>0</v>
      </c>
      <c r="BO278" s="5">
        <f t="shared" si="316"/>
        <v>32.770953195459491</v>
      </c>
      <c r="BP278" s="60">
        <f t="shared" si="279"/>
        <v>6404.1900000000005</v>
      </c>
      <c r="BQ278" s="15">
        <f t="shared" si="280"/>
        <v>2509.19</v>
      </c>
      <c r="BR278" s="15">
        <f t="shared" si="281"/>
        <v>2072114.7550000001</v>
      </c>
      <c r="BS278" s="15">
        <f t="shared" si="282"/>
        <v>974045.10999999987</v>
      </c>
      <c r="BT278" s="15">
        <f t="shared" si="283"/>
        <v>2696585.37</v>
      </c>
      <c r="BU278" s="15">
        <f t="shared" si="329"/>
        <v>323.55610233300388</v>
      </c>
      <c r="BV278" s="17">
        <f t="shared" si="330"/>
        <v>2509.19</v>
      </c>
      <c r="BW278" s="17">
        <f t="shared" si="331"/>
        <v>0</v>
      </c>
      <c r="BX278" s="17">
        <f t="shared" si="332"/>
        <v>2509.19</v>
      </c>
      <c r="BY278" s="17">
        <f t="shared" si="333"/>
        <v>0</v>
      </c>
      <c r="BZ278" s="17">
        <f t="shared" si="334"/>
        <v>0</v>
      </c>
      <c r="CA278" s="2" t="e">
        <f t="shared" si="335"/>
        <v>#DIV/0!</v>
      </c>
      <c r="CB278" s="2" t="e">
        <f t="shared" si="336"/>
        <v>#DIV/0!</v>
      </c>
      <c r="CC278" s="14">
        <f t="shared" si="337"/>
        <v>50.431944264205463</v>
      </c>
      <c r="CD278" s="27">
        <v>56.999754592373165</v>
      </c>
      <c r="CE278" s="53" t="e">
        <f t="shared" si="285"/>
        <v>#DIV/0!</v>
      </c>
      <c r="CF278" s="53" t="e">
        <f t="shared" si="286"/>
        <v>#DIV/0!</v>
      </c>
    </row>
    <row r="279" spans="1:84" x14ac:dyDescent="0.3">
      <c r="A279" s="1">
        <v>36280</v>
      </c>
      <c r="C279" s="30">
        <v>80.06</v>
      </c>
      <c r="D279" s="31">
        <v>776</v>
      </c>
      <c r="E279" s="31">
        <v>211.5</v>
      </c>
      <c r="F279" s="32">
        <f t="shared" si="287"/>
        <v>3.3214660935632656</v>
      </c>
      <c r="G279" s="32">
        <f t="shared" si="288"/>
        <v>3.1879648949556407</v>
      </c>
      <c r="H279" s="33">
        <f t="shared" si="289"/>
        <v>0.16005567153792624</v>
      </c>
      <c r="I279" s="33">
        <f t="shared" si="290"/>
        <v>4.8832404682902465E-3</v>
      </c>
      <c r="J279" s="33">
        <f t="shared" si="291"/>
        <v>-6.421172047552241E-3</v>
      </c>
      <c r="K279" s="33">
        <f t="shared" si="324"/>
        <v>3.0509637186665581E-2</v>
      </c>
      <c r="L279" s="31">
        <f t="shared" si="264"/>
        <v>164124</v>
      </c>
      <c r="M279" s="26">
        <f t="shared" si="265"/>
        <v>62126.560000000005</v>
      </c>
      <c r="N279" s="26">
        <f t="shared" si="266"/>
        <v>205554.63999999998</v>
      </c>
      <c r="O279" s="5">
        <f t="shared" si="292"/>
        <v>37.853427895981092</v>
      </c>
      <c r="P279" s="30">
        <v>1083.28</v>
      </c>
      <c r="Q279" s="31">
        <v>509</v>
      </c>
      <c r="R279" s="31">
        <v>1663.25</v>
      </c>
      <c r="S279" s="32">
        <f t="shared" si="293"/>
        <v>26.120229220421283</v>
      </c>
      <c r="T279" s="32">
        <f t="shared" si="294"/>
        <v>43.135880732045294</v>
      </c>
      <c r="U279" s="33">
        <f t="shared" si="295"/>
        <v>2.3856858846918488E-2</v>
      </c>
      <c r="V279" s="33">
        <f t="shared" si="296"/>
        <v>1.0952495869609565E-2</v>
      </c>
      <c r="W279" s="33">
        <f t="shared" si="297"/>
        <v>0.54118401430631413</v>
      </c>
      <c r="X279" s="33">
        <f t="shared" si="325"/>
        <v>0.45909211853446757</v>
      </c>
      <c r="Y279" s="31">
        <f t="shared" si="267"/>
        <v>846594.25</v>
      </c>
      <c r="Z279" s="26">
        <f t="shared" si="268"/>
        <v>551389.52</v>
      </c>
      <c r="AA279" s="26">
        <f t="shared" si="269"/>
        <v>1980681.8800000001</v>
      </c>
      <c r="AB279" s="5">
        <f t="shared" si="298"/>
        <v>65.130317150157822</v>
      </c>
      <c r="AC279" s="30">
        <v>148.61000000000001</v>
      </c>
      <c r="AE279" s="31">
        <v>1083.3900000000001</v>
      </c>
      <c r="AF279" s="32">
        <f t="shared" si="299"/>
        <v>17.013915608063861</v>
      </c>
      <c r="AG279" s="32">
        <f t="shared" si="300"/>
        <v>5.9176050841788381</v>
      </c>
      <c r="AH279" s="33" t="e">
        <f t="shared" si="301"/>
        <v>#DIV/0!</v>
      </c>
      <c r="AI279" s="33">
        <f t="shared" si="302"/>
        <v>-3.8952316991268236E-3</v>
      </c>
      <c r="AJ279" s="33">
        <f t="shared" si="303"/>
        <v>0</v>
      </c>
      <c r="AK279" s="33">
        <f t="shared" si="326"/>
        <v>0</v>
      </c>
      <c r="AL279" s="31">
        <f t="shared" si="270"/>
        <v>0</v>
      </c>
      <c r="AM279" s="26">
        <f t="shared" si="271"/>
        <v>0</v>
      </c>
      <c r="AN279" s="26">
        <f t="shared" si="272"/>
        <v>0</v>
      </c>
      <c r="AO279" s="5">
        <f t="shared" si="304"/>
        <v>13.717128642501777</v>
      </c>
      <c r="AP279" s="30">
        <v>944.81</v>
      </c>
      <c r="AQ279" s="31">
        <v>442.68</v>
      </c>
      <c r="AR279" s="31">
        <v>2637.72</v>
      </c>
      <c r="AS279" s="32">
        <f t="shared" si="305"/>
        <v>41.423629051128586</v>
      </c>
      <c r="AT279" s="32">
        <f t="shared" si="306"/>
        <v>37.622047369510852</v>
      </c>
      <c r="AU279" s="33">
        <f t="shared" si="307"/>
        <v>-3.7878787878788036E-3</v>
      </c>
      <c r="AV279" s="33">
        <f t="shared" si="308"/>
        <v>-1.2693972203671524E-2</v>
      </c>
      <c r="AW279" s="33">
        <f t="shared" si="309"/>
        <v>2.7653718534566605</v>
      </c>
      <c r="AX279" s="33">
        <f t="shared" si="327"/>
        <v>3.3512086617692685</v>
      </c>
      <c r="AY279" s="31">
        <f t="shared" si="273"/>
        <v>1167665.8895999999</v>
      </c>
      <c r="AZ279" s="26">
        <f t="shared" si="274"/>
        <v>418248.49079999997</v>
      </c>
      <c r="BA279" s="26">
        <f t="shared" si="275"/>
        <v>680788.71840000001</v>
      </c>
      <c r="BB279" s="5">
        <f t="shared" si="310"/>
        <v>35.819192332772246</v>
      </c>
      <c r="BC279" s="30">
        <v>254.56</v>
      </c>
      <c r="BE279" s="31">
        <v>771.81</v>
      </c>
      <c r="BF279" s="32">
        <f t="shared" si="311"/>
        <v>12.120760026822996</v>
      </c>
      <c r="BG279" s="32">
        <f t="shared" si="312"/>
        <v>10.136501919309367</v>
      </c>
      <c r="BH279" s="33" t="e">
        <f t="shared" si="313"/>
        <v>#DIV/0!</v>
      </c>
      <c r="BI279" s="33">
        <f t="shared" si="314"/>
        <v>-6.4608336433227371E-3</v>
      </c>
      <c r="BJ279" s="33">
        <f t="shared" si="315"/>
        <v>0</v>
      </c>
      <c r="BK279" s="33">
        <f t="shared" si="328"/>
        <v>0</v>
      </c>
      <c r="BL279" s="31">
        <f t="shared" si="276"/>
        <v>0</v>
      </c>
      <c r="BM279" s="26">
        <f t="shared" si="277"/>
        <v>0</v>
      </c>
      <c r="BN279" s="26">
        <f t="shared" si="278"/>
        <v>0</v>
      </c>
      <c r="BO279" s="5">
        <f t="shared" si="316"/>
        <v>32.982210647698267</v>
      </c>
      <c r="BP279" s="60">
        <f t="shared" si="279"/>
        <v>6367.67</v>
      </c>
      <c r="BQ279" s="15">
        <f t="shared" si="280"/>
        <v>2511.3200000000002</v>
      </c>
      <c r="BR279" s="15">
        <f t="shared" si="281"/>
        <v>2178384.1395999999</v>
      </c>
      <c r="BS279" s="15">
        <f t="shared" si="282"/>
        <v>1031764.5708000001</v>
      </c>
      <c r="BT279" s="15">
        <f t="shared" si="283"/>
        <v>2867025.2384000001</v>
      </c>
      <c r="BU279" s="15">
        <f t="shared" si="329"/>
        <v>342.10066470153129</v>
      </c>
      <c r="BV279" s="17">
        <f t="shared" si="330"/>
        <v>2511.3200000000002</v>
      </c>
      <c r="BW279" s="17">
        <f t="shared" si="331"/>
        <v>0</v>
      </c>
      <c r="BX279" s="17">
        <f t="shared" si="332"/>
        <v>2511.3200000000002</v>
      </c>
      <c r="BY279" s="17">
        <f t="shared" si="333"/>
        <v>0</v>
      </c>
      <c r="BZ279" s="17">
        <f t="shared" si="334"/>
        <v>0</v>
      </c>
      <c r="CA279" s="2" t="e">
        <f t="shared" si="335"/>
        <v>#DIV/0!</v>
      </c>
      <c r="CB279" s="2" t="e">
        <f t="shared" si="336"/>
        <v>#DIV/0!</v>
      </c>
      <c r="CC279" s="14">
        <f t="shared" si="337"/>
        <v>53.61953626080053</v>
      </c>
      <c r="CD279" s="27">
        <v>60.211126158243246</v>
      </c>
      <c r="CE279" s="53" t="e">
        <f t="shared" si="285"/>
        <v>#DIV/0!</v>
      </c>
      <c r="CF279" s="53" t="e">
        <f t="shared" si="286"/>
        <v>#DIV/0!</v>
      </c>
    </row>
    <row r="280" spans="1:84" x14ac:dyDescent="0.3">
      <c r="A280" s="1">
        <v>36250</v>
      </c>
      <c r="C280" s="30">
        <v>79.67</v>
      </c>
      <c r="D280" s="31">
        <v>661</v>
      </c>
      <c r="E280" s="31">
        <v>209.23</v>
      </c>
      <c r="F280" s="32">
        <f t="shared" si="287"/>
        <v>3.3047708552158772</v>
      </c>
      <c r="G280" s="32">
        <f t="shared" si="288"/>
        <v>3.1697719848971322</v>
      </c>
      <c r="H280" s="33">
        <f t="shared" si="289"/>
        <v>-7.0072992700729933E-2</v>
      </c>
      <c r="I280" s="33">
        <f t="shared" si="290"/>
        <v>4.9072035231204859E-3</v>
      </c>
      <c r="J280" s="33">
        <f t="shared" si="291"/>
        <v>1.4534565366187649E-2</v>
      </c>
      <c r="K280" s="33">
        <f t="shared" si="324"/>
        <v>7.0029883611198593E-2</v>
      </c>
      <c r="L280" s="31">
        <f t="shared" si="264"/>
        <v>138301.03</v>
      </c>
      <c r="M280" s="26">
        <f t="shared" si="265"/>
        <v>52661.87</v>
      </c>
      <c r="N280" s="26">
        <f t="shared" si="266"/>
        <v>175092.28999999998</v>
      </c>
      <c r="O280" s="5">
        <f t="shared" si="292"/>
        <v>38.077713521005599</v>
      </c>
      <c r="P280" s="30">
        <v>1071.48</v>
      </c>
      <c r="Q280" s="31">
        <v>497</v>
      </c>
      <c r="R280" s="31">
        <v>1644.52</v>
      </c>
      <c r="S280" s="32">
        <f t="shared" si="293"/>
        <v>25.97505982325486</v>
      </c>
      <c r="T280" s="32">
        <f t="shared" si="294"/>
        <v>42.630190616010786</v>
      </c>
      <c r="U280" s="33">
        <f t="shared" si="295"/>
        <v>-0.12098298676748583</v>
      </c>
      <c r="V280" s="33">
        <f t="shared" si="296"/>
        <v>1.1073781414816302E-2</v>
      </c>
      <c r="W280" s="33">
        <f t="shared" si="297"/>
        <v>-0.10774369944068098</v>
      </c>
      <c r="X280" s="33">
        <f t="shared" si="325"/>
        <v>9.1531724506840995E-2</v>
      </c>
      <c r="Y280" s="31">
        <f t="shared" si="267"/>
        <v>817326.44</v>
      </c>
      <c r="Z280" s="26">
        <f t="shared" si="268"/>
        <v>532525.56000000006</v>
      </c>
      <c r="AA280" s="26">
        <f t="shared" si="269"/>
        <v>1933986.04</v>
      </c>
      <c r="AB280" s="5">
        <f t="shared" si="298"/>
        <v>65.154573979033387</v>
      </c>
      <c r="AC280" s="30">
        <v>149.19</v>
      </c>
      <c r="AE280" s="31">
        <v>1067.73</v>
      </c>
      <c r="AF280" s="32">
        <f t="shared" si="299"/>
        <v>16.864708623235906</v>
      </c>
      <c r="AG280" s="32">
        <f t="shared" si="300"/>
        <v>5.9357133478951063</v>
      </c>
      <c r="AH280" s="33" t="e">
        <f t="shared" si="301"/>
        <v>#DIV/0!</v>
      </c>
      <c r="AI280" s="33">
        <f t="shared" si="302"/>
        <v>-3.8133467134971949E-3</v>
      </c>
      <c r="AJ280" s="33">
        <f t="shared" si="303"/>
        <v>0</v>
      </c>
      <c r="AK280" s="33">
        <f t="shared" si="326"/>
        <v>0</v>
      </c>
      <c r="AL280" s="31">
        <f t="shared" si="270"/>
        <v>0</v>
      </c>
      <c r="AM280" s="26">
        <f t="shared" si="271"/>
        <v>0</v>
      </c>
      <c r="AN280" s="26">
        <f t="shared" si="272"/>
        <v>0</v>
      </c>
      <c r="AO280" s="5">
        <f t="shared" si="304"/>
        <v>13.972633530948835</v>
      </c>
      <c r="AP280" s="30">
        <v>956.88</v>
      </c>
      <c r="AQ280" s="31">
        <v>444.36</v>
      </c>
      <c r="AR280" s="31">
        <v>2637.77</v>
      </c>
      <c r="AS280" s="32">
        <f t="shared" si="305"/>
        <v>41.663362896156308</v>
      </c>
      <c r="AT280" s="32">
        <f t="shared" si="306"/>
        <v>38.070684284026207</v>
      </c>
      <c r="AU280" s="33">
        <f t="shared" si="307"/>
        <v>-8.2009668508287295E-2</v>
      </c>
      <c r="AV280" s="33">
        <f t="shared" si="308"/>
        <v>-1.2524535003271393E-2</v>
      </c>
      <c r="AW280" s="33">
        <f t="shared" si="309"/>
        <v>0.12625378444397184</v>
      </c>
      <c r="AX280" s="33">
        <f t="shared" si="327"/>
        <v>0.15272022471357455</v>
      </c>
      <c r="AY280" s="31">
        <f t="shared" si="273"/>
        <v>1172119.4772000001</v>
      </c>
      <c r="AZ280" s="26">
        <f t="shared" si="274"/>
        <v>425199.19680000003</v>
      </c>
      <c r="BA280" s="26">
        <f t="shared" si="275"/>
        <v>683372.35680000007</v>
      </c>
      <c r="BB280" s="5">
        <f t="shared" si="310"/>
        <v>36.276096854540008</v>
      </c>
      <c r="BC280" s="30">
        <v>256.20999999999998</v>
      </c>
      <c r="BE280" s="31">
        <v>771.9</v>
      </c>
      <c r="BF280" s="32">
        <f t="shared" si="311"/>
        <v>12.192097802137052</v>
      </c>
      <c r="BG280" s="32">
        <f t="shared" si="312"/>
        <v>10.193639767170756</v>
      </c>
      <c r="BH280" s="33" t="e">
        <f t="shared" si="313"/>
        <v>#DIV/0!</v>
      </c>
      <c r="BI280" s="33">
        <f t="shared" si="314"/>
        <v>-6.4193592312332343E-3</v>
      </c>
      <c r="BJ280" s="33">
        <f t="shared" si="315"/>
        <v>0</v>
      </c>
      <c r="BK280" s="33">
        <f t="shared" si="328"/>
        <v>0</v>
      </c>
      <c r="BL280" s="31">
        <f t="shared" si="276"/>
        <v>0</v>
      </c>
      <c r="BM280" s="26">
        <f t="shared" si="277"/>
        <v>0</v>
      </c>
      <c r="BN280" s="26">
        <f t="shared" si="278"/>
        <v>0</v>
      </c>
      <c r="BO280" s="5">
        <f t="shared" si="316"/>
        <v>33.192123332037824</v>
      </c>
      <c r="BP280" s="60">
        <f t="shared" si="279"/>
        <v>6331.15</v>
      </c>
      <c r="BQ280" s="15">
        <f t="shared" si="280"/>
        <v>2513.4300000000003</v>
      </c>
      <c r="BR280" s="15">
        <f t="shared" si="281"/>
        <v>2127746.9471999998</v>
      </c>
      <c r="BS280" s="15">
        <f t="shared" si="282"/>
        <v>1010386.6268000001</v>
      </c>
      <c r="BT280" s="15">
        <f t="shared" si="283"/>
        <v>2792450.6868000003</v>
      </c>
      <c r="BU280" s="15">
        <f t="shared" si="329"/>
        <v>336.07590203991373</v>
      </c>
      <c r="BV280" s="17">
        <f t="shared" si="330"/>
        <v>2513.4300000000003</v>
      </c>
      <c r="BW280" s="17">
        <f t="shared" si="331"/>
        <v>0</v>
      </c>
      <c r="BX280" s="17">
        <f t="shared" si="332"/>
        <v>2513.4300000000003</v>
      </c>
      <c r="BY280" s="17">
        <f t="shared" si="333"/>
        <v>0</v>
      </c>
      <c r="BZ280" s="17">
        <f t="shared" si="334"/>
        <v>0</v>
      </c>
      <c r="CA280" s="2" t="e">
        <f t="shared" si="335"/>
        <v>#DIV/0!</v>
      </c>
      <c r="CB280" s="2" t="e">
        <f t="shared" si="336"/>
        <v>#DIV/0!</v>
      </c>
      <c r="CC280" s="14">
        <f t="shared" si="337"/>
        <v>52.224831805432473</v>
      </c>
      <c r="CD280" s="27">
        <v>58.349581066979326</v>
      </c>
      <c r="CE280" s="53" t="e">
        <f t="shared" si="285"/>
        <v>#DIV/0!</v>
      </c>
      <c r="CF280" s="53" t="e">
        <f t="shared" si="286"/>
        <v>#DIV/0!</v>
      </c>
    </row>
    <row r="281" spans="1:84" x14ac:dyDescent="0.3">
      <c r="A281" s="1">
        <v>36219</v>
      </c>
      <c r="C281" s="30">
        <v>79.28</v>
      </c>
      <c r="D281" s="31">
        <v>709</v>
      </c>
      <c r="E281" s="31">
        <v>206.96</v>
      </c>
      <c r="F281" s="32">
        <f t="shared" si="287"/>
        <v>3.2878818929786182</v>
      </c>
      <c r="G281" s="32">
        <f t="shared" si="288"/>
        <v>3.1516346520798875</v>
      </c>
      <c r="H281" s="33">
        <f t="shared" si="289"/>
        <v>-4.817618719889883E-2</v>
      </c>
      <c r="I281" s="33">
        <f t="shared" si="290"/>
        <v>4.9314029209078904E-3</v>
      </c>
      <c r="J281" s="33">
        <f t="shared" si="291"/>
        <v>2.1289464630766773E-2</v>
      </c>
      <c r="K281" s="33">
        <f t="shared" si="324"/>
        <v>0.10236183491541664</v>
      </c>
      <c r="L281" s="31">
        <f t="shared" si="264"/>
        <v>146734.64000000001</v>
      </c>
      <c r="M281" s="26">
        <f t="shared" si="265"/>
        <v>56209.520000000004</v>
      </c>
      <c r="N281" s="26">
        <f t="shared" si="266"/>
        <v>187807.00999999998</v>
      </c>
      <c r="O281" s="5">
        <f t="shared" si="292"/>
        <v>38.306919211441823</v>
      </c>
      <c r="P281" s="30">
        <v>1059.68</v>
      </c>
      <c r="Q281" s="31">
        <v>561</v>
      </c>
      <c r="R281" s="31">
        <v>1625.79</v>
      </c>
      <c r="S281" s="32">
        <f t="shared" si="293"/>
        <v>25.828205946973849</v>
      </c>
      <c r="T281" s="32">
        <f t="shared" si="294"/>
        <v>42.125683755247415</v>
      </c>
      <c r="U281" s="33">
        <f t="shared" si="295"/>
        <v>-0.11902766135792121</v>
      </c>
      <c r="V281" s="33">
        <f t="shared" si="296"/>
        <v>1.1197783218508561E-2</v>
      </c>
      <c r="W281" s="33">
        <f t="shared" si="297"/>
        <v>-0.11089942070383647</v>
      </c>
      <c r="X281" s="33">
        <f t="shared" si="325"/>
        <v>9.4077150561131778E-2</v>
      </c>
      <c r="Y281" s="31">
        <f t="shared" si="267"/>
        <v>912068.19</v>
      </c>
      <c r="Z281" s="26">
        <f t="shared" si="268"/>
        <v>594480.48</v>
      </c>
      <c r="AA281" s="26">
        <f t="shared" si="269"/>
        <v>2183030.52</v>
      </c>
      <c r="AB281" s="5">
        <f t="shared" si="298"/>
        <v>65.179389712078432</v>
      </c>
      <c r="AC281" s="30">
        <v>149.76</v>
      </c>
      <c r="AE281" s="31">
        <v>1052.07</v>
      </c>
      <c r="AF281" s="32">
        <f t="shared" si="299"/>
        <v>16.713770308977651</v>
      </c>
      <c r="AG281" s="32">
        <f t="shared" si="300"/>
        <v>5.953441038035872</v>
      </c>
      <c r="AH281" s="33" t="e">
        <f t="shared" si="301"/>
        <v>#DIV/0!</v>
      </c>
      <c r="AI281" s="33">
        <f t="shared" si="302"/>
        <v>-3.8653782072643281E-3</v>
      </c>
      <c r="AJ281" s="33">
        <f t="shared" si="303"/>
        <v>0</v>
      </c>
      <c r="AK281" s="33">
        <f t="shared" si="326"/>
        <v>0</v>
      </c>
      <c r="AL281" s="31">
        <f t="shared" si="270"/>
        <v>0</v>
      </c>
      <c r="AM281" s="26">
        <f t="shared" si="271"/>
        <v>0</v>
      </c>
      <c r="AN281" s="26">
        <f t="shared" si="272"/>
        <v>0</v>
      </c>
      <c r="AO281" s="5">
        <f t="shared" si="304"/>
        <v>14.234794262739173</v>
      </c>
      <c r="AP281" s="30">
        <v>968.94</v>
      </c>
      <c r="AQ281" s="31">
        <v>482.36</v>
      </c>
      <c r="AR281" s="31">
        <v>2637.82</v>
      </c>
      <c r="AS281" s="32">
        <f t="shared" si="305"/>
        <v>41.905878502787296</v>
      </c>
      <c r="AT281" s="32">
        <f t="shared" si="306"/>
        <v>38.518477292965272</v>
      </c>
      <c r="AU281" s="33">
        <f t="shared" si="307"/>
        <v>-0.11576284924657464</v>
      </c>
      <c r="AV281" s="33">
        <f t="shared" si="308"/>
        <v>-1.2379804610374559E-2</v>
      </c>
      <c r="AW281" s="33">
        <f t="shared" si="309"/>
        <v>8.8246329643124996E-2</v>
      </c>
      <c r="AX281" s="33">
        <f t="shared" si="327"/>
        <v>0.10694108421610805</v>
      </c>
      <c r="AY281" s="31">
        <f t="shared" si="273"/>
        <v>1272378.8552000001</v>
      </c>
      <c r="AZ281" s="26">
        <f t="shared" si="274"/>
        <v>467377.89840000006</v>
      </c>
      <c r="BA281" s="26">
        <f t="shared" si="275"/>
        <v>741811.79680000013</v>
      </c>
      <c r="BB281" s="5">
        <f t="shared" si="310"/>
        <v>36.732604954090881</v>
      </c>
      <c r="BC281" s="30">
        <v>257.86</v>
      </c>
      <c r="BE281" s="31">
        <v>771.99</v>
      </c>
      <c r="BF281" s="32">
        <f t="shared" si="311"/>
        <v>12.264263348282583</v>
      </c>
      <c r="BG281" s="32">
        <f t="shared" si="312"/>
        <v>10.250763261671542</v>
      </c>
      <c r="BH281" s="33" t="e">
        <f t="shared" si="313"/>
        <v>#DIV/0!</v>
      </c>
      <c r="BI281" s="33">
        <f t="shared" si="314"/>
        <v>-6.3784139010765106E-3</v>
      </c>
      <c r="BJ281" s="33">
        <f t="shared" si="315"/>
        <v>0</v>
      </c>
      <c r="BK281" s="33">
        <f t="shared" si="328"/>
        <v>0</v>
      </c>
      <c r="BL281" s="31">
        <f t="shared" si="276"/>
        <v>0</v>
      </c>
      <c r="BM281" s="26">
        <f t="shared" si="277"/>
        <v>0</v>
      </c>
      <c r="BN281" s="26">
        <f t="shared" si="278"/>
        <v>0</v>
      </c>
      <c r="BO281" s="5">
        <f t="shared" si="316"/>
        <v>33.401987072371405</v>
      </c>
      <c r="BP281" s="60">
        <f t="shared" si="279"/>
        <v>6294.63</v>
      </c>
      <c r="BQ281" s="15">
        <f t="shared" si="280"/>
        <v>2515.5200000000004</v>
      </c>
      <c r="BR281" s="15">
        <f t="shared" si="281"/>
        <v>2331181.6852000002</v>
      </c>
      <c r="BS281" s="15">
        <f t="shared" si="282"/>
        <v>1118067.8984000001</v>
      </c>
      <c r="BT281" s="15">
        <f t="shared" si="283"/>
        <v>3112649.3267999999</v>
      </c>
      <c r="BU281" s="15">
        <f t="shared" si="329"/>
        <v>370.34451352978652</v>
      </c>
      <c r="BV281" s="17">
        <f t="shared" si="330"/>
        <v>2515.5200000000004</v>
      </c>
      <c r="BW281" s="17">
        <f t="shared" si="331"/>
        <v>0</v>
      </c>
      <c r="BX281" s="17">
        <f t="shared" si="332"/>
        <v>2515.5200000000004</v>
      </c>
      <c r="BY281" s="17">
        <f t="shared" si="333"/>
        <v>0</v>
      </c>
      <c r="BZ281" s="17">
        <f t="shared" si="334"/>
        <v>0</v>
      </c>
      <c r="CA281" s="2" t="e">
        <f t="shared" si="335"/>
        <v>#DIV/0!</v>
      </c>
      <c r="CB281" s="2" t="e">
        <f t="shared" si="336"/>
        <v>#DIV/0!</v>
      </c>
      <c r="CC281" s="14">
        <f t="shared" si="337"/>
        <v>58.213234822672888</v>
      </c>
      <c r="CD281" s="27">
        <v>64.948054437565858</v>
      </c>
      <c r="CE281" s="53" t="e">
        <f t="shared" si="285"/>
        <v>#DIV/0!</v>
      </c>
      <c r="CF281" s="53" t="e">
        <f t="shared" si="286"/>
        <v>#DIV/0!</v>
      </c>
    </row>
    <row r="282" spans="1:84" x14ac:dyDescent="0.3">
      <c r="A282" s="1">
        <v>36191</v>
      </c>
      <c r="C282" s="30">
        <v>78.89</v>
      </c>
      <c r="D282" s="31">
        <v>744</v>
      </c>
      <c r="E282" s="31">
        <v>204.69</v>
      </c>
      <c r="F282" s="32">
        <f t="shared" si="287"/>
        <v>3.2707958153500019</v>
      </c>
      <c r="G282" s="32">
        <f t="shared" si="288"/>
        <v>3.1335025400873047</v>
      </c>
      <c r="H282" s="33">
        <f t="shared" si="289"/>
        <v>-2.5215660252156602E-2</v>
      </c>
      <c r="I282" s="33">
        <f t="shared" si="290"/>
        <v>4.9558421754876498E-3</v>
      </c>
      <c r="J282" s="33">
        <f t="shared" si="291"/>
        <v>4.0795704822953464E-2</v>
      </c>
      <c r="K282" s="33">
        <f t="shared" si="324"/>
        <v>0.19653826732789181</v>
      </c>
      <c r="L282" s="31">
        <f t="shared" si="264"/>
        <v>152289.35999999999</v>
      </c>
      <c r="M282" s="26">
        <f t="shared" si="265"/>
        <v>58694.16</v>
      </c>
      <c r="N282" s="26">
        <f t="shared" si="266"/>
        <v>197078.16</v>
      </c>
      <c r="O282" s="5">
        <f t="shared" si="292"/>
        <v>38.541208656993504</v>
      </c>
      <c r="P282" s="30">
        <v>1047.8800000000001</v>
      </c>
      <c r="Q282" s="31">
        <v>632</v>
      </c>
      <c r="R282" s="31">
        <v>1607.06</v>
      </c>
      <c r="S282" s="32">
        <f t="shared" si="293"/>
        <v>25.679638101599366</v>
      </c>
      <c r="T282" s="32">
        <f t="shared" si="294"/>
        <v>41.621683885241289</v>
      </c>
      <c r="U282" s="33">
        <f t="shared" si="295"/>
        <v>-4.7876447876447875E-2</v>
      </c>
      <c r="V282" s="33">
        <f t="shared" si="296"/>
        <v>1.1324593562256648E-2</v>
      </c>
      <c r="W282" s="33">
        <f t="shared" si="297"/>
        <v>-0.27903451802989038</v>
      </c>
      <c r="X282" s="33">
        <f t="shared" si="325"/>
        <v>0.23653788166326387</v>
      </c>
      <c r="Y282" s="31">
        <f t="shared" si="267"/>
        <v>1015661.9199999999</v>
      </c>
      <c r="Z282" s="26">
        <f t="shared" si="268"/>
        <v>662260.16</v>
      </c>
      <c r="AA282" s="26">
        <f t="shared" si="269"/>
        <v>2459314.2400000002</v>
      </c>
      <c r="AB282" s="5">
        <f t="shared" si="298"/>
        <v>65.204783891080623</v>
      </c>
      <c r="AC282" s="30">
        <v>150.34</v>
      </c>
      <c r="AE282" s="31">
        <v>1036.4100000000001</v>
      </c>
      <c r="AF282" s="32">
        <f t="shared" si="299"/>
        <v>16.561070355107216</v>
      </c>
      <c r="AG282" s="32">
        <f t="shared" si="300"/>
        <v>5.9714890591548411</v>
      </c>
      <c r="AH282" s="33" t="e">
        <f t="shared" si="301"/>
        <v>#DIV/0!</v>
      </c>
      <c r="AI282" s="33">
        <f t="shared" si="302"/>
        <v>-3.8504945893911178E-3</v>
      </c>
      <c r="AJ282" s="33">
        <f t="shared" si="303"/>
        <v>0</v>
      </c>
      <c r="AK282" s="33">
        <f t="shared" si="326"/>
        <v>0</v>
      </c>
      <c r="AL282" s="31">
        <f t="shared" si="270"/>
        <v>0</v>
      </c>
      <c r="AM282" s="26">
        <f t="shared" si="271"/>
        <v>0</v>
      </c>
      <c r="AN282" s="26">
        <f t="shared" si="272"/>
        <v>0</v>
      </c>
      <c r="AO282" s="5">
        <f t="shared" si="304"/>
        <v>14.505842282494379</v>
      </c>
      <c r="AP282" s="30">
        <v>981.01</v>
      </c>
      <c r="AQ282" s="31">
        <v>541.63</v>
      </c>
      <c r="AR282" s="31">
        <v>2637.87</v>
      </c>
      <c r="AS282" s="32">
        <f t="shared" si="305"/>
        <v>42.151224570996675</v>
      </c>
      <c r="AT282" s="32">
        <f t="shared" si="306"/>
        <v>38.965614486640213</v>
      </c>
      <c r="AU282" s="33">
        <f t="shared" si="307"/>
        <v>-8.7177630823834798E-2</v>
      </c>
      <c r="AV282" s="33">
        <f t="shared" si="308"/>
        <v>-1.2228419170351959E-2</v>
      </c>
      <c r="AW282" s="33">
        <f t="shared" si="309"/>
        <v>0.11563280627447291</v>
      </c>
      <c r="AX282" s="33">
        <f t="shared" si="327"/>
        <v>0.14027014791285941</v>
      </c>
      <c r="AY282" s="31">
        <f t="shared" si="273"/>
        <v>1428749.5281</v>
      </c>
      <c r="AZ282" s="26">
        <f t="shared" si="274"/>
        <v>531344.44629999995</v>
      </c>
      <c r="BA282" s="26">
        <f t="shared" si="275"/>
        <v>832961.94440000004</v>
      </c>
      <c r="BB282" s="5">
        <f t="shared" si="310"/>
        <v>37.189474841444046</v>
      </c>
      <c r="BC282" s="30">
        <v>259.51</v>
      </c>
      <c r="BE282" s="31">
        <v>772.08</v>
      </c>
      <c r="BF282" s="32">
        <f t="shared" si="311"/>
        <v>12.337271156946747</v>
      </c>
      <c r="BG282" s="32">
        <f t="shared" si="312"/>
        <v>10.307710028876365</v>
      </c>
      <c r="BH282" s="33" t="e">
        <f t="shared" si="313"/>
        <v>#DIV/0!</v>
      </c>
      <c r="BI282" s="33">
        <f t="shared" si="314"/>
        <v>-6.3762771760007102E-3</v>
      </c>
      <c r="BJ282" s="33">
        <f t="shared" si="315"/>
        <v>0</v>
      </c>
      <c r="BK282" s="33">
        <f t="shared" si="328"/>
        <v>0</v>
      </c>
      <c r="BL282" s="31">
        <f t="shared" si="276"/>
        <v>0</v>
      </c>
      <c r="BM282" s="26">
        <f t="shared" si="277"/>
        <v>0</v>
      </c>
      <c r="BN282" s="26">
        <f t="shared" si="278"/>
        <v>0</v>
      </c>
      <c r="BO282" s="5">
        <f t="shared" si="316"/>
        <v>33.611801885814941</v>
      </c>
      <c r="BP282" s="60">
        <f t="shared" si="279"/>
        <v>6258.11</v>
      </c>
      <c r="BQ282" s="15">
        <f t="shared" si="280"/>
        <v>2517.6299999999997</v>
      </c>
      <c r="BR282" s="15">
        <f t="shared" si="281"/>
        <v>2596700.8080999996</v>
      </c>
      <c r="BS282" s="15">
        <f t="shared" si="282"/>
        <v>1252298.7663</v>
      </c>
      <c r="BT282" s="15">
        <f t="shared" si="283"/>
        <v>3489354.3444000003</v>
      </c>
      <c r="BU282" s="15">
        <f t="shared" si="329"/>
        <v>414.93371131220124</v>
      </c>
      <c r="BV282" s="17">
        <f t="shared" si="330"/>
        <v>2517.6299999999997</v>
      </c>
      <c r="BW282" s="17">
        <f t="shared" si="331"/>
        <v>0</v>
      </c>
      <c r="BX282" s="17">
        <f t="shared" si="332"/>
        <v>2517.6299999999997</v>
      </c>
      <c r="BY282" s="17">
        <f t="shared" si="333"/>
        <v>0</v>
      </c>
      <c r="BZ282" s="17">
        <f t="shared" si="334"/>
        <v>0</v>
      </c>
      <c r="CA282" s="2" t="e">
        <f t="shared" si="335"/>
        <v>#DIV/0!</v>
      </c>
      <c r="CB282" s="2" t="e">
        <f t="shared" si="336"/>
        <v>#DIV/0!</v>
      </c>
      <c r="CC282" s="14">
        <f t="shared" si="337"/>
        <v>65.258428593656575</v>
      </c>
      <c r="CD282" s="27">
        <v>72.556934784511753</v>
      </c>
      <c r="CE282" s="53" t="e">
        <f t="shared" si="285"/>
        <v>#DIV/0!</v>
      </c>
      <c r="CF282" s="53" t="e">
        <f t="shared" si="286"/>
        <v>#DIV/0!</v>
      </c>
    </row>
    <row r="283" spans="1:84" x14ac:dyDescent="0.3">
      <c r="A283" s="1">
        <v>36160</v>
      </c>
      <c r="C283" s="30">
        <v>78.5</v>
      </c>
      <c r="D283" s="31">
        <v>763</v>
      </c>
      <c r="E283" s="31">
        <v>202.42</v>
      </c>
      <c r="F283" s="32">
        <f t="shared" si="287"/>
        <v>3.2535091511976839</v>
      </c>
      <c r="G283" s="32">
        <f t="shared" si="288"/>
        <v>3.1153884313920033</v>
      </c>
      <c r="H283" s="33">
        <f t="shared" si="289"/>
        <v>2.2531477799867462E-2</v>
      </c>
      <c r="I283" s="33">
        <f t="shared" si="290"/>
        <v>-1.0769718086791186E-2</v>
      </c>
      <c r="J283" s="33">
        <f t="shared" si="291"/>
        <v>0.40342529805946192</v>
      </c>
      <c r="K283" s="33">
        <f t="shared" si="324"/>
        <v>0.47798542920493825</v>
      </c>
      <c r="L283" s="31">
        <f t="shared" si="264"/>
        <v>154446.46</v>
      </c>
      <c r="M283" s="26">
        <f t="shared" si="265"/>
        <v>59895.5</v>
      </c>
      <c r="N283" s="26">
        <f t="shared" si="266"/>
        <v>202111.06999999998</v>
      </c>
      <c r="O283" s="5">
        <f t="shared" si="292"/>
        <v>38.780752890030634</v>
      </c>
      <c r="P283" s="30">
        <v>1036.08</v>
      </c>
      <c r="Q283" s="31">
        <v>663</v>
      </c>
      <c r="R283" s="31">
        <v>1588.33</v>
      </c>
      <c r="S283" s="32">
        <f t="shared" si="293"/>
        <v>25.529326104741713</v>
      </c>
      <c r="T283" s="32">
        <f t="shared" si="294"/>
        <v>41.118364917154473</v>
      </c>
      <c r="U283" s="33">
        <f t="shared" si="295"/>
        <v>-2.6785714285714284E-2</v>
      </c>
      <c r="V283" s="33">
        <f t="shared" si="296"/>
        <v>1.0761400631710636E-2</v>
      </c>
      <c r="W283" s="33">
        <f t="shared" si="297"/>
        <v>0.3677054474941126</v>
      </c>
      <c r="X283" s="33">
        <f t="shared" si="325"/>
        <v>0.4017589569171971</v>
      </c>
      <c r="Y283" s="31">
        <f t="shared" si="267"/>
        <v>1053062.79</v>
      </c>
      <c r="Z283" s="26">
        <f t="shared" si="268"/>
        <v>686921.03999999992</v>
      </c>
      <c r="AA283" s="26">
        <f t="shared" si="269"/>
        <v>2579945.16</v>
      </c>
      <c r="AB283" s="5">
        <f t="shared" si="298"/>
        <v>65.230776979594921</v>
      </c>
      <c r="AC283" s="30">
        <v>150.91999999999999</v>
      </c>
      <c r="AE283" s="31">
        <v>1020.75</v>
      </c>
      <c r="AF283" s="32">
        <f t="shared" si="299"/>
        <v>16.406577739773915</v>
      </c>
      <c r="AG283" s="32">
        <f t="shared" si="300"/>
        <v>5.9894830836392492</v>
      </c>
      <c r="AH283" s="33" t="e">
        <f t="shared" si="301"/>
        <v>#DIV/0!</v>
      </c>
      <c r="AI283" s="33">
        <f t="shared" si="302"/>
        <v>-8.4455001319609473E-3</v>
      </c>
      <c r="AJ283" s="33">
        <f t="shared" si="303"/>
        <v>0</v>
      </c>
      <c r="AK283" s="33">
        <f t="shared" si="326"/>
        <v>0</v>
      </c>
      <c r="AL283" s="31">
        <f t="shared" si="270"/>
        <v>0</v>
      </c>
      <c r="AM283" s="26">
        <f t="shared" si="271"/>
        <v>0</v>
      </c>
      <c r="AN283" s="26">
        <f t="shared" si="272"/>
        <v>0</v>
      </c>
      <c r="AO283" s="5">
        <f t="shared" si="304"/>
        <v>14.78520695566985</v>
      </c>
      <c r="AP283" s="30">
        <v>993.08</v>
      </c>
      <c r="AQ283" s="31">
        <v>591</v>
      </c>
      <c r="AR283" s="31">
        <v>2637.92</v>
      </c>
      <c r="AS283" s="32">
        <f t="shared" si="305"/>
        <v>42.399450944212006</v>
      </c>
      <c r="AT283" s="32">
        <f t="shared" si="306"/>
        <v>39.411846413334658</v>
      </c>
      <c r="AU283" s="33">
        <f t="shared" si="307"/>
        <v>-3.8174273858921165E-2</v>
      </c>
      <c r="AV283" s="33">
        <f t="shared" si="308"/>
        <v>1.1871720589129097E-2</v>
      </c>
      <c r="AW283" s="33">
        <f t="shared" si="309"/>
        <v>0.25261097698148699</v>
      </c>
      <c r="AX283" s="33">
        <f t="shared" si="327"/>
        <v>0.31098746325870785</v>
      </c>
      <c r="AY283" s="31">
        <f t="shared" si="273"/>
        <v>1559010.72</v>
      </c>
      <c r="AZ283" s="26">
        <f t="shared" si="274"/>
        <v>586910.28</v>
      </c>
      <c r="BA283" s="26">
        <f t="shared" si="275"/>
        <v>908887.08000000007</v>
      </c>
      <c r="BB283" s="5">
        <f t="shared" si="310"/>
        <v>37.646327409474132</v>
      </c>
      <c r="BC283" s="30">
        <v>261.17</v>
      </c>
      <c r="BE283" s="31">
        <v>772.17</v>
      </c>
      <c r="BF283" s="32">
        <f t="shared" si="311"/>
        <v>12.411136060074675</v>
      </c>
      <c r="BG283" s="32">
        <f t="shared" si="312"/>
        <v>10.364917154479611</v>
      </c>
      <c r="BH283" s="33" t="e">
        <f t="shared" si="313"/>
        <v>#DIV/0!</v>
      </c>
      <c r="BI283" s="33">
        <f t="shared" si="314"/>
        <v>2.1464985242822736E-3</v>
      </c>
      <c r="BJ283" s="33">
        <f t="shared" si="315"/>
        <v>0</v>
      </c>
      <c r="BK283" s="33">
        <f t="shared" si="328"/>
        <v>0</v>
      </c>
      <c r="BL283" s="31">
        <f t="shared" si="276"/>
        <v>0</v>
      </c>
      <c r="BM283" s="26">
        <f t="shared" si="277"/>
        <v>0</v>
      </c>
      <c r="BN283" s="26">
        <f t="shared" si="278"/>
        <v>0</v>
      </c>
      <c r="BO283" s="5">
        <f t="shared" si="316"/>
        <v>33.822862841084223</v>
      </c>
      <c r="BP283" s="60">
        <f t="shared" si="279"/>
        <v>6221.59</v>
      </c>
      <c r="BQ283" s="15">
        <f t="shared" si="280"/>
        <v>2519.75</v>
      </c>
      <c r="BR283" s="15">
        <f t="shared" si="281"/>
        <v>2766519.9699999997</v>
      </c>
      <c r="BS283" s="15">
        <f t="shared" si="282"/>
        <v>1333726.8199999998</v>
      </c>
      <c r="BT283" s="15">
        <f t="shared" si="283"/>
        <v>3690943.31</v>
      </c>
      <c r="BU283" s="15">
        <f t="shared" si="329"/>
        <v>444.66446197836882</v>
      </c>
      <c r="BV283" s="17">
        <f t="shared" si="330"/>
        <v>2519.75</v>
      </c>
      <c r="BW283" s="17">
        <f t="shared" si="331"/>
        <v>0</v>
      </c>
      <c r="BX283" s="17">
        <f t="shared" si="332"/>
        <v>2519.75</v>
      </c>
      <c r="BY283" s="17">
        <f t="shared" si="333"/>
        <v>0</v>
      </c>
      <c r="BZ283" s="17">
        <f t="shared" si="334"/>
        <v>0</v>
      </c>
      <c r="CA283" s="2" t="e">
        <f t="shared" si="335"/>
        <v>#DIV/0!</v>
      </c>
      <c r="CB283" s="2" t="e">
        <f t="shared" si="336"/>
        <v>#DIV/0!</v>
      </c>
      <c r="CC283" s="14">
        <f t="shared" si="337"/>
        <v>69.028575680606792</v>
      </c>
      <c r="CD283" s="27">
        <v>76.580198601986609</v>
      </c>
      <c r="CE283" s="53" t="e">
        <f t="shared" si="285"/>
        <v>#DIV/0!</v>
      </c>
      <c r="CF283" s="53" t="e">
        <f t="shared" si="286"/>
        <v>#DIV/0!</v>
      </c>
    </row>
    <row r="284" spans="1:84" x14ac:dyDescent="0.3">
      <c r="A284" s="1">
        <v>36129</v>
      </c>
      <c r="C284" s="30">
        <v>79.349999999999994</v>
      </c>
      <c r="D284" s="31">
        <v>746</v>
      </c>
      <c r="E284" s="31">
        <v>200.99</v>
      </c>
      <c r="F284" s="32">
        <f t="shared" si="287"/>
        <v>3.2514235796557522</v>
      </c>
      <c r="G284" s="32">
        <f t="shared" si="288"/>
        <v>3.175892832127948</v>
      </c>
      <c r="H284" s="33">
        <f t="shared" si="289"/>
        <v>4.3835616438356165E-2</v>
      </c>
      <c r="I284" s="33">
        <f t="shared" si="290"/>
        <v>-1.0779644021057902E-2</v>
      </c>
      <c r="J284" s="33">
        <f t="shared" si="291"/>
        <v>0.20916731724332607</v>
      </c>
      <c r="K284" s="33">
        <f t="shared" si="324"/>
        <v>0.24591062923038337</v>
      </c>
      <c r="L284" s="31">
        <f t="shared" si="264"/>
        <v>149938.54</v>
      </c>
      <c r="M284" s="26">
        <f t="shared" si="265"/>
        <v>59195.1</v>
      </c>
      <c r="N284" s="26">
        <f t="shared" si="266"/>
        <v>197607.94</v>
      </c>
      <c r="O284" s="5">
        <f t="shared" si="292"/>
        <v>39.479576098313345</v>
      </c>
      <c r="P284" s="30">
        <v>1024.99</v>
      </c>
      <c r="Q284" s="31">
        <v>681</v>
      </c>
      <c r="R284" s="31">
        <v>1573.31</v>
      </c>
      <c r="S284" s="32">
        <f t="shared" si="293"/>
        <v>25.451501229455154</v>
      </c>
      <c r="T284" s="32">
        <f t="shared" si="294"/>
        <v>41.024050333999071</v>
      </c>
      <c r="U284" s="33">
        <f t="shared" si="295"/>
        <v>-1.890909090909091E-2</v>
      </c>
      <c r="V284" s="33">
        <f t="shared" si="296"/>
        <v>1.0888330848308897E-2</v>
      </c>
      <c r="W284" s="33">
        <f t="shared" si="297"/>
        <v>0.52498656879491667</v>
      </c>
      <c r="X284" s="33">
        <f t="shared" si="325"/>
        <v>0.57582518909325897</v>
      </c>
      <c r="Y284" s="31">
        <f t="shared" si="267"/>
        <v>1071424.1099999999</v>
      </c>
      <c r="Z284" s="26">
        <f t="shared" si="268"/>
        <v>698018.19000000006</v>
      </c>
      <c r="AA284" s="26">
        <f t="shared" si="269"/>
        <v>2649988.92</v>
      </c>
      <c r="AB284" s="5">
        <f t="shared" si="298"/>
        <v>65.148635678918964</v>
      </c>
      <c r="AC284" s="30">
        <v>152.19999999999999</v>
      </c>
      <c r="AE284" s="31">
        <v>1017.63</v>
      </c>
      <c r="AF284" s="32">
        <f t="shared" si="299"/>
        <v>16.462242785039471</v>
      </c>
      <c r="AG284" s="32">
        <f t="shared" si="300"/>
        <v>6.0916306118446597</v>
      </c>
      <c r="AH284" s="33" t="e">
        <f t="shared" si="301"/>
        <v>#DIV/0!</v>
      </c>
      <c r="AI284" s="33">
        <f t="shared" si="302"/>
        <v>-8.4399227976055518E-3</v>
      </c>
      <c r="AJ284" s="33">
        <f t="shared" si="303"/>
        <v>0</v>
      </c>
      <c r="AK284" s="33">
        <f t="shared" si="326"/>
        <v>0</v>
      </c>
      <c r="AL284" s="31">
        <f t="shared" si="270"/>
        <v>0</v>
      </c>
      <c r="AM284" s="26">
        <f t="shared" si="271"/>
        <v>0</v>
      </c>
      <c r="AN284" s="26">
        <f t="shared" si="272"/>
        <v>0</v>
      </c>
      <c r="AO284" s="5">
        <f t="shared" si="304"/>
        <v>14.956320077041752</v>
      </c>
      <c r="AP284" s="30">
        <v>981.36</v>
      </c>
      <c r="AQ284" s="31">
        <v>614</v>
      </c>
      <c r="AR284" s="31">
        <v>2623.06</v>
      </c>
      <c r="AS284" s="32">
        <f t="shared" si="305"/>
        <v>42.433350588844313</v>
      </c>
      <c r="AT284" s="32">
        <f t="shared" si="306"/>
        <v>39.277809574506414</v>
      </c>
      <c r="AU284" s="33">
        <f t="shared" si="307"/>
        <v>0</v>
      </c>
      <c r="AV284" s="33">
        <f t="shared" si="308"/>
        <v>1.2014351614556665E-2</v>
      </c>
      <c r="AW284" s="33">
        <f t="shared" si="309"/>
        <v>0</v>
      </c>
      <c r="AX284" s="33">
        <f t="shared" si="327"/>
        <v>0</v>
      </c>
      <c r="AY284" s="31">
        <f t="shared" si="273"/>
        <v>1610558.8399999999</v>
      </c>
      <c r="AZ284" s="26">
        <f t="shared" si="274"/>
        <v>602555.04</v>
      </c>
      <c r="BA284" s="26">
        <f t="shared" si="275"/>
        <v>944258.32000000007</v>
      </c>
      <c r="BB284" s="5">
        <f t="shared" si="310"/>
        <v>37.412792692504176</v>
      </c>
      <c r="BC284" s="30">
        <v>260.61</v>
      </c>
      <c r="BE284" s="31">
        <v>766.61</v>
      </c>
      <c r="BF284" s="32">
        <f t="shared" si="311"/>
        <v>12.401481817005305</v>
      </c>
      <c r="BG284" s="32">
        <f t="shared" si="312"/>
        <v>10.430616647521925</v>
      </c>
      <c r="BH284" s="33" t="e">
        <f t="shared" si="313"/>
        <v>#DIV/0!</v>
      </c>
      <c r="BI284" s="33">
        <f t="shared" si="314"/>
        <v>2.1126625309697555E-3</v>
      </c>
      <c r="BJ284" s="33">
        <f t="shared" si="315"/>
        <v>0</v>
      </c>
      <c r="BK284" s="33">
        <f t="shared" si="328"/>
        <v>0</v>
      </c>
      <c r="BL284" s="31">
        <f t="shared" si="276"/>
        <v>0</v>
      </c>
      <c r="BM284" s="26">
        <f t="shared" si="277"/>
        <v>0</v>
      </c>
      <c r="BN284" s="26">
        <f t="shared" si="278"/>
        <v>0</v>
      </c>
      <c r="BO284" s="5">
        <f t="shared" si="316"/>
        <v>33.995121378536673</v>
      </c>
      <c r="BP284" s="60">
        <f t="shared" si="279"/>
        <v>6181.6</v>
      </c>
      <c r="BQ284" s="15">
        <f t="shared" si="280"/>
        <v>2498.5099999999998</v>
      </c>
      <c r="BR284" s="15">
        <f t="shared" si="281"/>
        <v>2831921.4899999998</v>
      </c>
      <c r="BS284" s="15">
        <f t="shared" si="282"/>
        <v>1359768.33</v>
      </c>
      <c r="BT284" s="15">
        <f t="shared" si="283"/>
        <v>3791855.18</v>
      </c>
      <c r="BU284" s="15">
        <f t="shared" si="329"/>
        <v>458.12111589232552</v>
      </c>
      <c r="BV284" s="17">
        <f t="shared" si="330"/>
        <v>2498.5099999999998</v>
      </c>
      <c r="BW284" s="17">
        <f t="shared" si="331"/>
        <v>0</v>
      </c>
      <c r="BX284" s="17">
        <f t="shared" si="332"/>
        <v>2498.5099999999998</v>
      </c>
      <c r="BY284" s="17">
        <f t="shared" si="333"/>
        <v>0</v>
      </c>
      <c r="BZ284" s="17">
        <f t="shared" si="334"/>
        <v>0</v>
      </c>
      <c r="CA284" s="2" t="e">
        <f t="shared" si="335"/>
        <v>#DIV/0!</v>
      </c>
      <c r="CB284" s="2" t="e">
        <f t="shared" si="336"/>
        <v>#DIV/0!</v>
      </c>
      <c r="CC284" s="14">
        <f t="shared" si="337"/>
        <v>70.915844617112484</v>
      </c>
      <c r="CD284" s="27">
        <v>78.525298134713665</v>
      </c>
      <c r="CE284" s="53" t="e">
        <f t="shared" si="285"/>
        <v>#DIV/0!</v>
      </c>
      <c r="CF284" s="53" t="e">
        <f t="shared" si="286"/>
        <v>#DIV/0!</v>
      </c>
    </row>
    <row r="285" spans="1:84" x14ac:dyDescent="0.3">
      <c r="A285" s="1">
        <v>36099</v>
      </c>
      <c r="C285" s="30">
        <v>80.209999999999994</v>
      </c>
      <c r="D285" s="31">
        <v>714</v>
      </c>
      <c r="E285" s="31">
        <v>199.56</v>
      </c>
      <c r="F285" s="32">
        <f t="shared" si="287"/>
        <v>3.2493002671929117</v>
      </c>
      <c r="G285" s="32">
        <f t="shared" si="288"/>
        <v>3.2378122868134129</v>
      </c>
      <c r="H285" s="33">
        <f t="shared" si="289"/>
        <v>2.4096385542168676E-2</v>
      </c>
      <c r="I285" s="33">
        <f t="shared" si="290"/>
        <v>-1.0541328207354234E-2</v>
      </c>
      <c r="J285" s="33">
        <f t="shared" si="291"/>
        <v>0.3843832642506575</v>
      </c>
      <c r="K285" s="33">
        <f t="shared" si="324"/>
        <v>0.43746512060520065</v>
      </c>
      <c r="L285" s="31">
        <f t="shared" si="264"/>
        <v>142485.84</v>
      </c>
      <c r="M285" s="26">
        <f t="shared" si="265"/>
        <v>57269.939999999995</v>
      </c>
      <c r="N285" s="26">
        <f t="shared" si="266"/>
        <v>189131.46</v>
      </c>
      <c r="O285" s="5">
        <f t="shared" si="292"/>
        <v>40.193425536179589</v>
      </c>
      <c r="P285" s="30">
        <v>1013.89</v>
      </c>
      <c r="Q285" s="31">
        <v>694</v>
      </c>
      <c r="R285" s="31">
        <v>1558.29</v>
      </c>
      <c r="S285" s="32">
        <f t="shared" si="293"/>
        <v>25.372580243355593</v>
      </c>
      <c r="T285" s="32">
        <f t="shared" si="294"/>
        <v>40.927384359521895</v>
      </c>
      <c r="U285" s="33">
        <f t="shared" si="295"/>
        <v>-1.2884753042233358E-2</v>
      </c>
      <c r="V285" s="33">
        <f t="shared" si="296"/>
        <v>1.1008191681377337E-2</v>
      </c>
      <c r="W285" s="33">
        <f t="shared" si="297"/>
        <v>0.78123725903741292</v>
      </c>
      <c r="X285" s="33">
        <f t="shared" si="325"/>
        <v>0.85435798771578553</v>
      </c>
      <c r="Y285" s="31">
        <f t="shared" si="267"/>
        <v>1081453.26</v>
      </c>
      <c r="Z285" s="26">
        <f t="shared" si="268"/>
        <v>703639.66</v>
      </c>
      <c r="AA285" s="26">
        <f t="shared" si="269"/>
        <v>2700576.08</v>
      </c>
      <c r="AB285" s="5">
        <f t="shared" si="298"/>
        <v>65.064269166843147</v>
      </c>
      <c r="AC285" s="30">
        <v>153.49</v>
      </c>
      <c r="AE285" s="31">
        <v>1014.51</v>
      </c>
      <c r="AF285" s="32">
        <f t="shared" si="299"/>
        <v>16.51857894402626</v>
      </c>
      <c r="AG285" s="32">
        <f t="shared" si="300"/>
        <v>6.1958834048496545</v>
      </c>
      <c r="AH285" s="33" t="e">
        <f t="shared" si="301"/>
        <v>#DIV/0!</v>
      </c>
      <c r="AI285" s="33">
        <f t="shared" si="302"/>
        <v>-8.3046778693310914E-3</v>
      </c>
      <c r="AJ285" s="33">
        <f t="shared" si="303"/>
        <v>0</v>
      </c>
      <c r="AK285" s="33">
        <f t="shared" si="326"/>
        <v>0</v>
      </c>
      <c r="AL285" s="31">
        <f t="shared" si="270"/>
        <v>0</v>
      </c>
      <c r="AM285" s="26">
        <f t="shared" si="271"/>
        <v>0</v>
      </c>
      <c r="AN285" s="26">
        <f t="shared" si="272"/>
        <v>0</v>
      </c>
      <c r="AO285" s="5">
        <f t="shared" si="304"/>
        <v>15.129471370415276</v>
      </c>
      <c r="AP285" s="30">
        <v>969.64</v>
      </c>
      <c r="AQ285" s="31">
        <v>614</v>
      </c>
      <c r="AR285" s="31">
        <v>2608.21</v>
      </c>
      <c r="AS285" s="32">
        <f t="shared" si="305"/>
        <v>42.467716225171493</v>
      </c>
      <c r="AT285" s="32">
        <f t="shared" si="306"/>
        <v>39.141158281832162</v>
      </c>
      <c r="AU285" s="33">
        <f t="shared" si="307"/>
        <v>-1.6273393002441008E-3</v>
      </c>
      <c r="AV285" s="33">
        <f t="shared" si="308"/>
        <v>1.2160451555334234E-2</v>
      </c>
      <c r="AW285" s="33">
        <f t="shared" si="309"/>
        <v>6.076267405424602</v>
      </c>
      <c r="AX285" s="33">
        <f t="shared" si="327"/>
        <v>7.4725974807528877</v>
      </c>
      <c r="AY285" s="31">
        <f t="shared" si="273"/>
        <v>1601440.94</v>
      </c>
      <c r="AZ285" s="26">
        <f t="shared" si="274"/>
        <v>595358.96</v>
      </c>
      <c r="BA285" s="26">
        <f t="shared" si="275"/>
        <v>944258.32000000007</v>
      </c>
      <c r="BB285" s="5">
        <f t="shared" si="310"/>
        <v>37.176454349918146</v>
      </c>
      <c r="BC285" s="30">
        <v>260.06</v>
      </c>
      <c r="BE285" s="31">
        <v>761.06</v>
      </c>
      <c r="BF285" s="32">
        <f t="shared" si="311"/>
        <v>12.391824320253743</v>
      </c>
      <c r="BG285" s="32">
        <f t="shared" si="312"/>
        <v>10.497761666982873</v>
      </c>
      <c r="BH285" s="33" t="e">
        <f t="shared" si="313"/>
        <v>#DIV/0!</v>
      </c>
      <c r="BI285" s="33">
        <f t="shared" si="314"/>
        <v>2.1556701824620925E-3</v>
      </c>
      <c r="BJ285" s="33">
        <f t="shared" si="315"/>
        <v>0</v>
      </c>
      <c r="BK285" s="33">
        <f t="shared" si="328"/>
        <v>0</v>
      </c>
      <c r="BL285" s="31">
        <f t="shared" si="276"/>
        <v>0</v>
      </c>
      <c r="BM285" s="26">
        <f t="shared" si="277"/>
        <v>0</v>
      </c>
      <c r="BN285" s="26">
        <f t="shared" si="278"/>
        <v>0</v>
      </c>
      <c r="BO285" s="5">
        <f t="shared" si="316"/>
        <v>34.170761832181434</v>
      </c>
      <c r="BP285" s="60">
        <f t="shared" si="279"/>
        <v>6141.63</v>
      </c>
      <c r="BQ285" s="15">
        <f t="shared" si="280"/>
        <v>2477.29</v>
      </c>
      <c r="BR285" s="15">
        <f t="shared" si="281"/>
        <v>2825380.04</v>
      </c>
      <c r="BS285" s="15">
        <f t="shared" si="282"/>
        <v>1356268.56</v>
      </c>
      <c r="BT285" s="15">
        <f t="shared" si="283"/>
        <v>3833965.8600000003</v>
      </c>
      <c r="BU285" s="15">
        <f t="shared" si="329"/>
        <v>460.03748841919816</v>
      </c>
      <c r="BV285" s="17">
        <f t="shared" si="330"/>
        <v>2477.29</v>
      </c>
      <c r="BW285" s="17">
        <f t="shared" si="331"/>
        <v>0</v>
      </c>
      <c r="BX285" s="17">
        <f t="shared" si="332"/>
        <v>2477.29</v>
      </c>
      <c r="BY285" s="17">
        <f t="shared" si="333"/>
        <v>0</v>
      </c>
      <c r="BZ285" s="17">
        <f t="shared" si="334"/>
        <v>0</v>
      </c>
      <c r="CA285" s="2" t="e">
        <f t="shared" si="335"/>
        <v>#DIV/0!</v>
      </c>
      <c r="CB285" s="2" t="e">
        <f t="shared" si="336"/>
        <v>#DIV/0!</v>
      </c>
      <c r="CC285" s="14">
        <f t="shared" si="337"/>
        <v>71.703404873989427</v>
      </c>
      <c r="CD285" s="27">
        <v>79.177613529127726</v>
      </c>
      <c r="CE285" s="53" t="e">
        <f t="shared" si="285"/>
        <v>#DIV/0!</v>
      </c>
      <c r="CF285" s="53" t="e">
        <f t="shared" si="286"/>
        <v>#DIV/0!</v>
      </c>
    </row>
    <row r="286" spans="1:84" x14ac:dyDescent="0.3">
      <c r="A286" s="1">
        <v>36068</v>
      </c>
      <c r="C286" s="30">
        <v>81.06</v>
      </c>
      <c r="D286" s="31">
        <v>697</v>
      </c>
      <c r="E286" s="31">
        <v>198.12</v>
      </c>
      <c r="F286" s="32">
        <f t="shared" si="287"/>
        <v>3.2469958896296731</v>
      </c>
      <c r="G286" s="32">
        <f t="shared" si="288"/>
        <v>3.3004348463380073</v>
      </c>
      <c r="H286" s="33">
        <f t="shared" si="289"/>
        <v>7.199424046076314E-3</v>
      </c>
      <c r="I286" s="33">
        <f t="shared" si="290"/>
        <v>-1.0553442140139885E-2</v>
      </c>
      <c r="J286" s="33">
        <f t="shared" si="291"/>
        <v>1.2985536796774806</v>
      </c>
      <c r="K286" s="33">
        <f t="shared" si="324"/>
        <v>1.4658731132654301</v>
      </c>
      <c r="L286" s="31">
        <f t="shared" si="264"/>
        <v>138089.64000000001</v>
      </c>
      <c r="M286" s="26">
        <f t="shared" si="265"/>
        <v>56498.82</v>
      </c>
      <c r="N286" s="26">
        <f t="shared" si="266"/>
        <v>184628.33</v>
      </c>
      <c r="O286" s="5">
        <f t="shared" si="292"/>
        <v>40.914597213809813</v>
      </c>
      <c r="P286" s="30">
        <v>1002.79</v>
      </c>
      <c r="Q286" s="31">
        <v>703</v>
      </c>
      <c r="R286" s="31">
        <v>1543.27</v>
      </c>
      <c r="S286" s="32">
        <f t="shared" si="293"/>
        <v>25.292708189929265</v>
      </c>
      <c r="T286" s="32">
        <f t="shared" si="294"/>
        <v>40.829546750052934</v>
      </c>
      <c r="U286" s="33">
        <f t="shared" si="295"/>
        <v>4.212055192447349E-2</v>
      </c>
      <c r="V286" s="33">
        <f t="shared" si="296"/>
        <v>1.1130720789378594E-2</v>
      </c>
      <c r="W286" s="33">
        <f t="shared" si="297"/>
        <v>-0.2414038608628751</v>
      </c>
      <c r="X286" s="33">
        <f t="shared" si="325"/>
        <v>0.26425866425817801</v>
      </c>
      <c r="Y286" s="31">
        <f t="shared" si="267"/>
        <v>1084918.81</v>
      </c>
      <c r="Z286" s="26">
        <f t="shared" si="268"/>
        <v>704961.37</v>
      </c>
      <c r="AA286" s="26">
        <f t="shared" si="269"/>
        <v>2735597.96</v>
      </c>
      <c r="AB286" s="5">
        <f t="shared" si="298"/>
        <v>64.978260446972982</v>
      </c>
      <c r="AC286" s="30">
        <v>154.77000000000001</v>
      </c>
      <c r="AE286" s="31">
        <v>1011.4</v>
      </c>
      <c r="AF286" s="32">
        <f t="shared" si="299"/>
        <v>16.575871405064866</v>
      </c>
      <c r="AG286" s="32">
        <f t="shared" si="300"/>
        <v>6.3016074656764554</v>
      </c>
      <c r="AH286" s="33" t="e">
        <f t="shared" si="301"/>
        <v>#DIV/0!</v>
      </c>
      <c r="AI286" s="33">
        <f t="shared" si="302"/>
        <v>-8.3003571083871686E-3</v>
      </c>
      <c r="AJ286" s="33">
        <f t="shared" si="303"/>
        <v>0</v>
      </c>
      <c r="AK286" s="33">
        <f t="shared" si="326"/>
        <v>0</v>
      </c>
      <c r="AL286" s="31">
        <f t="shared" si="270"/>
        <v>0</v>
      </c>
      <c r="AM286" s="26">
        <f t="shared" si="271"/>
        <v>0</v>
      </c>
      <c r="AN286" s="26">
        <f t="shared" si="272"/>
        <v>0</v>
      </c>
      <c r="AO286" s="5">
        <f t="shared" si="304"/>
        <v>15.302550919517502</v>
      </c>
      <c r="AP286" s="30">
        <v>957.92</v>
      </c>
      <c r="AQ286" s="31">
        <v>615</v>
      </c>
      <c r="AR286" s="31">
        <v>2593.35</v>
      </c>
      <c r="AS286" s="32">
        <f t="shared" si="305"/>
        <v>42.502507522567697</v>
      </c>
      <c r="AT286" s="32">
        <f t="shared" si="306"/>
        <v>39.002622107131806</v>
      </c>
      <c r="AU286" s="33">
        <f t="shared" si="307"/>
        <v>3.811101905550953E-2</v>
      </c>
      <c r="AV286" s="33">
        <f t="shared" si="308"/>
        <v>1.2320716765312828E-2</v>
      </c>
      <c r="AW286" s="33">
        <f t="shared" si="309"/>
        <v>-0.26210054086662676</v>
      </c>
      <c r="AX286" s="33">
        <f t="shared" si="327"/>
        <v>0.32328489425505613</v>
      </c>
      <c r="AY286" s="31">
        <f t="shared" si="273"/>
        <v>1594910.25</v>
      </c>
      <c r="AZ286" s="26">
        <f t="shared" si="274"/>
        <v>589120.79999999993</v>
      </c>
      <c r="BA286" s="26">
        <f t="shared" si="275"/>
        <v>945796.20000000007</v>
      </c>
      <c r="BB286" s="5">
        <f t="shared" si="310"/>
        <v>36.937551815219692</v>
      </c>
      <c r="BC286" s="30">
        <v>259.5</v>
      </c>
      <c r="BE286" s="31">
        <v>755.5</v>
      </c>
      <c r="BF286" s="32">
        <f t="shared" si="311"/>
        <v>12.38191699280849</v>
      </c>
      <c r="BG286" s="32">
        <f t="shared" si="312"/>
        <v>10.565788830800802</v>
      </c>
      <c r="BH286" s="33" t="e">
        <f t="shared" si="313"/>
        <v>#DIV/0!</v>
      </c>
      <c r="BI286" s="33">
        <f t="shared" si="314"/>
        <v>2.1603271352519183E-3</v>
      </c>
      <c r="BJ286" s="33">
        <f t="shared" si="315"/>
        <v>0</v>
      </c>
      <c r="BK286" s="33">
        <f t="shared" si="328"/>
        <v>0</v>
      </c>
      <c r="BL286" s="31">
        <f t="shared" si="276"/>
        <v>0</v>
      </c>
      <c r="BM286" s="26">
        <f t="shared" si="277"/>
        <v>0</v>
      </c>
      <c r="BN286" s="26">
        <f t="shared" si="278"/>
        <v>0</v>
      </c>
      <c r="BO286" s="5">
        <f t="shared" si="316"/>
        <v>34.348113831899404</v>
      </c>
      <c r="BP286" s="60">
        <f t="shared" si="279"/>
        <v>6101.64</v>
      </c>
      <c r="BQ286" s="15">
        <f t="shared" si="280"/>
        <v>2456.04</v>
      </c>
      <c r="BR286" s="15">
        <f t="shared" si="281"/>
        <v>2817918.7</v>
      </c>
      <c r="BS286" s="15">
        <f t="shared" si="282"/>
        <v>1350580.99</v>
      </c>
      <c r="BT286" s="15">
        <f t="shared" si="283"/>
        <v>3866022.49</v>
      </c>
      <c r="BU286" s="15">
        <f t="shared" si="329"/>
        <v>461.82972118971293</v>
      </c>
      <c r="BV286" s="17">
        <f t="shared" si="330"/>
        <v>2456.04</v>
      </c>
      <c r="BW286" s="17">
        <f t="shared" si="331"/>
        <v>0</v>
      </c>
      <c r="BX286" s="17">
        <f t="shared" si="332"/>
        <v>2456.04</v>
      </c>
      <c r="BY286" s="17">
        <f t="shared" si="333"/>
        <v>0</v>
      </c>
      <c r="BZ286" s="17">
        <f t="shared" si="334"/>
        <v>0</v>
      </c>
      <c r="CA286" s="2" t="e">
        <f t="shared" si="335"/>
        <v>#DIV/0!</v>
      </c>
      <c r="CB286" s="2" t="e">
        <f t="shared" si="336"/>
        <v>#DIV/0!</v>
      </c>
      <c r="CC286" s="14">
        <f t="shared" si="337"/>
        <v>72.302932778962912</v>
      </c>
      <c r="CD286" s="27">
        <v>79.68014452512395</v>
      </c>
      <c r="CE286" s="53" t="e">
        <f t="shared" si="285"/>
        <v>#DIV/0!</v>
      </c>
      <c r="CF286" s="53" t="e">
        <f t="shared" si="286"/>
        <v>#DIV/0!</v>
      </c>
    </row>
    <row r="287" spans="1:84" x14ac:dyDescent="0.3">
      <c r="A287" s="1">
        <v>36038</v>
      </c>
      <c r="C287" s="30">
        <v>81.92</v>
      </c>
      <c r="D287" s="31">
        <v>692</v>
      </c>
      <c r="E287" s="31">
        <v>196.69</v>
      </c>
      <c r="F287" s="32">
        <f t="shared" si="287"/>
        <v>3.244820725675805</v>
      </c>
      <c r="G287" s="32">
        <f t="shared" si="288"/>
        <v>3.3645473960900278</v>
      </c>
      <c r="H287" s="33">
        <f t="shared" si="289"/>
        <v>-2.886002886002886E-3</v>
      </c>
      <c r="I287" s="33">
        <f t="shared" si="290"/>
        <v>-1.032242394802349E-2</v>
      </c>
      <c r="J287" s="33">
        <f t="shared" si="291"/>
        <v>-3.2669695623953707</v>
      </c>
      <c r="K287" s="33">
        <f t="shared" si="324"/>
        <v>3.5767198979901393</v>
      </c>
      <c r="L287" s="31">
        <f t="shared" si="264"/>
        <v>136109.48000000001</v>
      </c>
      <c r="M287" s="26">
        <f t="shared" si="265"/>
        <v>56688.639999999999</v>
      </c>
      <c r="N287" s="26">
        <f t="shared" si="266"/>
        <v>183303.88</v>
      </c>
      <c r="O287" s="5">
        <f t="shared" si="292"/>
        <v>41.649295846255526</v>
      </c>
      <c r="P287" s="30">
        <v>991.69</v>
      </c>
      <c r="Q287" s="31">
        <v>674</v>
      </c>
      <c r="R287" s="31">
        <v>1528.25</v>
      </c>
      <c r="S287" s="32">
        <f t="shared" si="293"/>
        <v>25.211740678296046</v>
      </c>
      <c r="T287" s="32">
        <f t="shared" si="294"/>
        <v>40.72983407261377</v>
      </c>
      <c r="U287" s="33">
        <f t="shared" si="295"/>
        <v>1.947565543071161E-2</v>
      </c>
      <c r="V287" s="33">
        <f t="shared" si="296"/>
        <v>1.1245810707350371E-2</v>
      </c>
      <c r="W287" s="33">
        <f t="shared" si="297"/>
        <v>-0.52796495444381253</v>
      </c>
      <c r="X287" s="33">
        <f t="shared" si="325"/>
        <v>0.57742912670433633</v>
      </c>
      <c r="Y287" s="31">
        <f t="shared" si="267"/>
        <v>1030040.5</v>
      </c>
      <c r="Z287" s="26">
        <f t="shared" si="268"/>
        <v>668399.06000000006</v>
      </c>
      <c r="AA287" s="26">
        <f t="shared" si="269"/>
        <v>2622749.6800000002</v>
      </c>
      <c r="AB287" s="5">
        <f t="shared" si="298"/>
        <v>64.89056109929659</v>
      </c>
      <c r="AC287" s="30">
        <v>156.06</v>
      </c>
      <c r="AE287" s="31">
        <v>1008.28</v>
      </c>
      <c r="AF287" s="32">
        <f t="shared" si="299"/>
        <v>16.633727394806044</v>
      </c>
      <c r="AG287" s="32">
        <f t="shared" si="300"/>
        <v>6.4095613602759975</v>
      </c>
      <c r="AH287" s="33" t="e">
        <f t="shared" si="301"/>
        <v>#DIV/0!</v>
      </c>
      <c r="AI287" s="33">
        <f t="shared" si="302"/>
        <v>-8.1684747925973283E-3</v>
      </c>
      <c r="AJ287" s="33">
        <f t="shared" si="303"/>
        <v>0</v>
      </c>
      <c r="AK287" s="33">
        <f t="shared" si="326"/>
        <v>0</v>
      </c>
      <c r="AL287" s="31">
        <f t="shared" si="270"/>
        <v>0</v>
      </c>
      <c r="AM287" s="26">
        <f t="shared" si="271"/>
        <v>0</v>
      </c>
      <c r="AN287" s="26">
        <f t="shared" si="272"/>
        <v>0</v>
      </c>
      <c r="AO287" s="5">
        <f t="shared" si="304"/>
        <v>15.477843456182807</v>
      </c>
      <c r="AP287" s="30">
        <v>946.19</v>
      </c>
      <c r="AQ287" s="31">
        <v>592</v>
      </c>
      <c r="AR287" s="31">
        <v>2578.5</v>
      </c>
      <c r="AS287" s="32">
        <f t="shared" si="305"/>
        <v>42.537852667421141</v>
      </c>
      <c r="AT287" s="32">
        <f t="shared" si="306"/>
        <v>38.861097420732712</v>
      </c>
      <c r="AU287" s="33">
        <f t="shared" si="307"/>
        <v>-3.3222591362126248E-2</v>
      </c>
      <c r="AV287" s="33">
        <f t="shared" si="308"/>
        <v>1.2463709548775459E-2</v>
      </c>
      <c r="AW287" s="33">
        <f t="shared" si="309"/>
        <v>0.30441547116437812</v>
      </c>
      <c r="AX287" s="33">
        <f t="shared" si="327"/>
        <v>0.37515765741814128</v>
      </c>
      <c r="AY287" s="31">
        <f t="shared" si="273"/>
        <v>1526472</v>
      </c>
      <c r="AZ287" s="26">
        <f t="shared" si="274"/>
        <v>560144.48</v>
      </c>
      <c r="BA287" s="26">
        <f t="shared" si="275"/>
        <v>910424.96000000008</v>
      </c>
      <c r="BB287" s="5">
        <f t="shared" si="310"/>
        <v>36.695365522590656</v>
      </c>
      <c r="BC287" s="30">
        <v>258.94</v>
      </c>
      <c r="BE287" s="31">
        <v>749.94</v>
      </c>
      <c r="BF287" s="32">
        <f t="shared" si="311"/>
        <v>12.371858533800975</v>
      </c>
      <c r="BG287" s="32">
        <f t="shared" si="312"/>
        <v>10.634959750287496</v>
      </c>
      <c r="BH287" s="33" t="e">
        <f t="shared" si="313"/>
        <v>#DIV/0!</v>
      </c>
      <c r="BI287" s="33">
        <f t="shared" si="314"/>
        <v>2.1263023601956641E-3</v>
      </c>
      <c r="BJ287" s="33">
        <f t="shared" si="315"/>
        <v>0</v>
      </c>
      <c r="BK287" s="33">
        <f t="shared" si="328"/>
        <v>0</v>
      </c>
      <c r="BL287" s="31">
        <f t="shared" si="276"/>
        <v>0</v>
      </c>
      <c r="BM287" s="26">
        <f t="shared" si="277"/>
        <v>0</v>
      </c>
      <c r="BN287" s="26">
        <f t="shared" si="278"/>
        <v>0</v>
      </c>
      <c r="BO287" s="5">
        <f t="shared" si="316"/>
        <v>34.528095580979809</v>
      </c>
      <c r="BP287" s="60">
        <f t="shared" si="279"/>
        <v>6061.66</v>
      </c>
      <c r="BQ287" s="15">
        <f t="shared" si="280"/>
        <v>2434.8000000000002</v>
      </c>
      <c r="BR287" s="15">
        <f t="shared" si="281"/>
        <v>2692621.98</v>
      </c>
      <c r="BS287" s="15">
        <f t="shared" si="282"/>
        <v>1285232.18</v>
      </c>
      <c r="BT287" s="15">
        <f t="shared" si="283"/>
        <v>3716478.52</v>
      </c>
      <c r="BU287" s="15">
        <f t="shared" si="329"/>
        <v>444.20537938452503</v>
      </c>
      <c r="BV287" s="17">
        <f t="shared" si="330"/>
        <v>2434.8000000000002</v>
      </c>
      <c r="BW287" s="17">
        <f t="shared" si="331"/>
        <v>0</v>
      </c>
      <c r="BX287" s="17">
        <f t="shared" si="332"/>
        <v>2434.8000000000002</v>
      </c>
      <c r="BY287" s="17">
        <f t="shared" si="333"/>
        <v>0</v>
      </c>
      <c r="BZ287" s="17">
        <f t="shared" si="334"/>
        <v>0</v>
      </c>
      <c r="CA287" s="2" t="e">
        <f t="shared" si="335"/>
        <v>#DIV/0!</v>
      </c>
      <c r="CB287" s="2" t="e">
        <f t="shared" si="336"/>
        <v>#DIV/0!</v>
      </c>
      <c r="CC287" s="14">
        <f t="shared" si="337"/>
        <v>69.506139010075856</v>
      </c>
      <c r="CD287" s="27">
        <v>76.745754699043445</v>
      </c>
      <c r="CE287" s="53" t="e">
        <f t="shared" si="285"/>
        <v>#DIV/0!</v>
      </c>
      <c r="CF287" s="53" t="e">
        <f t="shared" si="286"/>
        <v>#DIV/0!</v>
      </c>
    </row>
    <row r="288" spans="1:84" x14ac:dyDescent="0.3">
      <c r="A288" s="1">
        <v>36007</v>
      </c>
      <c r="C288" s="30">
        <v>82.77</v>
      </c>
      <c r="D288" s="31">
        <v>694</v>
      </c>
      <c r="E288" s="31">
        <v>195.26</v>
      </c>
      <c r="F288" s="32">
        <f t="shared" si="287"/>
        <v>3.2426112935073039</v>
      </c>
      <c r="G288" s="32">
        <f t="shared" si="288"/>
        <v>3.4293598279726707</v>
      </c>
      <c r="H288" s="33">
        <f t="shared" si="289"/>
        <v>-8.60832137733142E-3</v>
      </c>
      <c r="I288" s="33">
        <f t="shared" si="290"/>
        <v>-1.0216960153855504E-2</v>
      </c>
      <c r="J288" s="33">
        <f t="shared" si="291"/>
        <v>-1.1067069008873265</v>
      </c>
      <c r="K288" s="33">
        <f t="shared" si="324"/>
        <v>1.1868702045395478</v>
      </c>
      <c r="L288" s="31">
        <f t="shared" si="264"/>
        <v>135510.44</v>
      </c>
      <c r="M288" s="26">
        <f t="shared" si="265"/>
        <v>57442.38</v>
      </c>
      <c r="N288" s="26">
        <f t="shared" si="266"/>
        <v>183833.66</v>
      </c>
      <c r="O288" s="5">
        <f t="shared" si="292"/>
        <v>42.389634333708905</v>
      </c>
      <c r="P288" s="30">
        <v>980.6</v>
      </c>
      <c r="Q288" s="31">
        <v>661</v>
      </c>
      <c r="R288" s="31">
        <v>1513.23</v>
      </c>
      <c r="S288" s="32">
        <f t="shared" si="293"/>
        <v>25.129656292502599</v>
      </c>
      <c r="T288" s="32">
        <f t="shared" si="294"/>
        <v>40.628612387459242</v>
      </c>
      <c r="U288" s="33">
        <f t="shared" si="295"/>
        <v>4.3276661514683151E-2</v>
      </c>
      <c r="V288" s="33">
        <f t="shared" si="296"/>
        <v>1.1384031588123711E-2</v>
      </c>
      <c r="W288" s="33">
        <f t="shared" si="297"/>
        <v>-0.24053894672069395</v>
      </c>
      <c r="X288" s="33">
        <f t="shared" si="325"/>
        <v>0.26305244419700147</v>
      </c>
      <c r="Y288" s="31">
        <f t="shared" si="267"/>
        <v>1000245.03</v>
      </c>
      <c r="Z288" s="26">
        <f t="shared" si="268"/>
        <v>648176.6</v>
      </c>
      <c r="AA288" s="26">
        <f t="shared" si="269"/>
        <v>2572162.52</v>
      </c>
      <c r="AB288" s="5">
        <f t="shared" si="298"/>
        <v>64.801781619449784</v>
      </c>
      <c r="AC288" s="30">
        <v>157.34</v>
      </c>
      <c r="AE288" s="31">
        <v>1005.16</v>
      </c>
      <c r="AF288" s="32">
        <f t="shared" si="299"/>
        <v>16.69232391571137</v>
      </c>
      <c r="AG288" s="32">
        <f t="shared" si="300"/>
        <v>6.5189739680224719</v>
      </c>
      <c r="AH288" s="33" t="e">
        <f t="shared" si="301"/>
        <v>#DIV/0!</v>
      </c>
      <c r="AI288" s="33">
        <f t="shared" si="302"/>
        <v>-8.1022914292948542E-3</v>
      </c>
      <c r="AJ288" s="33">
        <f t="shared" si="303"/>
        <v>0</v>
      </c>
      <c r="AK288" s="33">
        <f t="shared" si="326"/>
        <v>0</v>
      </c>
      <c r="AL288" s="31">
        <f t="shared" si="270"/>
        <v>0</v>
      </c>
      <c r="AM288" s="26">
        <f t="shared" si="271"/>
        <v>0</v>
      </c>
      <c r="AN288" s="26">
        <f t="shared" si="272"/>
        <v>0</v>
      </c>
      <c r="AO288" s="5">
        <f t="shared" si="304"/>
        <v>15.653229336623026</v>
      </c>
      <c r="AP288" s="30">
        <v>934.47</v>
      </c>
      <c r="AQ288" s="31">
        <v>612</v>
      </c>
      <c r="AR288" s="31">
        <v>2563.65</v>
      </c>
      <c r="AS288" s="32">
        <f t="shared" si="305"/>
        <v>42.573596448837456</v>
      </c>
      <c r="AT288" s="32">
        <f t="shared" si="306"/>
        <v>38.717335730888266</v>
      </c>
      <c r="AU288" s="33">
        <f t="shared" si="307"/>
        <v>-2.7397260273972601E-2</v>
      </c>
      <c r="AV288" s="33">
        <f t="shared" si="308"/>
        <v>1.2621014204025401E-2</v>
      </c>
      <c r="AW288" s="33">
        <f t="shared" si="309"/>
        <v>0.37458674793510255</v>
      </c>
      <c r="AX288" s="33">
        <f t="shared" si="327"/>
        <v>0.46066701844692715</v>
      </c>
      <c r="AY288" s="31">
        <f t="shared" si="273"/>
        <v>1568953.8</v>
      </c>
      <c r="AZ288" s="26">
        <f t="shared" si="274"/>
        <v>571895.64</v>
      </c>
      <c r="BA288" s="26">
        <f t="shared" si="275"/>
        <v>941182.56</v>
      </c>
      <c r="BB288" s="5">
        <f t="shared" si="310"/>
        <v>36.450763559768298</v>
      </c>
      <c r="BC288" s="30">
        <v>258.39</v>
      </c>
      <c r="BE288" s="31">
        <v>744.39</v>
      </c>
      <c r="BF288" s="32">
        <f t="shared" si="311"/>
        <v>12.361812049441269</v>
      </c>
      <c r="BG288" s="32">
        <f t="shared" si="312"/>
        <v>10.705718085657344</v>
      </c>
      <c r="BH288" s="33" t="e">
        <f t="shared" si="313"/>
        <v>#DIV/0!</v>
      </c>
      <c r="BI288" s="33">
        <f t="shared" si="314"/>
        <v>2.1696176048971454E-3</v>
      </c>
      <c r="BJ288" s="33">
        <f t="shared" si="315"/>
        <v>0</v>
      </c>
      <c r="BK288" s="33">
        <f t="shared" si="328"/>
        <v>0</v>
      </c>
      <c r="BL288" s="31">
        <f t="shared" si="276"/>
        <v>0</v>
      </c>
      <c r="BM288" s="26">
        <f t="shared" si="277"/>
        <v>0</v>
      </c>
      <c r="BN288" s="26">
        <f t="shared" si="278"/>
        <v>0</v>
      </c>
      <c r="BO288" s="5">
        <f t="shared" si="316"/>
        <v>34.711643090315562</v>
      </c>
      <c r="BP288" s="60">
        <f t="shared" si="279"/>
        <v>6021.6900000000005</v>
      </c>
      <c r="BQ288" s="15">
        <f t="shared" si="280"/>
        <v>2413.5700000000002</v>
      </c>
      <c r="BR288" s="15">
        <f t="shared" si="281"/>
        <v>2704709.27</v>
      </c>
      <c r="BS288" s="15">
        <f t="shared" si="282"/>
        <v>1277514.6199999999</v>
      </c>
      <c r="BT288" s="15">
        <f t="shared" si="283"/>
        <v>3697178.74</v>
      </c>
      <c r="BU288" s="15">
        <f t="shared" si="329"/>
        <v>449.16116073726806</v>
      </c>
      <c r="BV288" s="17">
        <f t="shared" si="330"/>
        <v>2413.5700000000002</v>
      </c>
      <c r="BW288" s="17">
        <f t="shared" si="331"/>
        <v>0</v>
      </c>
      <c r="BX288" s="17">
        <f t="shared" si="332"/>
        <v>2413.5700000000002</v>
      </c>
      <c r="BY288" s="17">
        <f t="shared" si="333"/>
        <v>0</v>
      </c>
      <c r="BZ288" s="17">
        <f t="shared" si="334"/>
        <v>0</v>
      </c>
      <c r="CA288" s="2" t="e">
        <f t="shared" si="335"/>
        <v>#DIV/0!</v>
      </c>
      <c r="CB288" s="2" t="e">
        <f t="shared" si="336"/>
        <v>#DIV/0!</v>
      </c>
      <c r="CC288" s="14">
        <f t="shared" si="337"/>
        <v>69.145191628212913</v>
      </c>
      <c r="CD288" s="27">
        <v>76.365327234369701</v>
      </c>
      <c r="CE288" s="53" t="e">
        <f t="shared" si="285"/>
        <v>#DIV/0!</v>
      </c>
      <c r="CF288" s="53" t="e">
        <f t="shared" si="286"/>
        <v>#DIV/0!</v>
      </c>
    </row>
    <row r="289" spans="1:84" x14ac:dyDescent="0.3">
      <c r="A289" s="1">
        <v>35976</v>
      </c>
      <c r="C289" s="30">
        <v>83.62</v>
      </c>
      <c r="D289" s="31">
        <v>700</v>
      </c>
      <c r="E289" s="31">
        <v>193.83</v>
      </c>
      <c r="F289" s="32">
        <f t="shared" si="287"/>
        <v>3.2403831686644269</v>
      </c>
      <c r="G289" s="32">
        <f t="shared" si="288"/>
        <v>3.4953517924023547</v>
      </c>
      <c r="H289" s="33">
        <f t="shared" si="289"/>
        <v>-0.10298102981029811</v>
      </c>
      <c r="I289" s="33">
        <f t="shared" si="290"/>
        <v>-1.0232004759071973E-2</v>
      </c>
      <c r="J289" s="33">
        <f t="shared" si="291"/>
        <v>-9.3315991509897417E-2</v>
      </c>
      <c r="K289" s="33">
        <f t="shared" si="324"/>
        <v>9.935815147625153E-2</v>
      </c>
      <c r="L289" s="31">
        <f t="shared" si="264"/>
        <v>135681</v>
      </c>
      <c r="M289" s="26">
        <f t="shared" si="265"/>
        <v>58534</v>
      </c>
      <c r="N289" s="26">
        <f t="shared" si="266"/>
        <v>185423</v>
      </c>
      <c r="O289" s="5">
        <f t="shared" si="292"/>
        <v>43.140896662023422</v>
      </c>
      <c r="P289" s="30">
        <v>969.5</v>
      </c>
      <c r="Q289" s="31">
        <v>633</v>
      </c>
      <c r="R289" s="31">
        <v>1498.21</v>
      </c>
      <c r="S289" s="32">
        <f t="shared" si="293"/>
        <v>25.046558670612036</v>
      </c>
      <c r="T289" s="32">
        <f t="shared" si="294"/>
        <v>40.525514981273417</v>
      </c>
      <c r="U289" s="33">
        <f t="shared" si="295"/>
        <v>-0.10762331838565023</v>
      </c>
      <c r="V289" s="33">
        <f t="shared" si="296"/>
        <v>1.1515120078842287E-2</v>
      </c>
      <c r="W289" s="33">
        <f t="shared" si="297"/>
        <v>9.7548282241470663E-2</v>
      </c>
      <c r="X289" s="33">
        <f t="shared" si="325"/>
        <v>0.10699465739924291</v>
      </c>
      <c r="Y289" s="31">
        <f t="shared" si="267"/>
        <v>948366.93</v>
      </c>
      <c r="Z289" s="26">
        <f t="shared" si="268"/>
        <v>613693.5</v>
      </c>
      <c r="AA289" s="26">
        <f t="shared" si="269"/>
        <v>2463205.56</v>
      </c>
      <c r="AB289" s="5">
        <f t="shared" si="298"/>
        <v>64.710554595150214</v>
      </c>
      <c r="AC289" s="30">
        <v>158.62</v>
      </c>
      <c r="AE289" s="31">
        <v>1002.04</v>
      </c>
      <c r="AF289" s="32">
        <f t="shared" si="299"/>
        <v>16.751759533243057</v>
      </c>
      <c r="AG289" s="32">
        <f t="shared" si="300"/>
        <v>6.6303838951310867</v>
      </c>
      <c r="AH289" s="33" t="e">
        <f t="shared" si="301"/>
        <v>#DIV/0!</v>
      </c>
      <c r="AI289" s="33">
        <f t="shared" si="302"/>
        <v>-8.0997080337801286E-3</v>
      </c>
      <c r="AJ289" s="33">
        <f t="shared" si="303"/>
        <v>0</v>
      </c>
      <c r="AK289" s="33">
        <f t="shared" si="326"/>
        <v>0</v>
      </c>
      <c r="AL289" s="31">
        <f t="shared" si="270"/>
        <v>0</v>
      </c>
      <c r="AM289" s="26">
        <f t="shared" si="271"/>
        <v>0</v>
      </c>
      <c r="AN289" s="26">
        <f t="shared" si="272"/>
        <v>0</v>
      </c>
      <c r="AO289" s="5">
        <f t="shared" si="304"/>
        <v>15.829707396910303</v>
      </c>
      <c r="AP289" s="30">
        <v>922.75</v>
      </c>
      <c r="AQ289" s="31">
        <v>629</v>
      </c>
      <c r="AR289" s="31">
        <v>2548.79</v>
      </c>
      <c r="AS289" s="32">
        <f t="shared" si="305"/>
        <v>42.609793202601267</v>
      </c>
      <c r="AT289" s="32">
        <f t="shared" si="306"/>
        <v>38.571344970572504</v>
      </c>
      <c r="AU289" s="33">
        <f t="shared" si="307"/>
        <v>-6.4615384615384616E-2</v>
      </c>
      <c r="AV289" s="33">
        <f t="shared" si="308"/>
        <v>1.2782340302544501E-2</v>
      </c>
      <c r="AW289" s="33">
        <f t="shared" si="309"/>
        <v>0.16035054316636238</v>
      </c>
      <c r="AX289" s="33">
        <f t="shared" si="327"/>
        <v>0.1978219332536649</v>
      </c>
      <c r="AY289" s="31">
        <f t="shared" si="273"/>
        <v>1603188.91</v>
      </c>
      <c r="AZ289" s="26">
        <f t="shared" si="274"/>
        <v>580409.75</v>
      </c>
      <c r="BA289" s="26">
        <f t="shared" si="275"/>
        <v>967326.52</v>
      </c>
      <c r="BB289" s="5">
        <f t="shared" si="310"/>
        <v>36.20345340337964</v>
      </c>
      <c r="BC289" s="30">
        <v>257.83</v>
      </c>
      <c r="BE289" s="31">
        <v>738.83</v>
      </c>
      <c r="BF289" s="32">
        <f t="shared" si="311"/>
        <v>12.351505424879218</v>
      </c>
      <c r="BG289" s="32">
        <f t="shared" si="312"/>
        <v>10.777404360620652</v>
      </c>
      <c r="BH289" s="33" t="e">
        <f t="shared" si="313"/>
        <v>#DIV/0!</v>
      </c>
      <c r="BI289" s="33">
        <f t="shared" si="314"/>
        <v>2.1354662111005862E-3</v>
      </c>
      <c r="BJ289" s="33">
        <f t="shared" si="315"/>
        <v>0</v>
      </c>
      <c r="BK289" s="33">
        <f t="shared" si="328"/>
        <v>0</v>
      </c>
      <c r="BL289" s="31">
        <f t="shared" si="276"/>
        <v>0</v>
      </c>
      <c r="BM289" s="26">
        <f t="shared" si="277"/>
        <v>0</v>
      </c>
      <c r="BN289" s="26">
        <f t="shared" si="278"/>
        <v>0</v>
      </c>
      <c r="BO289" s="5">
        <f t="shared" si="316"/>
        <v>34.897066984285964</v>
      </c>
      <c r="BP289" s="60">
        <f t="shared" si="279"/>
        <v>5981.7</v>
      </c>
      <c r="BQ289" s="15">
        <f t="shared" si="280"/>
        <v>2392.3199999999997</v>
      </c>
      <c r="BR289" s="15">
        <f t="shared" si="281"/>
        <v>2687236.84</v>
      </c>
      <c r="BS289" s="15">
        <f t="shared" si="282"/>
        <v>1252637.25</v>
      </c>
      <c r="BT289" s="15">
        <f t="shared" si="283"/>
        <v>3615955.08</v>
      </c>
      <c r="BU289" s="15">
        <f t="shared" si="329"/>
        <v>449.24299780998712</v>
      </c>
      <c r="BV289" s="17">
        <f t="shared" si="330"/>
        <v>2392.3199999999997</v>
      </c>
      <c r="BW289" s="17">
        <f t="shared" si="331"/>
        <v>0</v>
      </c>
      <c r="BX289" s="17">
        <f t="shared" si="332"/>
        <v>2392.3199999999997</v>
      </c>
      <c r="BY289" s="17">
        <f t="shared" si="333"/>
        <v>0</v>
      </c>
      <c r="BZ289" s="17">
        <f t="shared" si="334"/>
        <v>0</v>
      </c>
      <c r="CA289" s="2" t="e">
        <f t="shared" si="335"/>
        <v>#DIV/0!</v>
      </c>
      <c r="CB289" s="2" t="e">
        <f t="shared" si="336"/>
        <v>#DIV/0!</v>
      </c>
      <c r="CC289" s="14">
        <f t="shared" si="337"/>
        <v>67.626134549721527</v>
      </c>
      <c r="CD289" s="27">
        <v>74.701804314368246</v>
      </c>
      <c r="CE289" s="53" t="e">
        <f t="shared" si="285"/>
        <v>#DIV/0!</v>
      </c>
      <c r="CF289" s="53" t="e">
        <f t="shared" si="286"/>
        <v>#DIV/0!</v>
      </c>
    </row>
    <row r="290" spans="1:84" x14ac:dyDescent="0.3">
      <c r="A290" s="1">
        <v>35946</v>
      </c>
      <c r="C290" s="30">
        <v>84.48</v>
      </c>
      <c r="D290" s="31">
        <v>776</v>
      </c>
      <c r="E290" s="31">
        <v>192.4</v>
      </c>
      <c r="F290" s="32">
        <f t="shared" si="287"/>
        <v>3.2381141519389138</v>
      </c>
      <c r="G290" s="32">
        <f t="shared" si="288"/>
        <v>3.5629032938298679</v>
      </c>
      <c r="H290" s="33">
        <f t="shared" si="289"/>
        <v>0.18745595489781536</v>
      </c>
      <c r="I290" s="33">
        <f t="shared" si="290"/>
        <v>-1.001118897591419E-2</v>
      </c>
      <c r="J290" s="33">
        <f t="shared" si="291"/>
        <v>5.1785159811298144E-2</v>
      </c>
      <c r="K290" s="33">
        <f t="shared" si="324"/>
        <v>5.3405553221136229E-2</v>
      </c>
      <c r="L290" s="31">
        <f t="shared" si="264"/>
        <v>149302.39999999999</v>
      </c>
      <c r="M290" s="26">
        <f t="shared" si="265"/>
        <v>65556.479999999996</v>
      </c>
      <c r="N290" s="26">
        <f t="shared" si="266"/>
        <v>205554.63999999998</v>
      </c>
      <c r="O290" s="5">
        <f t="shared" si="292"/>
        <v>43.908523908523911</v>
      </c>
      <c r="P290" s="30">
        <v>958.4</v>
      </c>
      <c r="Q290" s="31">
        <v>705</v>
      </c>
      <c r="R290" s="31">
        <v>1483.19</v>
      </c>
      <c r="S290" s="32">
        <f t="shared" si="293"/>
        <v>24.962258466810177</v>
      </c>
      <c r="T290" s="32">
        <f t="shared" si="294"/>
        <v>40.420058200835058</v>
      </c>
      <c r="U290" s="33">
        <f t="shared" si="295"/>
        <v>2.4407753050969132E-2</v>
      </c>
      <c r="V290" s="33">
        <f t="shared" si="296"/>
        <v>1.1638706833673572E-2</v>
      </c>
      <c r="W290" s="33">
        <f t="shared" si="297"/>
        <v>-0.43642681267164368</v>
      </c>
      <c r="X290" s="33">
        <f t="shared" si="325"/>
        <v>0.47684466527374364</v>
      </c>
      <c r="Y290" s="31">
        <f t="shared" si="267"/>
        <v>1045648.9500000001</v>
      </c>
      <c r="Z290" s="26">
        <f t="shared" si="268"/>
        <v>675672</v>
      </c>
      <c r="AA290" s="26">
        <f t="shared" si="269"/>
        <v>2743380.6</v>
      </c>
      <c r="AB290" s="5">
        <f t="shared" si="298"/>
        <v>64.617479891315327</v>
      </c>
      <c r="AC290" s="30">
        <v>159.91</v>
      </c>
      <c r="AE290" s="31">
        <v>998.92</v>
      </c>
      <c r="AF290" s="32">
        <f t="shared" si="299"/>
        <v>16.811938610472037</v>
      </c>
      <c r="AG290" s="32">
        <f t="shared" si="300"/>
        <v>6.7441271983467592</v>
      </c>
      <c r="AH290" s="33" t="e">
        <f t="shared" si="301"/>
        <v>#DIV/0!</v>
      </c>
      <c r="AI290" s="33">
        <f t="shared" si="302"/>
        <v>-7.972594207412028E-3</v>
      </c>
      <c r="AJ290" s="33">
        <f t="shared" si="303"/>
        <v>0</v>
      </c>
      <c r="AK290" s="33">
        <f t="shared" si="326"/>
        <v>0</v>
      </c>
      <c r="AL290" s="31">
        <f t="shared" si="270"/>
        <v>0</v>
      </c>
      <c r="AM290" s="26">
        <f t="shared" si="271"/>
        <v>0</v>
      </c>
      <c r="AN290" s="26">
        <f t="shared" si="272"/>
        <v>0</v>
      </c>
      <c r="AO290" s="5">
        <f t="shared" si="304"/>
        <v>16.008288952068234</v>
      </c>
      <c r="AP290" s="30">
        <v>911.03</v>
      </c>
      <c r="AQ290" s="31">
        <v>671</v>
      </c>
      <c r="AR290" s="31">
        <v>2533.94</v>
      </c>
      <c r="AS290" s="32">
        <f t="shared" si="305"/>
        <v>42.646501944719809</v>
      </c>
      <c r="AT290" s="32">
        <f t="shared" si="306"/>
        <v>38.422251275779175</v>
      </c>
      <c r="AU290" s="33">
        <f t="shared" si="307"/>
        <v>1.3503375843960989E-2</v>
      </c>
      <c r="AV290" s="33">
        <f t="shared" si="308"/>
        <v>1.2947844051393691E-2</v>
      </c>
      <c r="AW290" s="33">
        <f t="shared" si="309"/>
        <v>-0.77886903994708678</v>
      </c>
      <c r="AX290" s="33">
        <f t="shared" si="327"/>
        <v>0.95885978447265507</v>
      </c>
      <c r="AY290" s="31">
        <f t="shared" si="273"/>
        <v>1700273.74</v>
      </c>
      <c r="AZ290" s="26">
        <f t="shared" si="274"/>
        <v>611301.13</v>
      </c>
      <c r="BA290" s="26">
        <f t="shared" si="275"/>
        <v>1031917.4800000001</v>
      </c>
      <c r="BB290" s="5">
        <f t="shared" si="310"/>
        <v>35.953100704831208</v>
      </c>
      <c r="BC290" s="30">
        <v>257.27999999999997</v>
      </c>
      <c r="BE290" s="31">
        <v>733.28</v>
      </c>
      <c r="BF290" s="32">
        <f t="shared" si="311"/>
        <v>12.341186826059078</v>
      </c>
      <c r="BG290" s="32">
        <f t="shared" si="312"/>
        <v>10.850660031209143</v>
      </c>
      <c r="BH290" s="33" t="e">
        <f t="shared" si="313"/>
        <v>#DIV/0!</v>
      </c>
      <c r="BI290" s="33">
        <f t="shared" si="314"/>
        <v>2.1789883268480367E-3</v>
      </c>
      <c r="BJ290" s="33">
        <f t="shared" si="315"/>
        <v>0</v>
      </c>
      <c r="BK290" s="33">
        <f t="shared" si="328"/>
        <v>0</v>
      </c>
      <c r="BL290" s="31">
        <f t="shared" si="276"/>
        <v>0</v>
      </c>
      <c r="BM290" s="26">
        <f t="shared" si="277"/>
        <v>0</v>
      </c>
      <c r="BN290" s="26">
        <f t="shared" si="278"/>
        <v>0</v>
      </c>
      <c r="BO290" s="5">
        <f t="shared" si="316"/>
        <v>35.086188086406281</v>
      </c>
      <c r="BP290" s="60">
        <f t="shared" si="279"/>
        <v>5941.73</v>
      </c>
      <c r="BQ290" s="15">
        <f t="shared" si="280"/>
        <v>2371.1</v>
      </c>
      <c r="BR290" s="15">
        <f t="shared" si="281"/>
        <v>2895225.09</v>
      </c>
      <c r="BS290" s="15">
        <f t="shared" si="282"/>
        <v>1352529.6099999999</v>
      </c>
      <c r="BT290" s="15">
        <f t="shared" si="283"/>
        <v>3980852.72</v>
      </c>
      <c r="BU290" s="15">
        <f t="shared" si="329"/>
        <v>487.26971605912757</v>
      </c>
      <c r="BV290" s="17">
        <f t="shared" si="330"/>
        <v>2371.1</v>
      </c>
      <c r="BW290" s="17">
        <f t="shared" si="331"/>
        <v>0</v>
      </c>
      <c r="BX290" s="17">
        <f t="shared" si="332"/>
        <v>2371.1</v>
      </c>
      <c r="BY290" s="17">
        <f t="shared" si="333"/>
        <v>0</v>
      </c>
      <c r="BZ290" s="17">
        <f t="shared" si="334"/>
        <v>0</v>
      </c>
      <c r="CA290" s="2" t="e">
        <f t="shared" si="335"/>
        <v>#DIV/0!</v>
      </c>
      <c r="CB290" s="2" t="e">
        <f t="shared" si="336"/>
        <v>#DIV/0!</v>
      </c>
      <c r="CC290" s="14">
        <f t="shared" si="337"/>
        <v>74.45050497290606</v>
      </c>
      <c r="CD290" s="27">
        <v>82.222846466550592</v>
      </c>
      <c r="CE290" s="53" t="e">
        <f t="shared" si="285"/>
        <v>#DIV/0!</v>
      </c>
      <c r="CF290" s="53" t="e">
        <f t="shared" si="286"/>
        <v>#DIV/0!</v>
      </c>
    </row>
    <row r="291" spans="1:84" x14ac:dyDescent="0.3">
      <c r="A291" s="1">
        <v>35915</v>
      </c>
      <c r="C291" s="30">
        <v>85.33</v>
      </c>
      <c r="D291" s="31">
        <v>643</v>
      </c>
      <c r="E291" s="31">
        <v>190.97</v>
      </c>
      <c r="F291" s="32">
        <f t="shared" si="287"/>
        <v>3.2358198839327312</v>
      </c>
      <c r="G291" s="32">
        <f t="shared" si="288"/>
        <v>3.6312801613713162</v>
      </c>
      <c r="H291" s="33">
        <f t="shared" si="289"/>
        <v>6.0897435897435896E-2</v>
      </c>
      <c r="I291" s="33">
        <f t="shared" si="290"/>
        <v>-1.002798507462686E-2</v>
      </c>
      <c r="J291" s="33">
        <f t="shared" si="291"/>
        <v>0.16096892263830195</v>
      </c>
      <c r="K291" s="33">
        <f t="shared" si="324"/>
        <v>0.16467007069913581</v>
      </c>
      <c r="L291" s="31">
        <f t="shared" si="264"/>
        <v>122793.71</v>
      </c>
      <c r="M291" s="26">
        <f t="shared" si="265"/>
        <v>54867.19</v>
      </c>
      <c r="N291" s="26">
        <f t="shared" si="266"/>
        <v>170324.27</v>
      </c>
      <c r="O291" s="5">
        <f t="shared" si="292"/>
        <v>44.682410849871708</v>
      </c>
      <c r="P291" s="30">
        <v>947.31</v>
      </c>
      <c r="Q291" s="31">
        <v>688</v>
      </c>
      <c r="R291" s="31">
        <v>1468.17</v>
      </c>
      <c r="S291" s="32">
        <f t="shared" si="293"/>
        <v>24.876858558902018</v>
      </c>
      <c r="T291" s="32">
        <f t="shared" si="294"/>
        <v>40.313465483050059</v>
      </c>
      <c r="U291" s="33">
        <f t="shared" si="295"/>
        <v>2.5018395879323033E-2</v>
      </c>
      <c r="V291" s="33">
        <f t="shared" si="296"/>
        <v>1.1786442405708364E-2</v>
      </c>
      <c r="W291" s="33">
        <f t="shared" si="297"/>
        <v>-0.42994187353839147</v>
      </c>
      <c r="X291" s="33">
        <f t="shared" si="325"/>
        <v>0.47111103615757838</v>
      </c>
      <c r="Y291" s="31">
        <f t="shared" si="267"/>
        <v>1010100.9600000001</v>
      </c>
      <c r="Z291" s="26">
        <f t="shared" si="268"/>
        <v>651749.27999999991</v>
      </c>
      <c r="AA291" s="26">
        <f t="shared" si="269"/>
        <v>2677228.16</v>
      </c>
      <c r="AB291" s="5">
        <f t="shared" si="298"/>
        <v>64.523181920349813</v>
      </c>
      <c r="AC291" s="30">
        <v>161.19</v>
      </c>
      <c r="AE291" s="31">
        <v>995.81</v>
      </c>
      <c r="AF291" s="32">
        <f t="shared" si="299"/>
        <v>16.873130851018761</v>
      </c>
      <c r="AG291" s="32">
        <f t="shared" si="300"/>
        <v>6.8595575906649762</v>
      </c>
      <c r="AH291" s="33" t="e">
        <f t="shared" si="301"/>
        <v>#DIV/0!</v>
      </c>
      <c r="AI291" s="33">
        <f t="shared" si="302"/>
        <v>-7.9710816572434399E-3</v>
      </c>
      <c r="AJ291" s="33">
        <f t="shared" si="303"/>
        <v>0</v>
      </c>
      <c r="AK291" s="33">
        <f t="shared" si="326"/>
        <v>0</v>
      </c>
      <c r="AL291" s="31">
        <f t="shared" si="270"/>
        <v>0</v>
      </c>
      <c r="AM291" s="26">
        <f t="shared" si="271"/>
        <v>0</v>
      </c>
      <c r="AN291" s="26">
        <f t="shared" si="272"/>
        <v>0</v>
      </c>
      <c r="AO291" s="5">
        <f t="shared" si="304"/>
        <v>16.186822787479542</v>
      </c>
      <c r="AP291" s="30">
        <v>899.31</v>
      </c>
      <c r="AQ291" s="31">
        <v>662</v>
      </c>
      <c r="AR291" s="31">
        <v>2519.08</v>
      </c>
      <c r="AS291" s="32">
        <f t="shared" si="305"/>
        <v>42.683610793408725</v>
      </c>
      <c r="AT291" s="32">
        <f t="shared" si="306"/>
        <v>38.270790600291079</v>
      </c>
      <c r="AU291" s="33">
        <f t="shared" si="307"/>
        <v>1.5220700152207001E-2</v>
      </c>
      <c r="AV291" s="33">
        <f t="shared" si="308"/>
        <v>1.3128955895438338E-2</v>
      </c>
      <c r="AW291" s="33">
        <f t="shared" si="309"/>
        <v>-0.69858804962809151</v>
      </c>
      <c r="AX291" s="33">
        <f t="shared" si="327"/>
        <v>0.86257240233029886</v>
      </c>
      <c r="AY291" s="31">
        <f t="shared" si="273"/>
        <v>1667630.96</v>
      </c>
      <c r="AZ291" s="26">
        <f t="shared" si="274"/>
        <v>595343.22</v>
      </c>
      <c r="BA291" s="26">
        <f t="shared" si="275"/>
        <v>1018076.56</v>
      </c>
      <c r="BB291" s="5">
        <f t="shared" si="310"/>
        <v>35.699938072629692</v>
      </c>
      <c r="BC291" s="30">
        <v>256.72000000000003</v>
      </c>
      <c r="BE291" s="31">
        <v>727.72</v>
      </c>
      <c r="BF291" s="32">
        <f t="shared" si="311"/>
        <v>12.330579912737747</v>
      </c>
      <c r="BG291" s="32">
        <f t="shared" si="312"/>
        <v>10.924906164622577</v>
      </c>
      <c r="BH291" s="33" t="e">
        <f t="shared" si="313"/>
        <v>#DIV/0!</v>
      </c>
      <c r="BI291" s="33">
        <f t="shared" si="314"/>
        <v>2.1447093918774444E-3</v>
      </c>
      <c r="BJ291" s="33">
        <f t="shared" si="315"/>
        <v>0</v>
      </c>
      <c r="BK291" s="33">
        <f t="shared" si="328"/>
        <v>0</v>
      </c>
      <c r="BL291" s="31">
        <f t="shared" si="276"/>
        <v>0</v>
      </c>
      <c r="BM291" s="26">
        <f t="shared" si="277"/>
        <v>0</v>
      </c>
      <c r="BN291" s="26">
        <f t="shared" si="278"/>
        <v>0</v>
      </c>
      <c r="BO291" s="5">
        <f t="shared" si="316"/>
        <v>35.277304457758483</v>
      </c>
      <c r="BP291" s="60">
        <f t="shared" si="279"/>
        <v>5901.7500000000009</v>
      </c>
      <c r="BQ291" s="15">
        <f t="shared" si="280"/>
        <v>2349.8599999999997</v>
      </c>
      <c r="BR291" s="15">
        <f t="shared" si="281"/>
        <v>2800525.63</v>
      </c>
      <c r="BS291" s="15">
        <f t="shared" si="282"/>
        <v>1301959.69</v>
      </c>
      <c r="BT291" s="15">
        <f t="shared" si="283"/>
        <v>3865628.99</v>
      </c>
      <c r="BU291" s="15">
        <f t="shared" si="329"/>
        <v>474.52461219129913</v>
      </c>
      <c r="BV291" s="17">
        <f t="shared" si="330"/>
        <v>2349.8599999999997</v>
      </c>
      <c r="BW291" s="17">
        <f t="shared" si="331"/>
        <v>0</v>
      </c>
      <c r="BX291" s="17">
        <f t="shared" si="332"/>
        <v>2349.8599999999997</v>
      </c>
      <c r="BY291" s="17">
        <f t="shared" si="333"/>
        <v>0</v>
      </c>
      <c r="BZ291" s="17">
        <f t="shared" si="334"/>
        <v>0</v>
      </c>
      <c r="CA291" s="2" t="e">
        <f t="shared" si="335"/>
        <v>#DIV/0!</v>
      </c>
      <c r="CB291" s="2" t="e">
        <f t="shared" si="336"/>
        <v>#DIV/0!</v>
      </c>
      <c r="CC291" s="14">
        <f t="shared" si="337"/>
        <v>72.295573482910683</v>
      </c>
      <c r="CD291" s="27">
        <v>79.594750610087274</v>
      </c>
      <c r="CE291" s="53" t="e">
        <f t="shared" si="285"/>
        <v>#DIV/0!</v>
      </c>
      <c r="CF291" s="53" t="e">
        <f t="shared" si="286"/>
        <v>#DIV/0!</v>
      </c>
    </row>
    <row r="292" spans="1:84" x14ac:dyDescent="0.3">
      <c r="A292" s="1">
        <v>35885</v>
      </c>
      <c r="C292" s="30">
        <v>86.19</v>
      </c>
      <c r="D292" s="31">
        <v>605</v>
      </c>
      <c r="E292" s="31">
        <v>189.54</v>
      </c>
      <c r="F292" s="32">
        <f t="shared" si="287"/>
        <v>3.2334888037422078</v>
      </c>
      <c r="G292" s="32">
        <f t="shared" si="288"/>
        <v>3.701317942309426</v>
      </c>
      <c r="H292" s="33">
        <f t="shared" si="289"/>
        <v>-2.4489795918367346E-2</v>
      </c>
      <c r="I292" s="33">
        <f t="shared" si="290"/>
        <v>-9.8135426889107945E-3</v>
      </c>
      <c r="J292" s="33">
        <f t="shared" si="291"/>
        <v>-0.40441906913030123</v>
      </c>
      <c r="K292" s="33">
        <f t="shared" si="324"/>
        <v>0.40071965979719082</v>
      </c>
      <c r="L292" s="31">
        <f t="shared" si="264"/>
        <v>114671.7</v>
      </c>
      <c r="M292" s="26">
        <f t="shared" si="265"/>
        <v>52144.95</v>
      </c>
      <c r="N292" s="26">
        <f t="shared" si="266"/>
        <v>160258.44999999998</v>
      </c>
      <c r="O292" s="5">
        <f t="shared" si="292"/>
        <v>45.47325102880658</v>
      </c>
      <c r="P292" s="30">
        <v>936.21</v>
      </c>
      <c r="Q292" s="31">
        <v>671</v>
      </c>
      <c r="R292" s="31">
        <v>1453.15</v>
      </c>
      <c r="S292" s="32">
        <f t="shared" si="293"/>
        <v>24.790251425334969</v>
      </c>
      <c r="T292" s="32">
        <f t="shared" si="294"/>
        <v>40.204326148851472</v>
      </c>
      <c r="U292" s="33">
        <f t="shared" si="295"/>
        <v>1.8045112781954888E-2</v>
      </c>
      <c r="V292" s="33">
        <f t="shared" si="296"/>
        <v>1.192701953452391E-2</v>
      </c>
      <c r="W292" s="33">
        <f t="shared" si="297"/>
        <v>-0.60438738816181159</v>
      </c>
      <c r="X292" s="33">
        <f t="shared" si="325"/>
        <v>0.66095566587153332</v>
      </c>
      <c r="Y292" s="31">
        <f t="shared" si="267"/>
        <v>975063.65</v>
      </c>
      <c r="Z292" s="26">
        <f t="shared" si="268"/>
        <v>628196.91</v>
      </c>
      <c r="AA292" s="26">
        <f t="shared" si="269"/>
        <v>2611075.7200000002</v>
      </c>
      <c r="AB292" s="5">
        <f t="shared" si="298"/>
        <v>64.426246430168945</v>
      </c>
      <c r="AC292" s="30">
        <v>162.47999999999999</v>
      </c>
      <c r="AE292" s="31">
        <v>992.69</v>
      </c>
      <c r="AF292" s="32">
        <f t="shared" si="299"/>
        <v>16.934958323239698</v>
      </c>
      <c r="AG292" s="32">
        <f t="shared" si="300"/>
        <v>6.9774932041586677</v>
      </c>
      <c r="AH292" s="33" t="e">
        <f t="shared" si="301"/>
        <v>#DIV/0!</v>
      </c>
      <c r="AI292" s="33">
        <f t="shared" si="302"/>
        <v>-7.8469838155958878E-3</v>
      </c>
      <c r="AJ292" s="33">
        <f t="shared" si="303"/>
        <v>0</v>
      </c>
      <c r="AK292" s="33">
        <f t="shared" si="326"/>
        <v>0</v>
      </c>
      <c r="AL292" s="31">
        <f t="shared" si="270"/>
        <v>0</v>
      </c>
      <c r="AM292" s="26">
        <f t="shared" si="271"/>
        <v>0</v>
      </c>
      <c r="AN292" s="26">
        <f t="shared" si="272"/>
        <v>0</v>
      </c>
      <c r="AO292" s="5">
        <f t="shared" si="304"/>
        <v>16.367647503248747</v>
      </c>
      <c r="AP292" s="30">
        <v>887.58</v>
      </c>
      <c r="AQ292" s="31">
        <v>652</v>
      </c>
      <c r="AR292" s="31">
        <v>2504.23</v>
      </c>
      <c r="AS292" s="32">
        <f t="shared" si="305"/>
        <v>42.721323557008283</v>
      </c>
      <c r="AT292" s="32">
        <f t="shared" si="306"/>
        <v>38.115973769984926</v>
      </c>
      <c r="AU292" s="33">
        <f t="shared" si="307"/>
        <v>2.7993779160186624E-2</v>
      </c>
      <c r="AV292" s="33">
        <f t="shared" si="308"/>
        <v>1.3292201605952033E-2</v>
      </c>
      <c r="AW292" s="33">
        <f t="shared" si="309"/>
        <v>-0.38610077777274526</v>
      </c>
      <c r="AX292" s="33">
        <f t="shared" si="327"/>
        <v>0.47482697959039766</v>
      </c>
      <c r="AY292" s="31">
        <f t="shared" si="273"/>
        <v>1632757.96</v>
      </c>
      <c r="AZ292" s="26">
        <f t="shared" si="274"/>
        <v>578702.16</v>
      </c>
      <c r="BA292" s="26">
        <f t="shared" si="275"/>
        <v>1002697.7600000001</v>
      </c>
      <c r="BB292" s="5">
        <f t="shared" si="310"/>
        <v>35.443230054747374</v>
      </c>
      <c r="BC292" s="30">
        <v>256.17</v>
      </c>
      <c r="BE292" s="31">
        <v>722.17</v>
      </c>
      <c r="BF292" s="32">
        <f t="shared" si="311"/>
        <v>12.319977890674846</v>
      </c>
      <c r="BG292" s="32">
        <f t="shared" si="312"/>
        <v>11.000888934695507</v>
      </c>
      <c r="BH292" s="33" t="e">
        <f t="shared" si="313"/>
        <v>#DIV/0!</v>
      </c>
      <c r="BI292" s="33">
        <f t="shared" si="314"/>
        <v>2.1884403454609492E-3</v>
      </c>
      <c r="BJ292" s="33">
        <f t="shared" si="315"/>
        <v>0</v>
      </c>
      <c r="BK292" s="33">
        <f t="shared" si="328"/>
        <v>0</v>
      </c>
      <c r="BL292" s="31">
        <f t="shared" si="276"/>
        <v>0</v>
      </c>
      <c r="BM292" s="26">
        <f t="shared" si="277"/>
        <v>0</v>
      </c>
      <c r="BN292" s="26">
        <f t="shared" si="278"/>
        <v>0</v>
      </c>
      <c r="BO292" s="5">
        <f t="shared" si="316"/>
        <v>35.472257224753179</v>
      </c>
      <c r="BP292" s="60">
        <f t="shared" si="279"/>
        <v>5861.78</v>
      </c>
      <c r="BQ292" s="15">
        <f t="shared" si="280"/>
        <v>2328.63</v>
      </c>
      <c r="BR292" s="15">
        <f t="shared" si="281"/>
        <v>2722493.31</v>
      </c>
      <c r="BS292" s="15">
        <f t="shared" si="282"/>
        <v>1259044.02</v>
      </c>
      <c r="BT292" s="15">
        <f t="shared" si="283"/>
        <v>3774031.9300000006</v>
      </c>
      <c r="BU292" s="15">
        <f t="shared" si="329"/>
        <v>464.44822391833202</v>
      </c>
      <c r="BV292" s="17">
        <f t="shared" si="330"/>
        <v>2328.63</v>
      </c>
      <c r="BW292" s="17">
        <f t="shared" si="331"/>
        <v>0</v>
      </c>
      <c r="BX292" s="17">
        <f t="shared" si="332"/>
        <v>2328.63</v>
      </c>
      <c r="BY292" s="17">
        <f t="shared" si="333"/>
        <v>0</v>
      </c>
      <c r="BZ292" s="17">
        <f t="shared" si="334"/>
        <v>0</v>
      </c>
      <c r="CA292" s="2" t="e">
        <f t="shared" si="335"/>
        <v>#DIV/0!</v>
      </c>
      <c r="CB292" s="2" t="e">
        <f t="shared" si="336"/>
        <v>#DIV/0!</v>
      </c>
      <c r="CC292" s="14">
        <f t="shared" si="337"/>
        <v>70.582511520891259</v>
      </c>
      <c r="CD292" s="27">
        <v>77.645134805255594</v>
      </c>
      <c r="CE292" s="53" t="e">
        <f t="shared" si="285"/>
        <v>#DIV/0!</v>
      </c>
      <c r="CF292" s="53" t="e">
        <f t="shared" si="286"/>
        <v>#DIV/0!</v>
      </c>
    </row>
    <row r="293" spans="1:84" x14ac:dyDescent="0.3">
      <c r="A293" s="1">
        <v>35854</v>
      </c>
      <c r="C293" s="30">
        <v>87.04</v>
      </c>
      <c r="D293" s="31">
        <v>620</v>
      </c>
      <c r="E293" s="31">
        <v>188.11</v>
      </c>
      <c r="F293" s="32">
        <f t="shared" si="287"/>
        <v>3.2311368153093807</v>
      </c>
      <c r="G293" s="32">
        <f t="shared" si="288"/>
        <v>3.7722438436668426</v>
      </c>
      <c r="H293" s="33">
        <f t="shared" si="289"/>
        <v>4.9586776859504134E-2</v>
      </c>
      <c r="I293" s="33">
        <f t="shared" si="290"/>
        <v>-9.8319423802446498E-3</v>
      </c>
      <c r="J293" s="33">
        <f t="shared" si="291"/>
        <v>0.2015480016294747</v>
      </c>
      <c r="K293" s="33">
        <f t="shared" si="324"/>
        <v>0.1982775046682671</v>
      </c>
      <c r="L293" s="31">
        <f t="shared" si="264"/>
        <v>116628.20000000001</v>
      </c>
      <c r="M293" s="26">
        <f t="shared" si="265"/>
        <v>53964.800000000003</v>
      </c>
      <c r="N293" s="26">
        <f t="shared" si="266"/>
        <v>164231.79999999999</v>
      </c>
      <c r="O293" s="5">
        <f t="shared" si="292"/>
        <v>46.270799000584766</v>
      </c>
      <c r="P293" s="30">
        <v>925.11</v>
      </c>
      <c r="Q293" s="31">
        <v>659</v>
      </c>
      <c r="R293" s="31">
        <v>1438.12</v>
      </c>
      <c r="S293" s="32">
        <f t="shared" si="293"/>
        <v>24.70236817198834</v>
      </c>
      <c r="T293" s="32">
        <f t="shared" si="294"/>
        <v>40.093525990517378</v>
      </c>
      <c r="U293" s="33">
        <f t="shared" si="295"/>
        <v>5.9374999999999997E-2</v>
      </c>
      <c r="V293" s="33">
        <f t="shared" si="296"/>
        <v>1.2070990473704841E-2</v>
      </c>
      <c r="W293" s="33">
        <f t="shared" si="297"/>
        <v>-0.18535180440988325</v>
      </c>
      <c r="X293" s="33">
        <f t="shared" si="325"/>
        <v>0.20330089218871311</v>
      </c>
      <c r="Y293" s="31">
        <f t="shared" si="267"/>
        <v>947721.08</v>
      </c>
      <c r="Z293" s="26">
        <f t="shared" si="268"/>
        <v>609647.49</v>
      </c>
      <c r="AA293" s="26">
        <f t="shared" si="269"/>
        <v>2564379.88</v>
      </c>
      <c r="AB293" s="5">
        <f t="shared" si="298"/>
        <v>64.327733429755511</v>
      </c>
      <c r="AC293" s="30">
        <v>163.76</v>
      </c>
      <c r="AE293" s="31">
        <v>989.57</v>
      </c>
      <c r="AF293" s="32">
        <f t="shared" si="299"/>
        <v>16.997693149357847</v>
      </c>
      <c r="AG293" s="32">
        <f t="shared" si="300"/>
        <v>7.0972271580753921</v>
      </c>
      <c r="AH293" s="33" t="e">
        <f t="shared" si="301"/>
        <v>#DIV/0!</v>
      </c>
      <c r="AI293" s="33">
        <f t="shared" si="302"/>
        <v>-7.8464766886653103E-3</v>
      </c>
      <c r="AJ293" s="33">
        <f t="shared" si="303"/>
        <v>0</v>
      </c>
      <c r="AK293" s="33">
        <f t="shared" si="326"/>
        <v>0</v>
      </c>
      <c r="AL293" s="31">
        <f t="shared" si="270"/>
        <v>0</v>
      </c>
      <c r="AM293" s="26">
        <f t="shared" si="271"/>
        <v>0</v>
      </c>
      <c r="AN293" s="26">
        <f t="shared" si="272"/>
        <v>0</v>
      </c>
      <c r="AO293" s="5">
        <f t="shared" si="304"/>
        <v>16.548601918004788</v>
      </c>
      <c r="AP293" s="30">
        <v>875.86</v>
      </c>
      <c r="AQ293" s="31">
        <v>634</v>
      </c>
      <c r="AR293" s="31">
        <v>2489.38</v>
      </c>
      <c r="AS293" s="32">
        <f t="shared" si="305"/>
        <v>42.759701054143143</v>
      </c>
      <c r="AT293" s="32">
        <f t="shared" si="306"/>
        <v>37.959070460869036</v>
      </c>
      <c r="AU293" s="33">
        <f t="shared" si="307"/>
        <v>1.4297061159650517E-2</v>
      </c>
      <c r="AV293" s="33">
        <f t="shared" si="308"/>
        <v>1.3471264367816123E-2</v>
      </c>
      <c r="AW293" s="33">
        <f t="shared" si="309"/>
        <v>-0.76376117496803497</v>
      </c>
      <c r="AX293" s="33">
        <f t="shared" si="327"/>
        <v>0.94224010217113885</v>
      </c>
      <c r="AY293" s="31">
        <f t="shared" si="273"/>
        <v>1578266.9200000002</v>
      </c>
      <c r="AZ293" s="26">
        <f t="shared" si="274"/>
        <v>555295.24</v>
      </c>
      <c r="BA293" s="26">
        <f t="shared" si="275"/>
        <v>975015.92</v>
      </c>
      <c r="BB293" s="5">
        <f t="shared" si="310"/>
        <v>35.183861041705164</v>
      </c>
      <c r="BC293" s="30">
        <v>255.61</v>
      </c>
      <c r="BE293" s="31">
        <v>716.61</v>
      </c>
      <c r="BF293" s="32">
        <f t="shared" si="311"/>
        <v>12.309100809201293</v>
      </c>
      <c r="BG293" s="32">
        <f t="shared" si="312"/>
        <v>11.077932546871343</v>
      </c>
      <c r="BH293" s="33" t="e">
        <f t="shared" si="313"/>
        <v>#DIV/0!</v>
      </c>
      <c r="BI293" s="33">
        <f t="shared" si="314"/>
        <v>2.1540329371218647E-3</v>
      </c>
      <c r="BJ293" s="33">
        <f t="shared" si="315"/>
        <v>0</v>
      </c>
      <c r="BK293" s="33">
        <f t="shared" si="328"/>
        <v>0</v>
      </c>
      <c r="BL293" s="31">
        <f t="shared" si="276"/>
        <v>0</v>
      </c>
      <c r="BM293" s="26">
        <f t="shared" si="277"/>
        <v>0</v>
      </c>
      <c r="BN293" s="26">
        <f t="shared" si="278"/>
        <v>0</v>
      </c>
      <c r="BO293" s="5">
        <f t="shared" si="316"/>
        <v>35.669331993692523</v>
      </c>
      <c r="BP293" s="60">
        <f t="shared" si="279"/>
        <v>5821.79</v>
      </c>
      <c r="BQ293" s="15">
        <f t="shared" si="280"/>
        <v>2307.38</v>
      </c>
      <c r="BR293" s="15">
        <f t="shared" si="281"/>
        <v>2642616.2000000002</v>
      </c>
      <c r="BS293" s="15">
        <f t="shared" si="282"/>
        <v>1218907.53</v>
      </c>
      <c r="BT293" s="15">
        <f t="shared" si="283"/>
        <v>3703627.5999999996</v>
      </c>
      <c r="BU293" s="15">
        <f t="shared" si="329"/>
        <v>453.91815919158887</v>
      </c>
      <c r="BV293" s="17">
        <f t="shared" si="330"/>
        <v>2307.38</v>
      </c>
      <c r="BW293" s="17">
        <f t="shared" si="331"/>
        <v>0</v>
      </c>
      <c r="BX293" s="17">
        <f t="shared" si="332"/>
        <v>2307.38</v>
      </c>
      <c r="BY293" s="17">
        <f t="shared" si="333"/>
        <v>0</v>
      </c>
      <c r="BZ293" s="17">
        <f t="shared" si="334"/>
        <v>0</v>
      </c>
      <c r="CA293" s="2" t="e">
        <f t="shared" si="335"/>
        <v>#DIV/0!</v>
      </c>
      <c r="CB293" s="2" t="e">
        <f t="shared" si="336"/>
        <v>#DIV/0!</v>
      </c>
      <c r="CC293" s="14">
        <f t="shared" si="337"/>
        <v>69.265799175708281</v>
      </c>
      <c r="CD293" s="27">
        <v>76.211397676737874</v>
      </c>
      <c r="CE293" s="53" t="e">
        <f t="shared" si="285"/>
        <v>#DIV/0!</v>
      </c>
      <c r="CF293" s="53" t="e">
        <f t="shared" si="286"/>
        <v>#DIV/0!</v>
      </c>
    </row>
    <row r="294" spans="1:84" x14ac:dyDescent="0.3">
      <c r="A294" s="1">
        <v>35826</v>
      </c>
      <c r="C294" s="30">
        <v>87.9</v>
      </c>
      <c r="D294" s="31">
        <v>590</v>
      </c>
      <c r="E294" s="31">
        <v>186.68</v>
      </c>
      <c r="F294" s="32">
        <f t="shared" si="287"/>
        <v>3.2287467073459695</v>
      </c>
      <c r="G294" s="32">
        <f t="shared" si="288"/>
        <v>3.8448752493263809</v>
      </c>
      <c r="H294" s="33">
        <f t="shared" si="289"/>
        <v>0</v>
      </c>
      <c r="I294" s="33">
        <f t="shared" si="290"/>
        <v>-9.6235493914519597E-3</v>
      </c>
      <c r="J294" s="33">
        <f t="shared" si="291"/>
        <v>0</v>
      </c>
      <c r="K294" s="33">
        <f t="shared" si="324"/>
        <v>0</v>
      </c>
      <c r="L294" s="31">
        <f t="shared" si="264"/>
        <v>110141.2</v>
      </c>
      <c r="M294" s="26">
        <f t="shared" si="265"/>
        <v>51861</v>
      </c>
      <c r="N294" s="26">
        <f t="shared" si="266"/>
        <v>156285.1</v>
      </c>
      <c r="O294" s="5">
        <f t="shared" si="292"/>
        <v>47.085922434111851</v>
      </c>
      <c r="P294" s="30">
        <v>914.01</v>
      </c>
      <c r="Q294" s="31">
        <v>621</v>
      </c>
      <c r="R294" s="31">
        <v>1423.1</v>
      </c>
      <c r="S294" s="32">
        <f t="shared" si="293"/>
        <v>24.61339961015668</v>
      </c>
      <c r="T294" s="32">
        <f t="shared" si="294"/>
        <v>39.980141372432371</v>
      </c>
      <c r="U294" s="33">
        <f t="shared" si="295"/>
        <v>9.267059814658804E-2</v>
      </c>
      <c r="V294" s="33">
        <f t="shared" si="296"/>
        <v>1.2207404798203599E-2</v>
      </c>
      <c r="W294" s="33">
        <f t="shared" si="297"/>
        <v>-0.12056350797524475</v>
      </c>
      <c r="X294" s="33">
        <f t="shared" si="325"/>
        <v>0.13172899541334246</v>
      </c>
      <c r="Y294" s="31">
        <f t="shared" si="267"/>
        <v>883745.1</v>
      </c>
      <c r="Z294" s="26">
        <f t="shared" si="268"/>
        <v>567600.21</v>
      </c>
      <c r="AA294" s="26">
        <f t="shared" si="269"/>
        <v>2416509.7200000002</v>
      </c>
      <c r="AB294" s="5">
        <f t="shared" si="298"/>
        <v>64.226688215866773</v>
      </c>
      <c r="AC294" s="30">
        <v>165.05</v>
      </c>
      <c r="AE294" s="31">
        <v>986.45</v>
      </c>
      <c r="AF294" s="32">
        <f t="shared" si="299"/>
        <v>17.061266281666125</v>
      </c>
      <c r="AG294" s="32">
        <f t="shared" si="300"/>
        <v>7.2195296917101164</v>
      </c>
      <c r="AH294" s="33" t="e">
        <f t="shared" si="301"/>
        <v>#DIV/0!</v>
      </c>
      <c r="AI294" s="33">
        <f t="shared" si="302"/>
        <v>-7.7252700826845383E-3</v>
      </c>
      <c r="AJ294" s="33">
        <f t="shared" si="303"/>
        <v>0</v>
      </c>
      <c r="AK294" s="33">
        <f t="shared" si="326"/>
        <v>0</v>
      </c>
      <c r="AL294" s="31">
        <f t="shared" si="270"/>
        <v>0</v>
      </c>
      <c r="AM294" s="26">
        <f t="shared" si="271"/>
        <v>0</v>
      </c>
      <c r="AN294" s="26">
        <f t="shared" si="272"/>
        <v>0</v>
      </c>
      <c r="AO294" s="5">
        <f t="shared" si="304"/>
        <v>16.73171473465457</v>
      </c>
      <c r="AP294" s="30">
        <v>864.14</v>
      </c>
      <c r="AQ294" s="31">
        <v>625</v>
      </c>
      <c r="AR294" s="31">
        <v>2474.52</v>
      </c>
      <c r="AS294" s="32">
        <f t="shared" si="305"/>
        <v>42.798362450512904</v>
      </c>
      <c r="AT294" s="32">
        <f t="shared" si="306"/>
        <v>37.79875424292262</v>
      </c>
      <c r="AU294" s="33">
        <f t="shared" si="307"/>
        <v>4.8115477145148355E-3</v>
      </c>
      <c r="AV294" s="33">
        <f t="shared" si="308"/>
        <v>1.3655217411567352E-2</v>
      </c>
      <c r="AW294" s="33">
        <f t="shared" si="309"/>
        <v>-2.3052772211089905</v>
      </c>
      <c r="AX294" s="33">
        <f t="shared" si="327"/>
        <v>2.8380093520374148</v>
      </c>
      <c r="AY294" s="31">
        <f t="shared" si="273"/>
        <v>1546575</v>
      </c>
      <c r="AZ294" s="26">
        <f t="shared" si="274"/>
        <v>540087.5</v>
      </c>
      <c r="BA294" s="26">
        <f t="shared" si="275"/>
        <v>961175.00000000012</v>
      </c>
      <c r="BB294" s="5">
        <f t="shared" si="310"/>
        <v>34.921520133197546</v>
      </c>
      <c r="BC294" s="30">
        <v>255.06</v>
      </c>
      <c r="BE294" s="31">
        <v>711.06</v>
      </c>
      <c r="BF294" s="32">
        <f t="shared" si="311"/>
        <v>12.298224950318327</v>
      </c>
      <c r="BG294" s="32">
        <f t="shared" si="312"/>
        <v>11.156699443608495</v>
      </c>
      <c r="BH294" s="33" t="e">
        <f t="shared" si="313"/>
        <v>#DIV/0!</v>
      </c>
      <c r="BI294" s="33">
        <f t="shared" si="314"/>
        <v>2.1979747232906909E-3</v>
      </c>
      <c r="BJ294" s="33">
        <f t="shared" si="315"/>
        <v>0</v>
      </c>
      <c r="BK294" s="33">
        <f t="shared" si="328"/>
        <v>0</v>
      </c>
      <c r="BL294" s="31">
        <f t="shared" si="276"/>
        <v>0</v>
      </c>
      <c r="BM294" s="26">
        <f t="shared" si="277"/>
        <v>0</v>
      </c>
      <c r="BN294" s="26">
        <f t="shared" si="278"/>
        <v>0</v>
      </c>
      <c r="BO294" s="5">
        <f t="shared" si="316"/>
        <v>35.870390684330438</v>
      </c>
      <c r="BP294" s="60">
        <f t="shared" si="279"/>
        <v>5781.8099999999995</v>
      </c>
      <c r="BQ294" s="15">
        <f t="shared" si="280"/>
        <v>2286.1600000000003</v>
      </c>
      <c r="BR294" s="15">
        <f t="shared" si="281"/>
        <v>2540461.3000000003</v>
      </c>
      <c r="BS294" s="15">
        <f t="shared" si="282"/>
        <v>1159548.71</v>
      </c>
      <c r="BT294" s="15">
        <f t="shared" si="283"/>
        <v>3533969.8200000003</v>
      </c>
      <c r="BU294" s="15">
        <f t="shared" si="329"/>
        <v>439.38858246811992</v>
      </c>
      <c r="BV294" s="17">
        <f t="shared" si="330"/>
        <v>2286.1600000000003</v>
      </c>
      <c r="BW294" s="17">
        <f t="shared" si="331"/>
        <v>0</v>
      </c>
      <c r="BX294" s="17">
        <f t="shared" si="332"/>
        <v>2286.1600000000003</v>
      </c>
      <c r="BY294" s="17">
        <f t="shared" si="333"/>
        <v>0</v>
      </c>
      <c r="BZ294" s="17">
        <f t="shared" si="334"/>
        <v>0</v>
      </c>
      <c r="CA294" s="2" t="e">
        <f t="shared" si="335"/>
        <v>#DIV/0!</v>
      </c>
      <c r="CB294" s="2" t="e">
        <f t="shared" si="336"/>
        <v>#DIV/0!</v>
      </c>
      <c r="CC294" s="14">
        <f t="shared" si="337"/>
        <v>66.092833913737451</v>
      </c>
      <c r="CD294" s="27">
        <v>72.830434606540578</v>
      </c>
      <c r="CE294" s="53" t="e">
        <f t="shared" si="285"/>
        <v>#DIV/0!</v>
      </c>
      <c r="CF294" s="53" t="e">
        <f t="shared" si="286"/>
        <v>#DIV/0!</v>
      </c>
    </row>
    <row r="295" spans="1:84" x14ac:dyDescent="0.3">
      <c r="A295" s="1">
        <v>35795</v>
      </c>
      <c r="C295" s="30">
        <v>88.75</v>
      </c>
      <c r="D295" s="31">
        <v>590</v>
      </c>
      <c r="E295" s="31">
        <v>185.25</v>
      </c>
      <c r="F295" s="32">
        <f t="shared" si="287"/>
        <v>3.2263233150406752</v>
      </c>
      <c r="G295" s="32">
        <f t="shared" si="288"/>
        <v>3.9184606961835295</v>
      </c>
      <c r="H295" s="33">
        <f t="shared" si="289"/>
        <v>-3.4970857618651124E-2</v>
      </c>
      <c r="I295" s="33">
        <f t="shared" si="290"/>
        <v>7.8049884056331396E-3</v>
      </c>
      <c r="J295" s="33">
        <f t="shared" si="291"/>
        <v>-9.6479913849723306E-2</v>
      </c>
      <c r="K295" s="33">
        <f t="shared" si="324"/>
        <v>0.22318550178965241</v>
      </c>
      <c r="L295" s="31">
        <f t="shared" si="264"/>
        <v>109297.5</v>
      </c>
      <c r="M295" s="26">
        <f t="shared" si="265"/>
        <v>52362.5</v>
      </c>
      <c r="N295" s="26">
        <f t="shared" si="266"/>
        <v>156285.1</v>
      </c>
      <c r="O295" s="5">
        <f t="shared" si="292"/>
        <v>47.908232118758434</v>
      </c>
      <c r="P295" s="30">
        <v>902.92</v>
      </c>
      <c r="Q295" s="31">
        <v>566</v>
      </c>
      <c r="R295" s="31">
        <v>1408.08</v>
      </c>
      <c r="S295" s="32">
        <f t="shared" si="293"/>
        <v>24.523192083360183</v>
      </c>
      <c r="T295" s="32">
        <f t="shared" si="294"/>
        <v>39.865425710400366</v>
      </c>
      <c r="U295" s="33">
        <f t="shared" si="295"/>
        <v>1.7825311942959002E-2</v>
      </c>
      <c r="V295" s="33">
        <f t="shared" si="296"/>
        <v>-8.3928423722738586E-3</v>
      </c>
      <c r="W295" s="33">
        <f t="shared" si="297"/>
        <v>-0.96704403209351608</v>
      </c>
      <c r="X295" s="33">
        <f t="shared" si="325"/>
        <v>0.47083845708456346</v>
      </c>
      <c r="Y295" s="31">
        <f t="shared" si="267"/>
        <v>796973.27999999991</v>
      </c>
      <c r="Z295" s="26">
        <f t="shared" si="268"/>
        <v>511052.72</v>
      </c>
      <c r="AA295" s="26">
        <f t="shared" si="269"/>
        <v>2202487.12</v>
      </c>
      <c r="AB295" s="5">
        <f t="shared" si="298"/>
        <v>64.124197488779046</v>
      </c>
      <c r="AC295" s="30">
        <v>166.33</v>
      </c>
      <c r="AE295" s="31">
        <v>983.33</v>
      </c>
      <c r="AF295" s="32">
        <f t="shared" si="299"/>
        <v>17.125724725392427</v>
      </c>
      <c r="AG295" s="32">
        <f t="shared" si="300"/>
        <v>7.3437472405206368</v>
      </c>
      <c r="AH295" s="33" t="e">
        <f t="shared" si="301"/>
        <v>#DIV/0!</v>
      </c>
      <c r="AI295" s="33">
        <f t="shared" si="302"/>
        <v>1.1853643785908726E-2</v>
      </c>
      <c r="AJ295" s="33">
        <f t="shared" si="303"/>
        <v>0</v>
      </c>
      <c r="AK295" s="33">
        <f t="shared" si="326"/>
        <v>0</v>
      </c>
      <c r="AL295" s="31">
        <f t="shared" si="270"/>
        <v>0</v>
      </c>
      <c r="AM295" s="26">
        <f t="shared" si="271"/>
        <v>0</v>
      </c>
      <c r="AN295" s="26">
        <f t="shared" si="272"/>
        <v>0</v>
      </c>
      <c r="AO295" s="5">
        <f t="shared" si="304"/>
        <v>16.914972593127434</v>
      </c>
      <c r="AP295" s="30">
        <v>852.42</v>
      </c>
      <c r="AQ295" s="31">
        <v>622</v>
      </c>
      <c r="AR295" s="31">
        <v>2459.67</v>
      </c>
      <c r="AS295" s="32">
        <f t="shared" si="305"/>
        <v>42.837736401112544</v>
      </c>
      <c r="AT295" s="32">
        <f t="shared" si="306"/>
        <v>37.635766384684665</v>
      </c>
      <c r="AU295" s="33">
        <f t="shared" si="307"/>
        <v>-8.3204930662557783E-2</v>
      </c>
      <c r="AV295" s="33">
        <f t="shared" si="308"/>
        <v>1.7072781159600276E-2</v>
      </c>
      <c r="AW295" s="33">
        <f t="shared" si="309"/>
        <v>-9.1147950738228817E-2</v>
      </c>
      <c r="AX295" s="33">
        <f t="shared" si="327"/>
        <v>0.20518953652926999</v>
      </c>
      <c r="AY295" s="31">
        <f t="shared" si="273"/>
        <v>1529914.74</v>
      </c>
      <c r="AZ295" s="26">
        <f t="shared" si="274"/>
        <v>530205.24</v>
      </c>
      <c r="BA295" s="26">
        <f t="shared" si="275"/>
        <v>956561.3600000001</v>
      </c>
      <c r="BB295" s="5">
        <f t="shared" si="310"/>
        <v>34.655868470160627</v>
      </c>
      <c r="BC295" s="30">
        <v>254.5</v>
      </c>
      <c r="BE295" s="31">
        <v>705.5</v>
      </c>
      <c r="BF295" s="32">
        <f t="shared" si="311"/>
        <v>12.287023475094177</v>
      </c>
      <c r="BG295" s="32">
        <f t="shared" si="312"/>
        <v>11.236599968210797</v>
      </c>
      <c r="BH295" s="33" t="e">
        <f t="shared" si="313"/>
        <v>#DIV/0!</v>
      </c>
      <c r="BI295" s="33">
        <f t="shared" si="314"/>
        <v>-5.6812616318933831E-3</v>
      </c>
      <c r="BJ295" s="33">
        <f t="shared" si="315"/>
        <v>0</v>
      </c>
      <c r="BK295" s="33">
        <f t="shared" si="328"/>
        <v>0</v>
      </c>
      <c r="BL295" s="31">
        <f t="shared" si="276"/>
        <v>0</v>
      </c>
      <c r="BM295" s="26">
        <f t="shared" si="277"/>
        <v>0</v>
      </c>
      <c r="BN295" s="26">
        <f t="shared" si="278"/>
        <v>0</v>
      </c>
      <c r="BO295" s="5">
        <f t="shared" si="316"/>
        <v>36.073706591070163</v>
      </c>
      <c r="BP295" s="60">
        <f t="shared" si="279"/>
        <v>5741.83</v>
      </c>
      <c r="BQ295" s="15">
        <f t="shared" si="280"/>
        <v>2264.92</v>
      </c>
      <c r="BR295" s="15">
        <f t="shared" si="281"/>
        <v>2436185.52</v>
      </c>
      <c r="BS295" s="15">
        <f t="shared" si="282"/>
        <v>1093620.46</v>
      </c>
      <c r="BT295" s="15">
        <f t="shared" si="283"/>
        <v>3315333.5800000005</v>
      </c>
      <c r="BU295" s="15">
        <f t="shared" si="329"/>
        <v>424.28729516547861</v>
      </c>
      <c r="BV295" s="17">
        <f t="shared" si="330"/>
        <v>2264.92</v>
      </c>
      <c r="BW295" s="17">
        <f t="shared" si="331"/>
        <v>0</v>
      </c>
      <c r="BX295" s="17">
        <f t="shared" si="332"/>
        <v>2264.92</v>
      </c>
      <c r="BY295" s="17">
        <f t="shared" si="333"/>
        <v>0</v>
      </c>
      <c r="BZ295" s="17">
        <f t="shared" si="334"/>
        <v>0</v>
      </c>
      <c r="CA295" s="2" t="e">
        <f t="shared" si="335"/>
        <v>#DIV/0!</v>
      </c>
      <c r="CB295" s="2" t="e">
        <f t="shared" si="336"/>
        <v>#DIV/0!</v>
      </c>
      <c r="CC295" s="14">
        <f t="shared" si="337"/>
        <v>62.003866142687258</v>
      </c>
      <c r="CD295" s="27">
        <v>68.554961637672889</v>
      </c>
      <c r="CE295" s="53" t="e">
        <f t="shared" si="285"/>
        <v>#DIV/0!</v>
      </c>
      <c r="CF295" s="53" t="e">
        <f t="shared" si="286"/>
        <v>#DIV/0!</v>
      </c>
    </row>
    <row r="296" spans="1:84" x14ac:dyDescent="0.3">
      <c r="A296" s="1">
        <v>35764</v>
      </c>
      <c r="C296" s="30">
        <v>88.06</v>
      </c>
      <c r="D296" s="31">
        <v>611</v>
      </c>
      <c r="E296" s="31">
        <v>185.29</v>
      </c>
      <c r="F296" s="32">
        <f t="shared" si="287"/>
        <v>3.2415968481510711</v>
      </c>
      <c r="G296" s="32">
        <f t="shared" si="288"/>
        <v>3.9018122203021846</v>
      </c>
      <c r="H296" s="33">
        <f t="shared" si="289"/>
        <v>-1.3008130081300813E-2</v>
      </c>
      <c r="I296" s="33">
        <f t="shared" si="290"/>
        <v>7.751937984496202E-3</v>
      </c>
      <c r="J296" s="33">
        <f t="shared" si="291"/>
        <v>-0.26060886674026112</v>
      </c>
      <c r="K296" s="33">
        <f t="shared" si="324"/>
        <v>0.59593023255814548</v>
      </c>
      <c r="L296" s="31">
        <f t="shared" si="264"/>
        <v>113212.19</v>
      </c>
      <c r="M296" s="26">
        <f t="shared" si="265"/>
        <v>53804.66</v>
      </c>
      <c r="N296" s="26">
        <f t="shared" si="266"/>
        <v>161847.78999999998</v>
      </c>
      <c r="O296" s="5">
        <f t="shared" si="292"/>
        <v>47.525500566679263</v>
      </c>
      <c r="P296" s="30">
        <v>910.53</v>
      </c>
      <c r="Q296" s="31">
        <v>556</v>
      </c>
      <c r="R296" s="31">
        <v>1412.83</v>
      </c>
      <c r="S296" s="32">
        <f t="shared" si="293"/>
        <v>24.717066625145865</v>
      </c>
      <c r="T296" s="32">
        <f t="shared" si="294"/>
        <v>40.344277548850187</v>
      </c>
      <c r="U296" s="33">
        <f t="shared" si="295"/>
        <v>1.6319129646418858E-2</v>
      </c>
      <c r="V296" s="33">
        <f t="shared" si="296"/>
        <v>-8.3229888388829179E-3</v>
      </c>
      <c r="W296" s="33">
        <f t="shared" si="297"/>
        <v>-1.0475062932805366</v>
      </c>
      <c r="X296" s="33">
        <f t="shared" si="325"/>
        <v>0.51001426051599219</v>
      </c>
      <c r="Y296" s="31">
        <f t="shared" si="267"/>
        <v>785533.48</v>
      </c>
      <c r="Z296" s="26">
        <f t="shared" si="268"/>
        <v>506254.68</v>
      </c>
      <c r="AA296" s="26">
        <f t="shared" si="269"/>
        <v>2163573.92</v>
      </c>
      <c r="AB296" s="5">
        <f t="shared" si="298"/>
        <v>64.447244183659748</v>
      </c>
      <c r="AC296" s="30">
        <v>164.37</v>
      </c>
      <c r="AE296" s="31">
        <v>976.42</v>
      </c>
      <c r="AF296" s="32">
        <f t="shared" si="299"/>
        <v>17.082195447523709</v>
      </c>
      <c r="AG296" s="32">
        <f t="shared" si="300"/>
        <v>7.2829988036687485</v>
      </c>
      <c r="AH296" s="33" t="e">
        <f t="shared" si="301"/>
        <v>#DIV/0!</v>
      </c>
      <c r="AI296" s="33">
        <f t="shared" si="302"/>
        <v>1.2057410410992436E-2</v>
      </c>
      <c r="AJ296" s="33">
        <f t="shared" si="303"/>
        <v>0</v>
      </c>
      <c r="AK296" s="33">
        <f t="shared" si="326"/>
        <v>0</v>
      </c>
      <c r="AL296" s="31">
        <f t="shared" si="270"/>
        <v>0</v>
      </c>
      <c r="AM296" s="26">
        <f t="shared" si="271"/>
        <v>0</v>
      </c>
      <c r="AN296" s="26">
        <f t="shared" si="272"/>
        <v>0</v>
      </c>
      <c r="AO296" s="5">
        <f t="shared" si="304"/>
        <v>16.833944409168186</v>
      </c>
      <c r="AP296" s="30">
        <v>837.99</v>
      </c>
      <c r="AQ296" s="31">
        <v>676</v>
      </c>
      <c r="AR296" s="31">
        <v>2434.62</v>
      </c>
      <c r="AS296" s="32">
        <f t="shared" si="305"/>
        <v>42.592997562985374</v>
      </c>
      <c r="AT296" s="32">
        <f t="shared" si="306"/>
        <v>37.130134254951479</v>
      </c>
      <c r="AU296" s="33">
        <f t="shared" si="307"/>
        <v>0.10101010101010101</v>
      </c>
      <c r="AV296" s="33">
        <f t="shared" si="308"/>
        <v>1.7369323824140186E-2</v>
      </c>
      <c r="AW296" s="33">
        <f t="shared" si="309"/>
        <v>7.638530287984209E-2</v>
      </c>
      <c r="AX296" s="33">
        <f t="shared" si="327"/>
        <v>0.17195630585898783</v>
      </c>
      <c r="AY296" s="31">
        <f t="shared" si="273"/>
        <v>1645803.1199999999</v>
      </c>
      <c r="AZ296" s="26">
        <f t="shared" si="274"/>
        <v>566481.24</v>
      </c>
      <c r="BA296" s="26">
        <f t="shared" si="275"/>
        <v>1039606.8800000001</v>
      </c>
      <c r="BB296" s="5">
        <f t="shared" si="310"/>
        <v>34.419745175838528</v>
      </c>
      <c r="BC296" s="30">
        <v>255.95</v>
      </c>
      <c r="BE296" s="31">
        <v>706.85</v>
      </c>
      <c r="BF296" s="32">
        <f t="shared" si="311"/>
        <v>12.36614351619399</v>
      </c>
      <c r="BG296" s="32">
        <f t="shared" si="312"/>
        <v>11.340777172227391</v>
      </c>
      <c r="BH296" s="33" t="e">
        <f t="shared" si="313"/>
        <v>#DIV/0!</v>
      </c>
      <c r="BI296" s="33">
        <f t="shared" si="314"/>
        <v>-5.6491672348299949E-3</v>
      </c>
      <c r="BJ296" s="33">
        <f t="shared" si="315"/>
        <v>0</v>
      </c>
      <c r="BK296" s="33">
        <f t="shared" si="328"/>
        <v>0</v>
      </c>
      <c r="BL296" s="31">
        <f t="shared" si="276"/>
        <v>0</v>
      </c>
      <c r="BM296" s="26">
        <f t="shared" si="277"/>
        <v>0</v>
      </c>
      <c r="BN296" s="26">
        <f t="shared" si="278"/>
        <v>0</v>
      </c>
      <c r="BO296" s="5">
        <f t="shared" si="316"/>
        <v>36.20994553299851</v>
      </c>
      <c r="BP296" s="60">
        <f t="shared" si="279"/>
        <v>5716.0099999999993</v>
      </c>
      <c r="BQ296" s="15">
        <f t="shared" si="280"/>
        <v>2256.9</v>
      </c>
      <c r="BR296" s="15">
        <f t="shared" si="281"/>
        <v>2544548.7899999996</v>
      </c>
      <c r="BS296" s="15">
        <f t="shared" si="282"/>
        <v>1126540.5799999998</v>
      </c>
      <c r="BT296" s="15">
        <f t="shared" si="283"/>
        <v>3365028.59</v>
      </c>
      <c r="BU296" s="15">
        <f t="shared" si="329"/>
        <v>445.16171070379511</v>
      </c>
      <c r="BV296" s="17">
        <f t="shared" si="330"/>
        <v>2256.9</v>
      </c>
      <c r="BW296" s="17">
        <f t="shared" si="331"/>
        <v>0</v>
      </c>
      <c r="BX296" s="17">
        <f t="shared" si="332"/>
        <v>2256.9</v>
      </c>
      <c r="BY296" s="17">
        <f t="shared" si="333"/>
        <v>0</v>
      </c>
      <c r="BZ296" s="17">
        <f t="shared" si="334"/>
        <v>0</v>
      </c>
      <c r="CA296" s="2" t="e">
        <f t="shared" si="335"/>
        <v>#DIV/0!</v>
      </c>
      <c r="CB296" s="2" t="e">
        <f t="shared" si="336"/>
        <v>#DIV/0!</v>
      </c>
      <c r="CC296" s="14">
        <f t="shared" si="337"/>
        <v>62.933269677398684</v>
      </c>
      <c r="CD296" s="27">
        <v>69.657759145563261</v>
      </c>
      <c r="CE296" s="53" t="e">
        <f t="shared" si="285"/>
        <v>#DIV/0!</v>
      </c>
      <c r="CF296" s="53" t="e">
        <f t="shared" si="286"/>
        <v>#DIV/0!</v>
      </c>
    </row>
    <row r="297" spans="1:84" x14ac:dyDescent="0.3">
      <c r="A297" s="1">
        <v>35734</v>
      </c>
      <c r="C297" s="30">
        <v>87.38</v>
      </c>
      <c r="D297" s="31">
        <v>619</v>
      </c>
      <c r="E297" s="31">
        <v>185.33</v>
      </c>
      <c r="F297" s="32">
        <f t="shared" si="287"/>
        <v>3.2570089926698409</v>
      </c>
      <c r="G297" s="32">
        <f t="shared" si="288"/>
        <v>3.885489665967059</v>
      </c>
      <c r="H297" s="33">
        <f t="shared" si="289"/>
        <v>2.6186579378068741E-2</v>
      </c>
      <c r="I297" s="33">
        <f t="shared" si="290"/>
        <v>7.9278451197793733E-3</v>
      </c>
      <c r="J297" s="33">
        <f t="shared" si="291"/>
        <v>0.12989728106477599</v>
      </c>
      <c r="K297" s="33">
        <f t="shared" si="324"/>
        <v>0.30274458551157479</v>
      </c>
      <c r="L297" s="31">
        <f t="shared" si="264"/>
        <v>114719.27</v>
      </c>
      <c r="M297" s="26">
        <f t="shared" si="265"/>
        <v>54088.219999999994</v>
      </c>
      <c r="N297" s="26">
        <f t="shared" si="266"/>
        <v>163966.91</v>
      </c>
      <c r="O297" s="5">
        <f t="shared" si="292"/>
        <v>47.14833000593535</v>
      </c>
      <c r="P297" s="30">
        <v>918.14</v>
      </c>
      <c r="Q297" s="31">
        <v>547</v>
      </c>
      <c r="R297" s="31">
        <v>1417.58</v>
      </c>
      <c r="S297" s="32">
        <f t="shared" si="293"/>
        <v>24.912700630383171</v>
      </c>
      <c r="T297" s="32">
        <f t="shared" si="294"/>
        <v>40.826544768951656</v>
      </c>
      <c r="U297" s="33">
        <f t="shared" si="295"/>
        <v>4.1044776119402986E-2</v>
      </c>
      <c r="V297" s="33">
        <f t="shared" si="296"/>
        <v>-8.2542884879249993E-3</v>
      </c>
      <c r="W297" s="33">
        <f t="shared" si="297"/>
        <v>-0.41330803109435021</v>
      </c>
      <c r="X297" s="33">
        <f t="shared" si="325"/>
        <v>0.20110448316035454</v>
      </c>
      <c r="Y297" s="31">
        <f t="shared" si="267"/>
        <v>775416.26</v>
      </c>
      <c r="Z297" s="26">
        <f t="shared" si="268"/>
        <v>502222.58</v>
      </c>
      <c r="AA297" s="26">
        <f t="shared" si="269"/>
        <v>2128552.04</v>
      </c>
      <c r="AB297" s="5">
        <f t="shared" si="298"/>
        <v>64.768125961145046</v>
      </c>
      <c r="AC297" s="30">
        <v>162.4</v>
      </c>
      <c r="AE297" s="31">
        <v>969.51</v>
      </c>
      <c r="AF297" s="32">
        <f t="shared" si="299"/>
        <v>17.038271129786526</v>
      </c>
      <c r="AG297" s="32">
        <f t="shared" si="300"/>
        <v>7.2213724164917643</v>
      </c>
      <c r="AH297" s="33" t="e">
        <f t="shared" si="301"/>
        <v>#DIV/0!</v>
      </c>
      <c r="AI297" s="33">
        <f t="shared" si="302"/>
        <v>1.2142237640936734E-2</v>
      </c>
      <c r="AJ297" s="33">
        <f t="shared" si="303"/>
        <v>0</v>
      </c>
      <c r="AK297" s="33">
        <f t="shared" si="326"/>
        <v>0</v>
      </c>
      <c r="AL297" s="31">
        <f t="shared" si="270"/>
        <v>0</v>
      </c>
      <c r="AM297" s="26">
        <f t="shared" si="271"/>
        <v>0</v>
      </c>
      <c r="AN297" s="26">
        <f t="shared" si="272"/>
        <v>0</v>
      </c>
      <c r="AO297" s="5">
        <f t="shared" si="304"/>
        <v>16.750729750079937</v>
      </c>
      <c r="AP297" s="30">
        <v>823.56</v>
      </c>
      <c r="AQ297" s="31">
        <v>611</v>
      </c>
      <c r="AR297" s="31">
        <v>2409.58</v>
      </c>
      <c r="AS297" s="32">
        <f t="shared" si="305"/>
        <v>42.346213395334779</v>
      </c>
      <c r="AT297" s="32">
        <f t="shared" si="306"/>
        <v>36.620895734765746</v>
      </c>
      <c r="AU297" s="33">
        <f t="shared" si="307"/>
        <v>9.6054888507718691E-2</v>
      </c>
      <c r="AV297" s="33">
        <f t="shared" si="308"/>
        <v>1.7688708136315682E-2</v>
      </c>
      <c r="AW297" s="33">
        <f t="shared" si="309"/>
        <v>8.1746182437987924E-2</v>
      </c>
      <c r="AX297" s="33">
        <f t="shared" si="327"/>
        <v>0.18415208649057219</v>
      </c>
      <c r="AY297" s="31">
        <f t="shared" si="273"/>
        <v>1472253.38</v>
      </c>
      <c r="AZ297" s="26">
        <f t="shared" si="274"/>
        <v>503195.16</v>
      </c>
      <c r="BA297" s="26">
        <f t="shared" si="275"/>
        <v>939644.68</v>
      </c>
      <c r="BB297" s="5">
        <f t="shared" si="310"/>
        <v>34.178570539264101</v>
      </c>
      <c r="BC297" s="30">
        <v>257.39999999999998</v>
      </c>
      <c r="BE297" s="31">
        <v>708.19</v>
      </c>
      <c r="BF297" s="32">
        <f t="shared" si="311"/>
        <v>12.445805851825687</v>
      </c>
      <c r="BG297" s="32">
        <f t="shared" si="312"/>
        <v>11.445697413823769</v>
      </c>
      <c r="BH297" s="33" t="e">
        <f t="shared" si="313"/>
        <v>#DIV/0!</v>
      </c>
      <c r="BI297" s="33">
        <f t="shared" si="314"/>
        <v>-5.61743341404376E-3</v>
      </c>
      <c r="BJ297" s="33">
        <f t="shared" si="315"/>
        <v>0</v>
      </c>
      <c r="BK297" s="33">
        <f t="shared" si="328"/>
        <v>0</v>
      </c>
      <c r="BL297" s="31">
        <f t="shared" si="276"/>
        <v>0</v>
      </c>
      <c r="BM297" s="26">
        <f t="shared" si="277"/>
        <v>0</v>
      </c>
      <c r="BN297" s="26">
        <f t="shared" si="278"/>
        <v>0</v>
      </c>
      <c r="BO297" s="5">
        <f t="shared" si="316"/>
        <v>36.34617828548835</v>
      </c>
      <c r="BP297" s="60">
        <f t="shared" si="279"/>
        <v>5690.19</v>
      </c>
      <c r="BQ297" s="15">
        <f t="shared" si="280"/>
        <v>2248.88</v>
      </c>
      <c r="BR297" s="15">
        <f t="shared" si="281"/>
        <v>2362388.9099999997</v>
      </c>
      <c r="BS297" s="15">
        <f t="shared" si="282"/>
        <v>1059505.96</v>
      </c>
      <c r="BT297" s="15">
        <f t="shared" si="283"/>
        <v>3232163.6300000004</v>
      </c>
      <c r="BU297" s="15">
        <f t="shared" si="329"/>
        <v>415.16872195831769</v>
      </c>
      <c r="BV297" s="17">
        <f t="shared" si="330"/>
        <v>2248.88</v>
      </c>
      <c r="BW297" s="17">
        <f t="shared" si="331"/>
        <v>0</v>
      </c>
      <c r="BX297" s="17">
        <f t="shared" si="332"/>
        <v>2248.88</v>
      </c>
      <c r="BY297" s="17">
        <f t="shared" si="333"/>
        <v>0</v>
      </c>
      <c r="BZ297" s="17">
        <f t="shared" si="334"/>
        <v>0</v>
      </c>
      <c r="CA297" s="2" t="e">
        <f t="shared" si="335"/>
        <v>#DIV/0!</v>
      </c>
      <c r="CB297" s="2" t="e">
        <f t="shared" si="336"/>
        <v>#DIV/0!</v>
      </c>
      <c r="CC297" s="14">
        <f t="shared" si="337"/>
        <v>60.448409256537659</v>
      </c>
      <c r="CD297" s="27">
        <v>67.036447384541717</v>
      </c>
      <c r="CE297" s="53" t="e">
        <f t="shared" si="285"/>
        <v>#DIV/0!</v>
      </c>
      <c r="CF297" s="53" t="e">
        <f t="shared" si="286"/>
        <v>#DIV/0!</v>
      </c>
    </row>
    <row r="298" spans="1:84" x14ac:dyDescent="0.3">
      <c r="A298" s="1">
        <v>35703</v>
      </c>
      <c r="C298" s="30">
        <v>86.69</v>
      </c>
      <c r="D298" s="31">
        <v>603</v>
      </c>
      <c r="E298" s="31">
        <v>185.38</v>
      </c>
      <c r="F298" s="32">
        <f t="shared" si="287"/>
        <v>3.2727266307581222</v>
      </c>
      <c r="G298" s="32">
        <f t="shared" si="288"/>
        <v>3.8686212821027737</v>
      </c>
      <c r="H298" s="33">
        <f t="shared" si="289"/>
        <v>8.1104400345125102E-2</v>
      </c>
      <c r="I298" s="33">
        <f t="shared" si="290"/>
        <v>7.9911981006427438E-3</v>
      </c>
      <c r="J298" s="33">
        <f t="shared" si="291"/>
        <v>4.2026296469199434E-2</v>
      </c>
      <c r="K298" s="33">
        <f t="shared" si="324"/>
        <v>9.8529772326010012E-2</v>
      </c>
      <c r="L298" s="31">
        <f t="shared" si="264"/>
        <v>111784.14</v>
      </c>
      <c r="M298" s="26">
        <f t="shared" si="265"/>
        <v>52274.07</v>
      </c>
      <c r="N298" s="26">
        <f t="shared" si="266"/>
        <v>159728.66999999998</v>
      </c>
      <c r="O298" s="5">
        <f t="shared" si="292"/>
        <v>46.763404898047256</v>
      </c>
      <c r="P298" s="30">
        <v>925.75</v>
      </c>
      <c r="Q298" s="31">
        <v>525</v>
      </c>
      <c r="R298" s="31">
        <v>1422.33</v>
      </c>
      <c r="S298" s="32">
        <f t="shared" si="293"/>
        <v>25.110029500087382</v>
      </c>
      <c r="T298" s="32">
        <f t="shared" si="294"/>
        <v>41.312448401276299</v>
      </c>
      <c r="U298" s="33">
        <f t="shared" si="295"/>
        <v>4.0816326530612242E-2</v>
      </c>
      <c r="V298" s="33">
        <f t="shared" si="296"/>
        <v>-8.1867129970792617E-3</v>
      </c>
      <c r="W298" s="33">
        <f t="shared" si="297"/>
        <v>-0.41195518285631588</v>
      </c>
      <c r="X298" s="33">
        <f t="shared" si="325"/>
        <v>0.20057446842844193</v>
      </c>
      <c r="Y298" s="31">
        <f t="shared" si="267"/>
        <v>746723.25</v>
      </c>
      <c r="Z298" s="26">
        <f t="shared" si="268"/>
        <v>486018.75</v>
      </c>
      <c r="AA298" s="26">
        <f t="shared" si="269"/>
        <v>2042943</v>
      </c>
      <c r="AB298" s="5">
        <f t="shared" si="298"/>
        <v>65.086864511048788</v>
      </c>
      <c r="AC298" s="30">
        <v>160.44</v>
      </c>
      <c r="AE298" s="31">
        <v>962.6</v>
      </c>
      <c r="AF298" s="32">
        <f t="shared" si="299"/>
        <v>16.993886367287566</v>
      </c>
      <c r="AG298" s="32">
        <f t="shared" si="300"/>
        <v>7.1597831180132534</v>
      </c>
      <c r="AH298" s="33" t="e">
        <f t="shared" si="301"/>
        <v>#DIV/0!</v>
      </c>
      <c r="AI298" s="33">
        <f t="shared" si="302"/>
        <v>1.2354582797654504E-2</v>
      </c>
      <c r="AJ298" s="33">
        <f t="shared" si="303"/>
        <v>0</v>
      </c>
      <c r="AK298" s="33">
        <f t="shared" si="326"/>
        <v>0</v>
      </c>
      <c r="AL298" s="31">
        <f t="shared" si="270"/>
        <v>0</v>
      </c>
      <c r="AM298" s="26">
        <f t="shared" si="271"/>
        <v>0</v>
      </c>
      <c r="AN298" s="26">
        <f t="shared" si="272"/>
        <v>0</v>
      </c>
      <c r="AO298" s="5">
        <f t="shared" si="304"/>
        <v>16.667359235404113</v>
      </c>
      <c r="AP298" s="30">
        <v>809.12</v>
      </c>
      <c r="AQ298" s="31">
        <v>555</v>
      </c>
      <c r="AR298" s="31">
        <v>2384.54</v>
      </c>
      <c r="AS298" s="32">
        <f t="shared" si="305"/>
        <v>42.097030748235909</v>
      </c>
      <c r="AT298" s="32">
        <f t="shared" si="306"/>
        <v>36.107726978601875</v>
      </c>
      <c r="AU298" s="33">
        <f t="shared" si="307"/>
        <v>2.0018198362147407E-2</v>
      </c>
      <c r="AV298" s="33">
        <f t="shared" si="308"/>
        <v>1.7994650239118039E-2</v>
      </c>
      <c r="AW298" s="33">
        <f t="shared" si="309"/>
        <v>0.39930993866309489</v>
      </c>
      <c r="AX298" s="33">
        <f t="shared" si="327"/>
        <v>0.89891457330866931</v>
      </c>
      <c r="AY298" s="31">
        <f t="shared" si="273"/>
        <v>1323419.7</v>
      </c>
      <c r="AZ298" s="26">
        <f t="shared" si="274"/>
        <v>449061.6</v>
      </c>
      <c r="BA298" s="26">
        <f t="shared" si="275"/>
        <v>853523.4</v>
      </c>
      <c r="BB298" s="5">
        <f t="shared" si="310"/>
        <v>33.931911395908649</v>
      </c>
      <c r="BC298" s="30">
        <v>258.85000000000002</v>
      </c>
      <c r="BE298" s="31">
        <v>709.54</v>
      </c>
      <c r="BF298" s="32">
        <f t="shared" si="311"/>
        <v>12.526326753631018</v>
      </c>
      <c r="BG298" s="32">
        <f t="shared" si="312"/>
        <v>11.551420220005802</v>
      </c>
      <c r="BH298" s="33" t="e">
        <f t="shared" si="313"/>
        <v>#DIV/0!</v>
      </c>
      <c r="BI298" s="33">
        <f t="shared" si="314"/>
        <v>-5.6244702981738939E-3</v>
      </c>
      <c r="BJ298" s="33">
        <f t="shared" si="315"/>
        <v>0</v>
      </c>
      <c r="BK298" s="33">
        <f t="shared" si="328"/>
        <v>0</v>
      </c>
      <c r="BL298" s="31">
        <f t="shared" si="276"/>
        <v>0</v>
      </c>
      <c r="BM298" s="26">
        <f t="shared" si="277"/>
        <v>0</v>
      </c>
      <c r="BN298" s="26">
        <f t="shared" si="278"/>
        <v>0</v>
      </c>
      <c r="BO298" s="5">
        <f t="shared" si="316"/>
        <v>36.481382304027967</v>
      </c>
      <c r="BP298" s="60">
        <f t="shared" si="279"/>
        <v>5664.39</v>
      </c>
      <c r="BQ298" s="15">
        <f t="shared" si="280"/>
        <v>2240.85</v>
      </c>
      <c r="BR298" s="15">
        <f t="shared" si="281"/>
        <v>2181927.09</v>
      </c>
      <c r="BS298" s="15">
        <f t="shared" si="282"/>
        <v>987354.41999999993</v>
      </c>
      <c r="BT298" s="15">
        <f t="shared" si="283"/>
        <v>3056195.07</v>
      </c>
      <c r="BU298" s="15">
        <f t="shared" si="329"/>
        <v>385.20071711163951</v>
      </c>
      <c r="BV298" s="17">
        <f t="shared" si="330"/>
        <v>2240.85</v>
      </c>
      <c r="BW298" s="17">
        <f t="shared" si="331"/>
        <v>0</v>
      </c>
      <c r="BX298" s="17">
        <f t="shared" si="332"/>
        <v>2240.85</v>
      </c>
      <c r="BY298" s="17">
        <f t="shared" si="333"/>
        <v>0</v>
      </c>
      <c r="BZ298" s="17">
        <f t="shared" si="334"/>
        <v>0</v>
      </c>
      <c r="CA298" s="2" t="e">
        <f t="shared" si="335"/>
        <v>#DIV/0!</v>
      </c>
      <c r="CB298" s="2" t="e">
        <f t="shared" si="336"/>
        <v>#DIV/0!</v>
      </c>
      <c r="CC298" s="14">
        <f t="shared" si="337"/>
        <v>57.157418839952953</v>
      </c>
      <c r="CD298" s="27">
        <v>63.483009099071829</v>
      </c>
      <c r="CE298" s="53" t="e">
        <f t="shared" si="285"/>
        <v>#DIV/0!</v>
      </c>
      <c r="CF298" s="53" t="e">
        <f t="shared" si="286"/>
        <v>#DIV/0!</v>
      </c>
    </row>
    <row r="299" spans="1:84" x14ac:dyDescent="0.3">
      <c r="A299" s="1">
        <v>35673</v>
      </c>
      <c r="C299" s="30">
        <v>86</v>
      </c>
      <c r="D299" s="31">
        <v>556</v>
      </c>
      <c r="E299" s="31">
        <v>185.42</v>
      </c>
      <c r="F299" s="32">
        <f t="shared" si="287"/>
        <v>3.2884165871549214</v>
      </c>
      <c r="G299" s="32">
        <f t="shared" si="288"/>
        <v>3.8516143190480245</v>
      </c>
      <c r="H299" s="33">
        <f t="shared" si="289"/>
        <v>-6.6086956521739126E-2</v>
      </c>
      <c r="I299" s="33">
        <f t="shared" si="290"/>
        <v>8.0555717704745514E-3</v>
      </c>
      <c r="J299" s="33">
        <f t="shared" si="291"/>
        <v>-5.1752652588209228E-2</v>
      </c>
      <c r="K299" s="33">
        <f t="shared" si="324"/>
        <v>0.12189352021112809</v>
      </c>
      <c r="L299" s="31">
        <f t="shared" si="264"/>
        <v>103093.51999999999</v>
      </c>
      <c r="M299" s="26">
        <f t="shared" si="265"/>
        <v>47816</v>
      </c>
      <c r="N299" s="26">
        <f t="shared" si="266"/>
        <v>147278.84</v>
      </c>
      <c r="O299" s="5">
        <f t="shared" si="292"/>
        <v>46.381188652788268</v>
      </c>
      <c r="P299" s="30">
        <v>933.36</v>
      </c>
      <c r="Q299" s="31">
        <v>504</v>
      </c>
      <c r="R299" s="31">
        <v>1427.08</v>
      </c>
      <c r="S299" s="32">
        <f t="shared" si="293"/>
        <v>25.309209056180809</v>
      </c>
      <c r="T299" s="32">
        <f t="shared" si="294"/>
        <v>41.801659777054233</v>
      </c>
      <c r="U299" s="33">
        <f t="shared" si="295"/>
        <v>1.1976047904191617E-2</v>
      </c>
      <c r="V299" s="33">
        <f t="shared" si="296"/>
        <v>-8.1202349639604692E-3</v>
      </c>
      <c r="W299" s="33">
        <f t="shared" si="297"/>
        <v>-1.3926096258396228</v>
      </c>
      <c r="X299" s="33">
        <f t="shared" si="325"/>
        <v>0.67803961949069913</v>
      </c>
      <c r="Y299" s="31">
        <f t="shared" si="267"/>
        <v>719248.32</v>
      </c>
      <c r="Z299" s="26">
        <f t="shared" si="268"/>
        <v>470413.44</v>
      </c>
      <c r="AA299" s="26">
        <f t="shared" si="269"/>
        <v>1961225.28</v>
      </c>
      <c r="AB299" s="5">
        <f t="shared" si="298"/>
        <v>65.403481234408716</v>
      </c>
      <c r="AC299" s="30">
        <v>158.47</v>
      </c>
      <c r="AE299" s="31">
        <v>955.69</v>
      </c>
      <c r="AF299" s="32">
        <f t="shared" si="299"/>
        <v>16.94912548904157</v>
      </c>
      <c r="AG299" s="32">
        <f t="shared" si="300"/>
        <v>7.0972711760411675</v>
      </c>
      <c r="AH299" s="33" t="e">
        <f t="shared" si="301"/>
        <v>#DIV/0!</v>
      </c>
      <c r="AI299" s="33">
        <f t="shared" si="302"/>
        <v>1.2445234618071038E-2</v>
      </c>
      <c r="AJ299" s="33">
        <f t="shared" si="303"/>
        <v>0</v>
      </c>
      <c r="AK299" s="33">
        <f t="shared" si="326"/>
        <v>0</v>
      </c>
      <c r="AL299" s="31">
        <f t="shared" si="270"/>
        <v>0</v>
      </c>
      <c r="AM299" s="26">
        <f t="shared" si="271"/>
        <v>0</v>
      </c>
      <c r="AN299" s="26">
        <f t="shared" si="272"/>
        <v>0</v>
      </c>
      <c r="AO299" s="5">
        <f t="shared" si="304"/>
        <v>16.581736755642517</v>
      </c>
      <c r="AP299" s="30">
        <v>794.69</v>
      </c>
      <c r="AQ299" s="31">
        <v>544</v>
      </c>
      <c r="AR299" s="31">
        <v>2359.5</v>
      </c>
      <c r="AS299" s="32">
        <f t="shared" si="305"/>
        <v>41.845641987876384</v>
      </c>
      <c r="AT299" s="32">
        <f t="shared" si="306"/>
        <v>35.591155618654355</v>
      </c>
      <c r="AU299" s="33">
        <f t="shared" si="307"/>
        <v>1.6682113067655237E-2</v>
      </c>
      <c r="AV299" s="33">
        <f t="shared" si="308"/>
        <v>1.8324391250515968E-2</v>
      </c>
      <c r="AW299" s="33">
        <f t="shared" si="309"/>
        <v>0.48794423808869331</v>
      </c>
      <c r="AX299" s="33">
        <f t="shared" si="327"/>
        <v>1.0984454532948182</v>
      </c>
      <c r="AY299" s="31">
        <f t="shared" si="273"/>
        <v>1283568</v>
      </c>
      <c r="AZ299" s="26">
        <f t="shared" si="274"/>
        <v>432311.36000000004</v>
      </c>
      <c r="BA299" s="26">
        <f t="shared" si="275"/>
        <v>836606.72000000009</v>
      </c>
      <c r="BB299" s="5">
        <f t="shared" si="310"/>
        <v>33.680440771349865</v>
      </c>
      <c r="BC299" s="30">
        <v>260.31</v>
      </c>
      <c r="BE299" s="31">
        <v>710.89</v>
      </c>
      <c r="BF299" s="32">
        <f t="shared" si="311"/>
        <v>12.607606879746319</v>
      </c>
      <c r="BG299" s="32">
        <f t="shared" si="312"/>
        <v>11.658299109202224</v>
      </c>
      <c r="BH299" s="33" t="e">
        <f t="shared" si="313"/>
        <v>#DIV/0!</v>
      </c>
      <c r="BI299" s="33">
        <f t="shared" si="314"/>
        <v>-5.5548106575746123E-3</v>
      </c>
      <c r="BJ299" s="33">
        <f t="shared" si="315"/>
        <v>0</v>
      </c>
      <c r="BK299" s="33">
        <f t="shared" si="328"/>
        <v>0</v>
      </c>
      <c r="BL299" s="31">
        <f t="shared" si="276"/>
        <v>0</v>
      </c>
      <c r="BM299" s="26">
        <f t="shared" si="277"/>
        <v>0</v>
      </c>
      <c r="BN299" s="26">
        <f t="shared" si="278"/>
        <v>0</v>
      </c>
      <c r="BO299" s="5">
        <f t="shared" si="316"/>
        <v>36.617479497531264</v>
      </c>
      <c r="BP299" s="60">
        <f t="shared" si="279"/>
        <v>5638.58</v>
      </c>
      <c r="BQ299" s="15">
        <f t="shared" si="280"/>
        <v>2232.83</v>
      </c>
      <c r="BR299" s="15">
        <f t="shared" si="281"/>
        <v>2105909.84</v>
      </c>
      <c r="BS299" s="15">
        <f t="shared" si="282"/>
        <v>950540.80000000005</v>
      </c>
      <c r="BT299" s="15">
        <f t="shared" si="283"/>
        <v>2945110.84</v>
      </c>
      <c r="BU299" s="15">
        <f t="shared" si="329"/>
        <v>373.48230228178016</v>
      </c>
      <c r="BV299" s="17">
        <f t="shared" si="330"/>
        <v>2232.83</v>
      </c>
      <c r="BW299" s="17">
        <f t="shared" si="331"/>
        <v>0</v>
      </c>
      <c r="BX299" s="17">
        <f t="shared" si="332"/>
        <v>2232.83</v>
      </c>
      <c r="BY299" s="17">
        <f t="shared" si="333"/>
        <v>0</v>
      </c>
      <c r="BZ299" s="17">
        <f t="shared" si="334"/>
        <v>0</v>
      </c>
      <c r="CA299" s="2" t="e">
        <f t="shared" si="335"/>
        <v>#DIV/0!</v>
      </c>
      <c r="CB299" s="2" t="e">
        <f t="shared" si="336"/>
        <v>#DIV/0!</v>
      </c>
      <c r="CC299" s="14">
        <f t="shared" si="337"/>
        <v>55.079904900169105</v>
      </c>
      <c r="CD299" s="27">
        <v>61.113733524470668</v>
      </c>
      <c r="CE299" s="53" t="e">
        <f t="shared" si="285"/>
        <v>#DIV/0!</v>
      </c>
      <c r="CF299" s="53" t="e">
        <f t="shared" si="286"/>
        <v>#DIV/0!</v>
      </c>
    </row>
    <row r="300" spans="1:84" x14ac:dyDescent="0.3">
      <c r="A300" s="1">
        <v>35642</v>
      </c>
      <c r="C300" s="30">
        <v>85.31</v>
      </c>
      <c r="D300" s="31">
        <v>594</v>
      </c>
      <c r="E300" s="31">
        <v>185.46</v>
      </c>
      <c r="F300" s="32">
        <f t="shared" si="287"/>
        <v>3.3042508422757395</v>
      </c>
      <c r="G300" s="32">
        <f t="shared" si="288"/>
        <v>3.834484742517339</v>
      </c>
      <c r="H300" s="33">
        <f t="shared" si="289"/>
        <v>-6.6720911310008138E-2</v>
      </c>
      <c r="I300" s="33">
        <f t="shared" si="290"/>
        <v>8.1209909962925639E-3</v>
      </c>
      <c r="J300" s="33">
        <f t="shared" si="291"/>
        <v>-5.1507136712603638E-2</v>
      </c>
      <c r="K300" s="33">
        <f t="shared" si="324"/>
        <v>0.12171582846882391</v>
      </c>
      <c r="L300" s="31">
        <f t="shared" si="264"/>
        <v>110163.24</v>
      </c>
      <c r="M300" s="26">
        <f t="shared" si="265"/>
        <v>50674.14</v>
      </c>
      <c r="N300" s="26">
        <f t="shared" si="266"/>
        <v>157344.66</v>
      </c>
      <c r="O300" s="5">
        <f t="shared" si="292"/>
        <v>45.999137280276074</v>
      </c>
      <c r="P300" s="30">
        <v>940.97</v>
      </c>
      <c r="Q300" s="31">
        <v>498</v>
      </c>
      <c r="R300" s="31">
        <v>1431.83</v>
      </c>
      <c r="S300" s="32">
        <f t="shared" si="293"/>
        <v>25.51022044373812</v>
      </c>
      <c r="T300" s="32">
        <f t="shared" si="294"/>
        <v>42.294398173327167</v>
      </c>
      <c r="U300" s="33">
        <f t="shared" si="295"/>
        <v>-6.7895247332686717E-2</v>
      </c>
      <c r="V300" s="33">
        <f t="shared" si="296"/>
        <v>-8.0548278690693691E-3</v>
      </c>
      <c r="W300" s="33">
        <f t="shared" si="297"/>
        <v>0.24381980592507058</v>
      </c>
      <c r="X300" s="33">
        <f t="shared" si="325"/>
        <v>0.11863610761443598</v>
      </c>
      <c r="Y300" s="31">
        <f t="shared" si="267"/>
        <v>713051.34</v>
      </c>
      <c r="Z300" s="26">
        <f t="shared" si="268"/>
        <v>468603.06</v>
      </c>
      <c r="AA300" s="26">
        <f t="shared" si="269"/>
        <v>1937877.36</v>
      </c>
      <c r="AB300" s="5">
        <f t="shared" si="298"/>
        <v>65.717997248276689</v>
      </c>
      <c r="AC300" s="30">
        <v>156.51</v>
      </c>
      <c r="AE300" s="31">
        <v>948.78</v>
      </c>
      <c r="AF300" s="32">
        <f t="shared" si="299"/>
        <v>16.903952950147609</v>
      </c>
      <c r="AG300" s="32">
        <f t="shared" si="300"/>
        <v>7.0347580242807251</v>
      </c>
      <c r="AH300" s="33" t="e">
        <f t="shared" si="301"/>
        <v>#DIV/0!</v>
      </c>
      <c r="AI300" s="33">
        <f t="shared" si="302"/>
        <v>1.2666773830573857E-2</v>
      </c>
      <c r="AJ300" s="33">
        <f t="shared" si="303"/>
        <v>0</v>
      </c>
      <c r="AK300" s="33">
        <f t="shared" si="326"/>
        <v>0</v>
      </c>
      <c r="AL300" s="31">
        <f t="shared" si="270"/>
        <v>0</v>
      </c>
      <c r="AM300" s="26">
        <f t="shared" si="271"/>
        <v>0</v>
      </c>
      <c r="AN300" s="26">
        <f t="shared" si="272"/>
        <v>0</v>
      </c>
      <c r="AO300" s="5">
        <f t="shared" si="304"/>
        <v>16.495921077594382</v>
      </c>
      <c r="AP300" s="30">
        <v>780.26</v>
      </c>
      <c r="AQ300" s="31">
        <v>535</v>
      </c>
      <c r="AR300" s="31">
        <v>2334.46</v>
      </c>
      <c r="AS300" s="32">
        <f t="shared" si="305"/>
        <v>41.591941234007457</v>
      </c>
      <c r="AT300" s="32">
        <f t="shared" si="306"/>
        <v>35.070859983549155</v>
      </c>
      <c r="AU300" s="33">
        <f t="shared" si="307"/>
        <v>-2.7649769585253458E-2</v>
      </c>
      <c r="AV300" s="33">
        <f t="shared" si="308"/>
        <v>1.8666442445135729E-2</v>
      </c>
      <c r="AW300" s="33">
        <f t="shared" si="309"/>
        <v>-0.29942198276511933</v>
      </c>
      <c r="AX300" s="33">
        <f t="shared" si="327"/>
        <v>0.67510300176574212</v>
      </c>
      <c r="AY300" s="31">
        <f t="shared" si="273"/>
        <v>1248936.1000000001</v>
      </c>
      <c r="AZ300" s="26">
        <f t="shared" si="274"/>
        <v>417439.1</v>
      </c>
      <c r="BA300" s="26">
        <f t="shared" si="275"/>
        <v>822765.8</v>
      </c>
      <c r="BB300" s="5">
        <f t="shared" si="310"/>
        <v>33.423575473557051</v>
      </c>
      <c r="BC300" s="30">
        <v>261.76</v>
      </c>
      <c r="BE300" s="31">
        <v>712.24</v>
      </c>
      <c r="BF300" s="32">
        <f t="shared" si="311"/>
        <v>12.689634529831084</v>
      </c>
      <c r="BG300" s="32">
        <f t="shared" si="312"/>
        <v>11.765499076325618</v>
      </c>
      <c r="BH300" s="33" t="e">
        <f t="shared" si="313"/>
        <v>#DIV/0!</v>
      </c>
      <c r="BI300" s="33">
        <f t="shared" si="314"/>
        <v>-5.5241251881059435E-3</v>
      </c>
      <c r="BJ300" s="33">
        <f t="shared" si="315"/>
        <v>0</v>
      </c>
      <c r="BK300" s="33">
        <f t="shared" si="328"/>
        <v>0</v>
      </c>
      <c r="BL300" s="31">
        <f t="shared" si="276"/>
        <v>0</v>
      </c>
      <c r="BM300" s="26">
        <f t="shared" si="277"/>
        <v>0</v>
      </c>
      <c r="BN300" s="26">
        <f t="shared" si="278"/>
        <v>0</v>
      </c>
      <c r="BO300" s="5">
        <f t="shared" si="316"/>
        <v>36.75165674491744</v>
      </c>
      <c r="BP300" s="60">
        <f t="shared" si="279"/>
        <v>5612.7699999999995</v>
      </c>
      <c r="BQ300" s="15">
        <f t="shared" si="280"/>
        <v>2224.81</v>
      </c>
      <c r="BR300" s="15">
        <f t="shared" si="281"/>
        <v>2072150.68</v>
      </c>
      <c r="BS300" s="15">
        <f t="shared" si="282"/>
        <v>936716.29999999993</v>
      </c>
      <c r="BT300" s="15">
        <f t="shared" si="283"/>
        <v>2917987.8200000003</v>
      </c>
      <c r="BU300" s="15">
        <f t="shared" si="329"/>
        <v>369.1850334148736</v>
      </c>
      <c r="BV300" s="17">
        <f t="shared" si="330"/>
        <v>2224.81</v>
      </c>
      <c r="BW300" s="17">
        <f t="shared" si="331"/>
        <v>0</v>
      </c>
      <c r="BX300" s="17">
        <f t="shared" si="332"/>
        <v>2224.81</v>
      </c>
      <c r="BY300" s="17">
        <f t="shared" si="333"/>
        <v>0</v>
      </c>
      <c r="BZ300" s="17">
        <f t="shared" si="334"/>
        <v>0</v>
      </c>
      <c r="CA300" s="2" t="e">
        <f t="shared" si="335"/>
        <v>#DIV/0!</v>
      </c>
      <c r="CB300" s="2" t="e">
        <f t="shared" si="336"/>
        <v>#DIV/0!</v>
      </c>
      <c r="CC300" s="14">
        <f t="shared" si="337"/>
        <v>54.57264610979864</v>
      </c>
      <c r="CD300" s="27">
        <v>60.669950817595655</v>
      </c>
      <c r="CE300" s="53" t="e">
        <f t="shared" si="285"/>
        <v>#DIV/0!</v>
      </c>
      <c r="CF300" s="53" t="e">
        <f t="shared" si="286"/>
        <v>#DIV/0!</v>
      </c>
    </row>
    <row r="301" spans="1:84" x14ac:dyDescent="0.3">
      <c r="A301" s="1">
        <v>35611</v>
      </c>
      <c r="C301" s="30">
        <v>84.62</v>
      </c>
      <c r="D301" s="31">
        <v>635</v>
      </c>
      <c r="E301" s="31">
        <v>185.5</v>
      </c>
      <c r="F301" s="32">
        <f t="shared" si="287"/>
        <v>3.3202313959648899</v>
      </c>
      <c r="G301" s="32">
        <f t="shared" si="288"/>
        <v>3.8172484414330703</v>
      </c>
      <c r="H301" s="33">
        <f t="shared" si="289"/>
        <v>-5.0652340752110517E-2</v>
      </c>
      <c r="I301" s="33">
        <f t="shared" si="290"/>
        <v>8.0683436165164546E-3</v>
      </c>
      <c r="J301" s="33">
        <f t="shared" si="291"/>
        <v>-6.7987930296744062E-2</v>
      </c>
      <c r="K301" s="33">
        <f t="shared" si="324"/>
        <v>0.15928866261092334</v>
      </c>
      <c r="L301" s="31">
        <f t="shared" si="264"/>
        <v>117792.5</v>
      </c>
      <c r="M301" s="26">
        <f t="shared" si="265"/>
        <v>53733.700000000004</v>
      </c>
      <c r="N301" s="26">
        <f t="shared" si="266"/>
        <v>168205.15</v>
      </c>
      <c r="O301" s="5">
        <f t="shared" si="292"/>
        <v>45.61725067385445</v>
      </c>
      <c r="P301" s="30">
        <v>948.58</v>
      </c>
      <c r="Q301" s="31">
        <v>533</v>
      </c>
      <c r="R301" s="31">
        <v>1436.58</v>
      </c>
      <c r="S301" s="32">
        <f t="shared" si="293"/>
        <v>25.713089050216929</v>
      </c>
      <c r="T301" s="32">
        <f t="shared" si="294"/>
        <v>42.79089490161406</v>
      </c>
      <c r="U301" s="33">
        <f t="shared" si="295"/>
        <v>-3.6832412523020261E-2</v>
      </c>
      <c r="V301" s="33">
        <f t="shared" si="296"/>
        <v>-7.990466040519343E-3</v>
      </c>
      <c r="W301" s="33">
        <f t="shared" si="297"/>
        <v>0.4452852575376523</v>
      </c>
      <c r="X301" s="33">
        <f t="shared" si="325"/>
        <v>0.21694115300010014</v>
      </c>
      <c r="Y301" s="31">
        <f t="shared" si="267"/>
        <v>765697.14</v>
      </c>
      <c r="Z301" s="26">
        <f t="shared" si="268"/>
        <v>505593.14</v>
      </c>
      <c r="AA301" s="26">
        <f t="shared" si="269"/>
        <v>2074073.56</v>
      </c>
      <c r="AB301" s="5">
        <f t="shared" si="298"/>
        <v>66.03043339041335</v>
      </c>
      <c r="AC301" s="30">
        <v>154.54</v>
      </c>
      <c r="AE301" s="31">
        <v>941.88</v>
      </c>
      <c r="AF301" s="32">
        <f t="shared" si="299"/>
        <v>16.858542033592506</v>
      </c>
      <c r="AG301" s="32">
        <f t="shared" si="300"/>
        <v>6.9713728922130302</v>
      </c>
      <c r="AH301" s="33" t="e">
        <f t="shared" si="301"/>
        <v>#DIV/0!</v>
      </c>
      <c r="AI301" s="33">
        <f t="shared" si="302"/>
        <v>1.2763740557436698E-2</v>
      </c>
      <c r="AJ301" s="33">
        <f t="shared" si="303"/>
        <v>0</v>
      </c>
      <c r="AK301" s="33">
        <f t="shared" si="326"/>
        <v>0</v>
      </c>
      <c r="AL301" s="31">
        <f t="shared" si="270"/>
        <v>0</v>
      </c>
      <c r="AM301" s="26">
        <f t="shared" si="271"/>
        <v>0</v>
      </c>
      <c r="AN301" s="26">
        <f t="shared" si="272"/>
        <v>0</v>
      </c>
      <c r="AO301" s="5">
        <f t="shared" si="304"/>
        <v>16.407610311292309</v>
      </c>
      <c r="AP301" s="30">
        <v>765.83</v>
      </c>
      <c r="AQ301" s="31">
        <v>550</v>
      </c>
      <c r="AR301" s="31">
        <v>2309.42</v>
      </c>
      <c r="AS301" s="32">
        <f t="shared" si="305"/>
        <v>41.33589644457809</v>
      </c>
      <c r="AT301" s="32">
        <f t="shared" si="306"/>
        <v>34.54695549400482</v>
      </c>
      <c r="AU301" s="33">
        <f t="shared" si="307"/>
        <v>1.6498625114573784E-2</v>
      </c>
      <c r="AV301" s="33">
        <f t="shared" si="308"/>
        <v>1.9021506297660952E-2</v>
      </c>
      <c r="AW301" s="33">
        <f t="shared" si="309"/>
        <v>0.51293915007393442</v>
      </c>
      <c r="AX301" s="33">
        <f t="shared" si="327"/>
        <v>1.1529146317082277</v>
      </c>
      <c r="AY301" s="31">
        <f t="shared" si="273"/>
        <v>1270181</v>
      </c>
      <c r="AZ301" s="26">
        <f t="shared" si="274"/>
        <v>421206.5</v>
      </c>
      <c r="BA301" s="26">
        <f t="shared" si="275"/>
        <v>845834.00000000012</v>
      </c>
      <c r="BB301" s="5">
        <f t="shared" si="310"/>
        <v>33.161140026500163</v>
      </c>
      <c r="BC301" s="30">
        <v>263.20999999999998</v>
      </c>
      <c r="BE301" s="31">
        <v>713.58</v>
      </c>
      <c r="BF301" s="32">
        <f t="shared" si="311"/>
        <v>12.77224107564758</v>
      </c>
      <c r="BG301" s="32">
        <f t="shared" si="312"/>
        <v>11.873528270735029</v>
      </c>
      <c r="BH301" s="33" t="e">
        <f t="shared" si="313"/>
        <v>#DIV/0!</v>
      </c>
      <c r="BI301" s="33">
        <f t="shared" si="314"/>
        <v>-5.493776876882738E-3</v>
      </c>
      <c r="BJ301" s="33">
        <f t="shared" si="315"/>
        <v>0</v>
      </c>
      <c r="BK301" s="33">
        <f t="shared" si="328"/>
        <v>0</v>
      </c>
      <c r="BL301" s="31">
        <f t="shared" si="276"/>
        <v>0</v>
      </c>
      <c r="BM301" s="26">
        <f t="shared" si="277"/>
        <v>0</v>
      </c>
      <c r="BN301" s="26">
        <f t="shared" si="278"/>
        <v>0</v>
      </c>
      <c r="BO301" s="5">
        <f t="shared" si="316"/>
        <v>36.885843213094532</v>
      </c>
      <c r="BP301" s="60">
        <f t="shared" si="279"/>
        <v>5586.96</v>
      </c>
      <c r="BQ301" s="15">
        <f t="shared" si="280"/>
        <v>2216.7799999999997</v>
      </c>
      <c r="BR301" s="15">
        <f t="shared" si="281"/>
        <v>2153670.64</v>
      </c>
      <c r="BS301" s="15">
        <f t="shared" si="282"/>
        <v>980533.34</v>
      </c>
      <c r="BT301" s="15">
        <f t="shared" si="283"/>
        <v>3088112.71</v>
      </c>
      <c r="BU301" s="15">
        <f t="shared" si="329"/>
        <v>385.48166444721284</v>
      </c>
      <c r="BV301" s="17">
        <f t="shared" si="330"/>
        <v>2216.7799999999997</v>
      </c>
      <c r="BW301" s="17">
        <f t="shared" si="331"/>
        <v>0</v>
      </c>
      <c r="BX301" s="17">
        <f t="shared" si="332"/>
        <v>2216.7799999999997</v>
      </c>
      <c r="BY301" s="17">
        <f t="shared" si="333"/>
        <v>0</v>
      </c>
      <c r="BZ301" s="17">
        <f t="shared" si="334"/>
        <v>0</v>
      </c>
      <c r="CA301" s="2" t="e">
        <f t="shared" si="335"/>
        <v>#DIV/0!</v>
      </c>
      <c r="CB301" s="2" t="e">
        <f t="shared" si="336"/>
        <v>#DIV/0!</v>
      </c>
      <c r="CC301" s="14">
        <f t="shared" si="337"/>
        <v>57.754347333088333</v>
      </c>
      <c r="CD301" s="27">
        <v>64.176252772507638</v>
      </c>
      <c r="CE301" s="53" t="e">
        <f t="shared" si="285"/>
        <v>#DIV/0!</v>
      </c>
      <c r="CF301" s="53" t="e">
        <f t="shared" si="286"/>
        <v>#DIV/0!</v>
      </c>
    </row>
    <row r="302" spans="1:84" x14ac:dyDescent="0.3">
      <c r="A302" s="1">
        <v>35581</v>
      </c>
      <c r="C302" s="30">
        <v>83.94</v>
      </c>
      <c r="D302" s="31">
        <v>668</v>
      </c>
      <c r="E302" s="31">
        <v>185.54</v>
      </c>
      <c r="F302" s="32">
        <f t="shared" si="287"/>
        <v>3.3363602851928111</v>
      </c>
      <c r="G302" s="32">
        <f t="shared" si="288"/>
        <v>3.8003051472086278</v>
      </c>
      <c r="H302" s="33">
        <f t="shared" si="289"/>
        <v>-5.3896576839038604E-2</v>
      </c>
      <c r="I302" s="33">
        <f t="shared" si="290"/>
        <v>8.2540821819486535E-3</v>
      </c>
      <c r="J302" s="33">
        <f t="shared" si="291"/>
        <v>-6.4116283370796168E-2</v>
      </c>
      <c r="K302" s="33">
        <f t="shared" si="324"/>
        <v>0.15314668697047973</v>
      </c>
      <c r="L302" s="31">
        <f t="shared" si="264"/>
        <v>123940.72</v>
      </c>
      <c r="M302" s="26">
        <f t="shared" si="265"/>
        <v>56071.92</v>
      </c>
      <c r="N302" s="26">
        <f t="shared" si="266"/>
        <v>176946.52</v>
      </c>
      <c r="O302" s="5">
        <f t="shared" si="292"/>
        <v>45.240918400344938</v>
      </c>
      <c r="P302" s="30">
        <v>956.19</v>
      </c>
      <c r="Q302" s="31">
        <v>553</v>
      </c>
      <c r="R302" s="31">
        <v>1441.33</v>
      </c>
      <c r="S302" s="32">
        <f t="shared" si="293"/>
        <v>25.917840734380484</v>
      </c>
      <c r="T302" s="32">
        <f t="shared" si="294"/>
        <v>43.290609705854393</v>
      </c>
      <c r="U302" s="33">
        <f t="shared" si="295"/>
        <v>-1.6143497757847534E-2</v>
      </c>
      <c r="V302" s="33">
        <f t="shared" si="296"/>
        <v>-7.9374999999998856E-3</v>
      </c>
      <c r="W302" s="33">
        <f t="shared" si="297"/>
        <v>1.0091782407407326</v>
      </c>
      <c r="X302" s="33">
        <f t="shared" si="325"/>
        <v>0.49168402777777065</v>
      </c>
      <c r="Y302" s="31">
        <f t="shared" si="267"/>
        <v>797055.49</v>
      </c>
      <c r="Z302" s="26">
        <f t="shared" si="268"/>
        <v>528773.07000000007</v>
      </c>
      <c r="AA302" s="26">
        <f t="shared" si="269"/>
        <v>2151899.96</v>
      </c>
      <c r="AB302" s="5">
        <f t="shared" si="298"/>
        <v>66.340810223890443</v>
      </c>
      <c r="AC302" s="30">
        <v>152.58000000000001</v>
      </c>
      <c r="AE302" s="31">
        <v>934.97</v>
      </c>
      <c r="AF302" s="32">
        <f t="shared" si="299"/>
        <v>16.812529782509014</v>
      </c>
      <c r="AG302" s="32">
        <f t="shared" si="300"/>
        <v>6.907917076019686</v>
      </c>
      <c r="AH302" s="33" t="e">
        <f t="shared" si="301"/>
        <v>#DIV/0!</v>
      </c>
      <c r="AI302" s="33">
        <f t="shared" si="302"/>
        <v>1.2995151555130436E-2</v>
      </c>
      <c r="AJ302" s="33">
        <f t="shared" si="303"/>
        <v>0</v>
      </c>
      <c r="AK302" s="33">
        <f t="shared" si="326"/>
        <v>0</v>
      </c>
      <c r="AL302" s="31">
        <f t="shared" si="270"/>
        <v>0</v>
      </c>
      <c r="AM302" s="26">
        <f t="shared" si="271"/>
        <v>0</v>
      </c>
      <c r="AN302" s="26">
        <f t="shared" si="272"/>
        <v>0</v>
      </c>
      <c r="AO302" s="5">
        <f t="shared" si="304"/>
        <v>16.319240189524798</v>
      </c>
      <c r="AP302" s="30">
        <v>751.4</v>
      </c>
      <c r="AQ302" s="31">
        <v>541</v>
      </c>
      <c r="AR302" s="31">
        <v>2284.38</v>
      </c>
      <c r="AS302" s="32">
        <f t="shared" si="305"/>
        <v>41.077474982692436</v>
      </c>
      <c r="AT302" s="32">
        <f t="shared" si="306"/>
        <v>34.018933614636197</v>
      </c>
      <c r="AU302" s="33">
        <f t="shared" si="307"/>
        <v>0</v>
      </c>
      <c r="AV302" s="33">
        <f t="shared" si="308"/>
        <v>1.9390339767665233E-2</v>
      </c>
      <c r="AW302" s="33">
        <f t="shared" si="309"/>
        <v>0</v>
      </c>
      <c r="AX302" s="33">
        <f t="shared" si="327"/>
        <v>0</v>
      </c>
      <c r="AY302" s="31">
        <f t="shared" si="273"/>
        <v>1235849.58</v>
      </c>
      <c r="AZ302" s="26">
        <f t="shared" si="274"/>
        <v>406507.39999999997</v>
      </c>
      <c r="BA302" s="26">
        <f t="shared" si="275"/>
        <v>831993.08000000007</v>
      </c>
      <c r="BB302" s="5">
        <f t="shared" si="310"/>
        <v>32.892951260298197</v>
      </c>
      <c r="BC302" s="30">
        <v>264.66000000000003</v>
      </c>
      <c r="BE302" s="31">
        <v>714.93</v>
      </c>
      <c r="BF302" s="32">
        <f t="shared" si="311"/>
        <v>12.85579421522527</v>
      </c>
      <c r="BG302" s="32">
        <f t="shared" si="312"/>
        <v>11.982234456281098</v>
      </c>
      <c r="BH302" s="33" t="e">
        <f t="shared" si="313"/>
        <v>#DIV/0!</v>
      </c>
      <c r="BI302" s="33">
        <f t="shared" si="314"/>
        <v>-5.4637601974489467E-3</v>
      </c>
      <c r="BJ302" s="33">
        <f t="shared" si="315"/>
        <v>0</v>
      </c>
      <c r="BK302" s="33">
        <f t="shared" si="328"/>
        <v>0</v>
      </c>
      <c r="BL302" s="31">
        <f t="shared" si="276"/>
        <v>0</v>
      </c>
      <c r="BM302" s="26">
        <f t="shared" si="277"/>
        <v>0</v>
      </c>
      <c r="BN302" s="26">
        <f t="shared" si="278"/>
        <v>0</v>
      </c>
      <c r="BO302" s="5">
        <f t="shared" si="316"/>
        <v>37.019008854013684</v>
      </c>
      <c r="BP302" s="60">
        <f t="shared" si="279"/>
        <v>5561.15</v>
      </c>
      <c r="BQ302" s="15">
        <f t="shared" si="280"/>
        <v>2208.77</v>
      </c>
      <c r="BR302" s="15">
        <f t="shared" si="281"/>
        <v>2156845.79</v>
      </c>
      <c r="BS302" s="15">
        <f t="shared" si="282"/>
        <v>991352.39</v>
      </c>
      <c r="BT302" s="15">
        <f t="shared" si="283"/>
        <v>3160839.56</v>
      </c>
      <c r="BU302" s="15">
        <f t="shared" si="329"/>
        <v>387.8416856225781</v>
      </c>
      <c r="BV302" s="17">
        <f t="shared" si="330"/>
        <v>2208.77</v>
      </c>
      <c r="BW302" s="17">
        <f t="shared" si="331"/>
        <v>0</v>
      </c>
      <c r="BX302" s="17">
        <f t="shared" si="332"/>
        <v>2208.77</v>
      </c>
      <c r="BY302" s="17">
        <f t="shared" si="333"/>
        <v>0</v>
      </c>
      <c r="BZ302" s="17">
        <f t="shared" si="334"/>
        <v>0</v>
      </c>
      <c r="CA302" s="2" t="e">
        <f t="shared" si="335"/>
        <v>#DIV/0!</v>
      </c>
      <c r="CB302" s="2" t="e">
        <f t="shared" si="336"/>
        <v>#DIV/0!</v>
      </c>
      <c r="CC302" s="14">
        <f t="shared" si="337"/>
        <v>59.11449579585004</v>
      </c>
      <c r="CD302" s="27">
        <v>65.655838521784545</v>
      </c>
      <c r="CE302" s="53" t="e">
        <f t="shared" si="285"/>
        <v>#DIV/0!</v>
      </c>
      <c r="CF302" s="53" t="e">
        <f t="shared" si="286"/>
        <v>#DIV/0!</v>
      </c>
    </row>
    <row r="303" spans="1:84" x14ac:dyDescent="0.3">
      <c r="A303" s="1">
        <v>35550</v>
      </c>
      <c r="C303" s="30">
        <v>83.25</v>
      </c>
      <c r="D303" s="31">
        <v>705</v>
      </c>
      <c r="E303" s="31">
        <v>185.58</v>
      </c>
      <c r="F303" s="32">
        <f t="shared" si="287"/>
        <v>3.352645641723258</v>
      </c>
      <c r="G303" s="32">
        <f t="shared" si="288"/>
        <v>3.782801317732591</v>
      </c>
      <c r="H303" s="33">
        <f t="shared" si="289"/>
        <v>-3.484320557491289E-2</v>
      </c>
      <c r="I303" s="33">
        <f t="shared" si="290"/>
        <v>8.3227790844942733E-3</v>
      </c>
      <c r="J303" s="33">
        <f t="shared" si="291"/>
        <v>-9.9521012756434601E-2</v>
      </c>
      <c r="K303" s="33">
        <f t="shared" si="324"/>
        <v>0.23886375972498566</v>
      </c>
      <c r="L303" s="31">
        <f t="shared" si="264"/>
        <v>130833.90000000001</v>
      </c>
      <c r="M303" s="26">
        <f t="shared" si="265"/>
        <v>58691.25</v>
      </c>
      <c r="N303" s="26">
        <f t="shared" si="266"/>
        <v>186747.44999999998</v>
      </c>
      <c r="O303" s="5">
        <f t="shared" si="292"/>
        <v>44.859359844810861</v>
      </c>
      <c r="P303" s="30">
        <v>963.81</v>
      </c>
      <c r="Q303" s="31">
        <v>562</v>
      </c>
      <c r="R303" s="31">
        <v>1446.08</v>
      </c>
      <c r="S303" s="32">
        <f t="shared" si="293"/>
        <v>26.124549033210304</v>
      </c>
      <c r="T303" s="32">
        <f t="shared" si="294"/>
        <v>43.794615471998178</v>
      </c>
      <c r="U303" s="33">
        <f t="shared" si="295"/>
        <v>5.3523639607493305E-3</v>
      </c>
      <c r="V303" s="33">
        <f t="shared" si="296"/>
        <v>-7.864698252920856E-3</v>
      </c>
      <c r="W303" s="33">
        <f t="shared" si="297"/>
        <v>-3.0179410199304684</v>
      </c>
      <c r="X303" s="33">
        <f t="shared" si="325"/>
        <v>1.4693877902540466</v>
      </c>
      <c r="Y303" s="31">
        <f t="shared" si="267"/>
        <v>812696.96</v>
      </c>
      <c r="Z303" s="26">
        <f t="shared" si="268"/>
        <v>541661.22</v>
      </c>
      <c r="AA303" s="26">
        <f t="shared" si="269"/>
        <v>2186921.8400000003</v>
      </c>
      <c r="AB303" s="5">
        <f t="shared" si="298"/>
        <v>66.64983956627573</v>
      </c>
      <c r="AC303" s="30">
        <v>150.61000000000001</v>
      </c>
      <c r="AE303" s="31">
        <v>928.06</v>
      </c>
      <c r="AF303" s="32">
        <f t="shared" si="299"/>
        <v>16.766118731855194</v>
      </c>
      <c r="AG303" s="32">
        <f t="shared" si="300"/>
        <v>6.8435760536180847</v>
      </c>
      <c r="AH303" s="33" t="e">
        <f t="shared" si="301"/>
        <v>#DIV/0!</v>
      </c>
      <c r="AI303" s="33">
        <f t="shared" si="302"/>
        <v>1.3098977477778573E-2</v>
      </c>
      <c r="AJ303" s="33">
        <f t="shared" si="303"/>
        <v>0</v>
      </c>
      <c r="AK303" s="33">
        <f t="shared" si="326"/>
        <v>0</v>
      </c>
      <c r="AL303" s="31">
        <f t="shared" si="270"/>
        <v>0</v>
      </c>
      <c r="AM303" s="26">
        <f t="shared" si="271"/>
        <v>0</v>
      </c>
      <c r="AN303" s="26">
        <f t="shared" si="272"/>
        <v>0</v>
      </c>
      <c r="AO303" s="5">
        <f t="shared" si="304"/>
        <v>16.228476607115923</v>
      </c>
      <c r="AP303" s="30">
        <v>736.97</v>
      </c>
      <c r="AQ303" s="31">
        <v>541</v>
      </c>
      <c r="AR303" s="31">
        <v>2259.33</v>
      </c>
      <c r="AS303" s="32">
        <f t="shared" si="305"/>
        <v>40.816536683449769</v>
      </c>
      <c r="AT303" s="32">
        <f t="shared" si="306"/>
        <v>33.487220265818472</v>
      </c>
      <c r="AU303" s="33">
        <f t="shared" si="307"/>
        <v>0</v>
      </c>
      <c r="AV303" s="33">
        <f t="shared" si="308"/>
        <v>1.9773759686470205E-2</v>
      </c>
      <c r="AW303" s="33">
        <f t="shared" si="309"/>
        <v>0</v>
      </c>
      <c r="AX303" s="33">
        <f t="shared" si="327"/>
        <v>0</v>
      </c>
      <c r="AY303" s="31">
        <f t="shared" si="273"/>
        <v>1222297.53</v>
      </c>
      <c r="AZ303" s="26">
        <f t="shared" si="274"/>
        <v>398700.77</v>
      </c>
      <c r="BA303" s="26">
        <f t="shared" si="275"/>
        <v>831993.08000000007</v>
      </c>
      <c r="BB303" s="5">
        <f t="shared" si="310"/>
        <v>32.618962258722725</v>
      </c>
      <c r="BC303" s="30">
        <v>266.11</v>
      </c>
      <c r="BE303" s="31">
        <v>716.28</v>
      </c>
      <c r="BF303" s="32">
        <f t="shared" si="311"/>
        <v>12.940149909761478</v>
      </c>
      <c r="BG303" s="32">
        <f t="shared" si="312"/>
        <v>12.091786890832672</v>
      </c>
      <c r="BH303" s="33" t="e">
        <f t="shared" si="313"/>
        <v>#DIV/0!</v>
      </c>
      <c r="BI303" s="33">
        <f t="shared" si="314"/>
        <v>-5.4340697434743885E-3</v>
      </c>
      <c r="BJ303" s="33">
        <f t="shared" si="315"/>
        <v>0</v>
      </c>
      <c r="BK303" s="33">
        <f t="shared" si="328"/>
        <v>0</v>
      </c>
      <c r="BL303" s="31">
        <f t="shared" si="276"/>
        <v>0</v>
      </c>
      <c r="BM303" s="26">
        <f t="shared" si="277"/>
        <v>0</v>
      </c>
      <c r="BN303" s="26">
        <f t="shared" si="278"/>
        <v>0</v>
      </c>
      <c r="BO303" s="5">
        <f t="shared" si="316"/>
        <v>37.151672530295421</v>
      </c>
      <c r="BP303" s="60">
        <f t="shared" si="279"/>
        <v>5535.33</v>
      </c>
      <c r="BQ303" s="15">
        <f t="shared" si="280"/>
        <v>2200.75</v>
      </c>
      <c r="BR303" s="15">
        <f t="shared" si="281"/>
        <v>2165828.39</v>
      </c>
      <c r="BS303" s="15">
        <f t="shared" si="282"/>
        <v>999053.24</v>
      </c>
      <c r="BT303" s="15">
        <f t="shared" si="283"/>
        <v>3205662.3700000006</v>
      </c>
      <c r="BU303" s="15">
        <f t="shared" si="329"/>
        <v>391.27358079825416</v>
      </c>
      <c r="BV303" s="17">
        <f t="shared" si="330"/>
        <v>2200.75</v>
      </c>
      <c r="BW303" s="17">
        <f t="shared" si="331"/>
        <v>0</v>
      </c>
      <c r="BX303" s="17">
        <f t="shared" si="332"/>
        <v>2200.75</v>
      </c>
      <c r="BY303" s="17">
        <f t="shared" si="333"/>
        <v>0</v>
      </c>
      <c r="BZ303" s="17">
        <f t="shared" si="334"/>
        <v>0</v>
      </c>
      <c r="CA303" s="2" t="e">
        <f t="shared" si="335"/>
        <v>#DIV/0!</v>
      </c>
      <c r="CB303" s="2" t="e">
        <f t="shared" si="336"/>
        <v>#DIV/0!</v>
      </c>
      <c r="CC303" s="14">
        <f t="shared" si="337"/>
        <v>59.952778714994224</v>
      </c>
      <c r="CD303" s="27">
        <v>66.713488888179413</v>
      </c>
      <c r="CE303" s="53" t="e">
        <f t="shared" si="285"/>
        <v>#DIV/0!</v>
      </c>
      <c r="CF303" s="53" t="e">
        <f t="shared" si="286"/>
        <v>#DIV/0!</v>
      </c>
    </row>
    <row r="304" spans="1:84" x14ac:dyDescent="0.3">
      <c r="A304" s="1">
        <v>35520</v>
      </c>
      <c r="C304" s="30">
        <v>82.56</v>
      </c>
      <c r="D304" s="31">
        <v>730</v>
      </c>
      <c r="E304" s="31">
        <v>185.62</v>
      </c>
      <c r="F304" s="32">
        <f t="shared" si="287"/>
        <v>3.3690836390169001</v>
      </c>
      <c r="G304" s="32">
        <f t="shared" si="288"/>
        <v>3.765169446306659</v>
      </c>
      <c r="H304" s="33">
        <f t="shared" si="289"/>
        <v>-3.6314727639542702E-2</v>
      </c>
      <c r="I304" s="33">
        <f t="shared" si="290"/>
        <v>8.2704937971297358E-3</v>
      </c>
      <c r="J304" s="33">
        <f t="shared" si="291"/>
        <v>-9.5951508118611847E-2</v>
      </c>
      <c r="K304" s="33">
        <f t="shared" si="324"/>
        <v>0.22774489400614661</v>
      </c>
      <c r="L304" s="31">
        <f t="shared" si="264"/>
        <v>135502.6</v>
      </c>
      <c r="M304" s="26">
        <f t="shared" si="265"/>
        <v>60268.800000000003</v>
      </c>
      <c r="N304" s="26">
        <f t="shared" si="266"/>
        <v>193369.69999999998</v>
      </c>
      <c r="O304" s="5">
        <f t="shared" si="292"/>
        <v>44.477965736450813</v>
      </c>
      <c r="P304" s="30">
        <v>971.42</v>
      </c>
      <c r="Q304" s="31">
        <v>559</v>
      </c>
      <c r="R304" s="31">
        <v>1450.83</v>
      </c>
      <c r="S304" s="32">
        <f t="shared" si="293"/>
        <v>26.333194785017184</v>
      </c>
      <c r="T304" s="32">
        <f t="shared" si="294"/>
        <v>44.301852029205605</v>
      </c>
      <c r="U304" s="33">
        <f t="shared" si="295"/>
        <v>-3.6874451273046532E-2</v>
      </c>
      <c r="V304" s="33">
        <f t="shared" si="296"/>
        <v>-7.8033274372580836E-3</v>
      </c>
      <c r="W304" s="33">
        <f t="shared" si="297"/>
        <v>0.43463889285622409</v>
      </c>
      <c r="X304" s="33">
        <f t="shared" si="325"/>
        <v>0.2116188083580228</v>
      </c>
      <c r="Y304" s="31">
        <f t="shared" si="267"/>
        <v>811013.97</v>
      </c>
      <c r="Z304" s="26">
        <f t="shared" si="268"/>
        <v>543023.78</v>
      </c>
      <c r="AA304" s="26">
        <f t="shared" si="269"/>
        <v>2175247.88</v>
      </c>
      <c r="AB304" s="5">
        <f t="shared" si="298"/>
        <v>66.95615613131794</v>
      </c>
      <c r="AC304" s="30">
        <v>148.65</v>
      </c>
      <c r="AE304" s="31">
        <v>921.15</v>
      </c>
      <c r="AF304" s="32">
        <f t="shared" si="299"/>
        <v>16.719272675791498</v>
      </c>
      <c r="AG304" s="32">
        <f t="shared" si="300"/>
        <v>6.779220423855195</v>
      </c>
      <c r="AH304" s="33" t="e">
        <f t="shared" si="301"/>
        <v>#DIV/0!</v>
      </c>
      <c r="AI304" s="33">
        <f t="shared" si="302"/>
        <v>1.3341008363525537E-2</v>
      </c>
      <c r="AJ304" s="33">
        <f t="shared" si="303"/>
        <v>0</v>
      </c>
      <c r="AK304" s="33">
        <f t="shared" si="326"/>
        <v>0</v>
      </c>
      <c r="AL304" s="31">
        <f t="shared" si="270"/>
        <v>0</v>
      </c>
      <c r="AM304" s="26">
        <f t="shared" si="271"/>
        <v>0</v>
      </c>
      <c r="AN304" s="26">
        <f t="shared" si="272"/>
        <v>0</v>
      </c>
      <c r="AO304" s="5">
        <f t="shared" si="304"/>
        <v>16.137436899527767</v>
      </c>
      <c r="AP304" s="30">
        <v>722.54</v>
      </c>
      <c r="AQ304" s="31">
        <v>541</v>
      </c>
      <c r="AR304" s="31">
        <v>2234.29</v>
      </c>
      <c r="AS304" s="32">
        <f t="shared" si="305"/>
        <v>40.553334144052741</v>
      </c>
      <c r="AT304" s="32">
        <f t="shared" si="306"/>
        <v>32.951617390193952</v>
      </c>
      <c r="AU304" s="33">
        <f t="shared" si="307"/>
        <v>2.6217228464419477E-2</v>
      </c>
      <c r="AV304" s="33">
        <f t="shared" si="308"/>
        <v>2.0172648796001745E-2</v>
      </c>
      <c r="AW304" s="33">
        <f t="shared" si="309"/>
        <v>0.34179668582212097</v>
      </c>
      <c r="AX304" s="33">
        <f t="shared" si="327"/>
        <v>0.76944246121892368</v>
      </c>
      <c r="AY304" s="31">
        <f t="shared" si="273"/>
        <v>1208750.8899999999</v>
      </c>
      <c r="AZ304" s="26">
        <f t="shared" si="274"/>
        <v>390894.13999999996</v>
      </c>
      <c r="BA304" s="26">
        <f t="shared" si="275"/>
        <v>831993.08000000007</v>
      </c>
      <c r="BB304" s="5">
        <f t="shared" si="310"/>
        <v>32.338684772343782</v>
      </c>
      <c r="BC304" s="30">
        <v>267.56</v>
      </c>
      <c r="BE304" s="31">
        <v>717.62</v>
      </c>
      <c r="BF304" s="32">
        <f t="shared" si="311"/>
        <v>13.025114756121688</v>
      </c>
      <c r="BG304" s="32">
        <f t="shared" si="312"/>
        <v>12.202140710438586</v>
      </c>
      <c r="BH304" s="33" t="e">
        <f t="shared" si="313"/>
        <v>#DIV/0!</v>
      </c>
      <c r="BI304" s="33">
        <f t="shared" si="314"/>
        <v>-5.4047002255064158E-3</v>
      </c>
      <c r="BJ304" s="33">
        <f t="shared" si="315"/>
        <v>0</v>
      </c>
      <c r="BK304" s="33">
        <f t="shared" si="328"/>
        <v>0</v>
      </c>
      <c r="BL304" s="31">
        <f t="shared" si="276"/>
        <v>0</v>
      </c>
      <c r="BM304" s="26">
        <f t="shared" si="277"/>
        <v>0</v>
      </c>
      <c r="BN304" s="26">
        <f t="shared" si="278"/>
        <v>0</v>
      </c>
      <c r="BO304" s="5">
        <f t="shared" si="316"/>
        <v>37.28435662328252</v>
      </c>
      <c r="BP304" s="60">
        <f t="shared" si="279"/>
        <v>5509.5099999999993</v>
      </c>
      <c r="BQ304" s="15">
        <f t="shared" si="280"/>
        <v>2192.73</v>
      </c>
      <c r="BR304" s="15">
        <f t="shared" si="281"/>
        <v>2155267.46</v>
      </c>
      <c r="BS304" s="15">
        <f t="shared" si="282"/>
        <v>994186.72</v>
      </c>
      <c r="BT304" s="15">
        <f t="shared" si="283"/>
        <v>3200610.66</v>
      </c>
      <c r="BU304" s="15">
        <f t="shared" si="329"/>
        <v>391.19040713239474</v>
      </c>
      <c r="BV304" s="17">
        <f t="shared" si="330"/>
        <v>2192.73</v>
      </c>
      <c r="BW304" s="17">
        <f t="shared" si="331"/>
        <v>0</v>
      </c>
      <c r="BX304" s="17">
        <f t="shared" si="332"/>
        <v>2192.73</v>
      </c>
      <c r="BY304" s="17">
        <f t="shared" si="333"/>
        <v>0</v>
      </c>
      <c r="BZ304" s="17">
        <f t="shared" si="334"/>
        <v>0</v>
      </c>
      <c r="CA304" s="2" t="e">
        <f t="shared" si="335"/>
        <v>#DIV/0!</v>
      </c>
      <c r="CB304" s="2" t="e">
        <f t="shared" si="336"/>
        <v>#DIV/0!</v>
      </c>
      <c r="CC304" s="14">
        <f t="shared" si="337"/>
        <v>59.858300876468029</v>
      </c>
      <c r="CD304" s="27">
        <v>66.681900549889377</v>
      </c>
      <c r="CE304" s="53" t="e">
        <f t="shared" si="285"/>
        <v>#DIV/0!</v>
      </c>
      <c r="CF304" s="53" t="e">
        <f t="shared" si="286"/>
        <v>#DIV/0!</v>
      </c>
    </row>
    <row r="305" spans="1:84" x14ac:dyDescent="0.3">
      <c r="A305" s="1">
        <v>35489</v>
      </c>
      <c r="C305" s="30">
        <v>81.88</v>
      </c>
      <c r="D305" s="31">
        <v>757</v>
      </c>
      <c r="E305" s="31">
        <v>185.67</v>
      </c>
      <c r="F305" s="32">
        <f t="shared" si="287"/>
        <v>3.3858464433750139</v>
      </c>
      <c r="G305" s="32">
        <f t="shared" si="288"/>
        <v>3.7478658494720118</v>
      </c>
      <c r="H305" s="33">
        <f t="shared" si="289"/>
        <v>3.9708802117802778E-3</v>
      </c>
      <c r="I305" s="33">
        <f t="shared" si="290"/>
        <v>8.462623413258083E-3</v>
      </c>
      <c r="J305" s="33">
        <f t="shared" si="291"/>
        <v>0.87816613232851137</v>
      </c>
      <c r="K305" s="33">
        <f t="shared" si="324"/>
        <v>2.1311706629054941</v>
      </c>
      <c r="L305" s="31">
        <f t="shared" si="264"/>
        <v>140552.19</v>
      </c>
      <c r="M305" s="26">
        <f t="shared" si="265"/>
        <v>61983.159999999996</v>
      </c>
      <c r="N305" s="26">
        <f t="shared" si="266"/>
        <v>200521.72999999998</v>
      </c>
      <c r="O305" s="5">
        <f t="shared" si="292"/>
        <v>44.099746862713417</v>
      </c>
      <c r="P305" s="30">
        <v>979.03</v>
      </c>
      <c r="Q305" s="31">
        <v>580</v>
      </c>
      <c r="R305" s="31">
        <v>1455.58</v>
      </c>
      <c r="S305" s="32">
        <f t="shared" si="293"/>
        <v>26.543708547680311</v>
      </c>
      <c r="T305" s="32">
        <f t="shared" si="294"/>
        <v>44.812812684521056</v>
      </c>
      <c r="U305" s="33">
        <f t="shared" si="295"/>
        <v>2.2667829119442023E-2</v>
      </c>
      <c r="V305" s="33">
        <f t="shared" si="296"/>
        <v>-7.7429069986315237E-3</v>
      </c>
      <c r="W305" s="33">
        <f t="shared" si="297"/>
        <v>-0.70111698066543504</v>
      </c>
      <c r="X305" s="33">
        <f t="shared" si="325"/>
        <v>0.34158132028578297</v>
      </c>
      <c r="Y305" s="31">
        <f t="shared" si="267"/>
        <v>844236.39999999991</v>
      </c>
      <c r="Z305" s="26">
        <f t="shared" si="268"/>
        <v>567837.4</v>
      </c>
      <c r="AA305" s="26">
        <f t="shared" si="269"/>
        <v>2256965.6</v>
      </c>
      <c r="AB305" s="5">
        <f t="shared" si="298"/>
        <v>67.260473488231497</v>
      </c>
      <c r="AC305" s="30">
        <v>146.68</v>
      </c>
      <c r="AE305" s="31">
        <v>914.24</v>
      </c>
      <c r="AF305" s="32">
        <f t="shared" si="299"/>
        <v>16.671924664141613</v>
      </c>
      <c r="AG305" s="32">
        <f t="shared" si="300"/>
        <v>6.7139345725519632</v>
      </c>
      <c r="AH305" s="33" t="e">
        <f t="shared" si="301"/>
        <v>#DIV/0!</v>
      </c>
      <c r="AI305" s="33">
        <f t="shared" si="302"/>
        <v>1.3452299245024078E-2</v>
      </c>
      <c r="AJ305" s="33">
        <f t="shared" si="303"/>
        <v>0</v>
      </c>
      <c r="AK305" s="33">
        <f t="shared" si="326"/>
        <v>0</v>
      </c>
      <c r="AL305" s="31">
        <f t="shared" si="270"/>
        <v>0</v>
      </c>
      <c r="AM305" s="26">
        <f t="shared" si="271"/>
        <v>0</v>
      </c>
      <c r="AN305" s="26">
        <f t="shared" si="272"/>
        <v>0</v>
      </c>
      <c r="AO305" s="5">
        <f t="shared" si="304"/>
        <v>16.043927196359821</v>
      </c>
      <c r="AP305" s="30">
        <v>708.11</v>
      </c>
      <c r="AQ305" s="31">
        <v>527</v>
      </c>
      <c r="AR305" s="31">
        <v>2209.25</v>
      </c>
      <c r="AS305" s="32">
        <f t="shared" si="305"/>
        <v>40.287506086208055</v>
      </c>
      <c r="AT305" s="32">
        <f t="shared" si="306"/>
        <v>32.412082152780002</v>
      </c>
      <c r="AU305" s="33">
        <f t="shared" si="307"/>
        <v>-1.3195098963242224E-2</v>
      </c>
      <c r="AV305" s="33">
        <f t="shared" si="308"/>
        <v>2.0587962533617821E-2</v>
      </c>
      <c r="AW305" s="33">
        <f t="shared" si="309"/>
        <v>-0.69417571207426398</v>
      </c>
      <c r="AX305" s="33">
        <f t="shared" si="327"/>
        <v>1.5602734462977506</v>
      </c>
      <c r="AY305" s="31">
        <f t="shared" si="273"/>
        <v>1164274.75</v>
      </c>
      <c r="AZ305" s="26">
        <f t="shared" si="274"/>
        <v>373173.97000000003</v>
      </c>
      <c r="BA305" s="26">
        <f t="shared" si="275"/>
        <v>810462.76</v>
      </c>
      <c r="BB305" s="5">
        <f t="shared" si="310"/>
        <v>32.052053864433631</v>
      </c>
      <c r="BC305" s="30">
        <v>269.01</v>
      </c>
      <c r="BE305" s="31">
        <v>718.97</v>
      </c>
      <c r="BF305" s="32">
        <f t="shared" si="311"/>
        <v>13.111014258595002</v>
      </c>
      <c r="BG305" s="32">
        <f t="shared" si="312"/>
        <v>12.313304740674964</v>
      </c>
      <c r="BH305" s="33" t="e">
        <f t="shared" si="313"/>
        <v>#DIV/0!</v>
      </c>
      <c r="BI305" s="33">
        <f t="shared" si="314"/>
        <v>-5.4126195595760223E-3</v>
      </c>
      <c r="BJ305" s="33">
        <f t="shared" si="315"/>
        <v>0</v>
      </c>
      <c r="BK305" s="33">
        <f t="shared" si="328"/>
        <v>0</v>
      </c>
      <c r="BL305" s="31">
        <f t="shared" si="276"/>
        <v>0</v>
      </c>
      <c r="BM305" s="26">
        <f t="shared" si="277"/>
        <v>0</v>
      </c>
      <c r="BN305" s="26">
        <f t="shared" si="278"/>
        <v>0</v>
      </c>
      <c r="BO305" s="5">
        <f t="shared" si="316"/>
        <v>37.416025703436858</v>
      </c>
      <c r="BP305" s="60">
        <f t="shared" si="279"/>
        <v>5483.71</v>
      </c>
      <c r="BQ305" s="15">
        <f t="shared" si="280"/>
        <v>2184.71</v>
      </c>
      <c r="BR305" s="15">
        <f t="shared" si="281"/>
        <v>2149063.34</v>
      </c>
      <c r="BS305" s="15">
        <f t="shared" si="282"/>
        <v>1002994.5300000001</v>
      </c>
      <c r="BT305" s="15">
        <f t="shared" si="283"/>
        <v>3267950.0900000003</v>
      </c>
      <c r="BU305" s="15">
        <f t="shared" si="329"/>
        <v>391.89952422721109</v>
      </c>
      <c r="BV305" s="17">
        <f t="shared" si="330"/>
        <v>2184.71</v>
      </c>
      <c r="BW305" s="17">
        <f t="shared" si="331"/>
        <v>0</v>
      </c>
      <c r="BX305" s="17">
        <f t="shared" si="332"/>
        <v>2184.71</v>
      </c>
      <c r="BY305" s="17">
        <f t="shared" si="333"/>
        <v>0</v>
      </c>
      <c r="BZ305" s="17">
        <f t="shared" si="334"/>
        <v>0</v>
      </c>
      <c r="CA305" s="2" t="e">
        <f t="shared" si="335"/>
        <v>#DIV/0!</v>
      </c>
      <c r="CB305" s="2" t="e">
        <f t="shared" si="336"/>
        <v>#DIV/0!</v>
      </c>
      <c r="CC305" s="14">
        <f t="shared" si="337"/>
        <v>61.117693001903831</v>
      </c>
      <c r="CD305" s="27">
        <v>68.122629700931299</v>
      </c>
      <c r="CE305" s="53" t="e">
        <f t="shared" si="285"/>
        <v>#DIV/0!</v>
      </c>
      <c r="CF305" s="53" t="e">
        <f t="shared" si="286"/>
        <v>#DIV/0!</v>
      </c>
    </row>
    <row r="306" spans="1:84" x14ac:dyDescent="0.3">
      <c r="A306" s="1">
        <v>35461</v>
      </c>
      <c r="C306" s="30">
        <v>81.19</v>
      </c>
      <c r="D306" s="31">
        <v>754</v>
      </c>
      <c r="E306" s="31">
        <v>185.71</v>
      </c>
      <c r="F306" s="32">
        <f t="shared" si="287"/>
        <v>3.4025907400282156</v>
      </c>
      <c r="G306" s="32">
        <f t="shared" si="288"/>
        <v>3.7299581935958099</v>
      </c>
      <c r="H306" s="33">
        <f t="shared" si="289"/>
        <v>9.3271152564956689E-3</v>
      </c>
      <c r="I306" s="33">
        <f t="shared" si="290"/>
        <v>8.5348506401137694E-3</v>
      </c>
      <c r="J306" s="33">
        <f t="shared" si="291"/>
        <v>0.3762012664175195</v>
      </c>
      <c r="K306" s="33">
        <f t="shared" si="324"/>
        <v>0.91505791505791201</v>
      </c>
      <c r="L306" s="31">
        <f t="shared" si="264"/>
        <v>140025.34</v>
      </c>
      <c r="M306" s="26">
        <f t="shared" si="265"/>
        <v>61217.259999999995</v>
      </c>
      <c r="N306" s="26">
        <f t="shared" si="266"/>
        <v>199727.06</v>
      </c>
      <c r="O306" s="5">
        <f t="shared" si="292"/>
        <v>43.718701200796936</v>
      </c>
      <c r="P306" s="30">
        <v>986.64</v>
      </c>
      <c r="Q306" s="31">
        <v>567</v>
      </c>
      <c r="R306" s="31">
        <v>1460.33</v>
      </c>
      <c r="S306" s="32">
        <f t="shared" si="293"/>
        <v>26.75626156580369</v>
      </c>
      <c r="T306" s="32">
        <f t="shared" si="294"/>
        <v>45.327330362475308</v>
      </c>
      <c r="U306" s="33">
        <f t="shared" si="295"/>
        <v>1.0638297872340425E-2</v>
      </c>
      <c r="V306" s="33">
        <f t="shared" si="296"/>
        <v>-7.6834150306175648E-3</v>
      </c>
      <c r="W306" s="33">
        <f t="shared" si="297"/>
        <v>-1.48434289637485</v>
      </c>
      <c r="X306" s="33">
        <f t="shared" si="325"/>
        <v>0.72224101287805109</v>
      </c>
      <c r="Y306" s="31">
        <f t="shared" si="267"/>
        <v>828007.11</v>
      </c>
      <c r="Z306" s="26">
        <f t="shared" si="268"/>
        <v>559424.88</v>
      </c>
      <c r="AA306" s="26">
        <f t="shared" si="269"/>
        <v>2206378.44</v>
      </c>
      <c r="AB306" s="5">
        <f t="shared" si="298"/>
        <v>67.562811145426039</v>
      </c>
      <c r="AC306" s="30">
        <v>144.72</v>
      </c>
      <c r="AE306" s="31">
        <v>907.33</v>
      </c>
      <c r="AF306" s="32">
        <f t="shared" si="299"/>
        <v>16.62415947525605</v>
      </c>
      <c r="AG306" s="32">
        <f t="shared" si="300"/>
        <v>6.6485964992879136</v>
      </c>
      <c r="AH306" s="33" t="e">
        <f t="shared" si="301"/>
        <v>#DIV/0!</v>
      </c>
      <c r="AI306" s="33">
        <f t="shared" si="302"/>
        <v>1.3705777994225475E-2</v>
      </c>
      <c r="AJ306" s="33">
        <f t="shared" si="303"/>
        <v>0</v>
      </c>
      <c r="AK306" s="33">
        <f t="shared" si="326"/>
        <v>0</v>
      </c>
      <c r="AL306" s="31">
        <f t="shared" si="270"/>
        <v>0</v>
      </c>
      <c r="AM306" s="26">
        <f t="shared" si="271"/>
        <v>0</v>
      </c>
      <c r="AN306" s="26">
        <f t="shared" si="272"/>
        <v>0</v>
      </c>
      <c r="AO306" s="5">
        <f t="shared" si="304"/>
        <v>15.950095334663242</v>
      </c>
      <c r="AP306" s="30">
        <v>693.68</v>
      </c>
      <c r="AQ306" s="31">
        <v>534</v>
      </c>
      <c r="AR306" s="31">
        <v>2184.21</v>
      </c>
      <c r="AS306" s="32">
        <f t="shared" si="305"/>
        <v>40.019238168526357</v>
      </c>
      <c r="AT306" s="32">
        <f t="shared" si="306"/>
        <v>31.868424679560803</v>
      </c>
      <c r="AU306" s="33">
        <f t="shared" si="307"/>
        <v>3.8167938931297711E-2</v>
      </c>
      <c r="AV306" s="33">
        <f t="shared" si="308"/>
        <v>2.1020736672663503E-2</v>
      </c>
      <c r="AW306" s="33">
        <f t="shared" si="309"/>
        <v>0.24426591304728196</v>
      </c>
      <c r="AX306" s="33">
        <f t="shared" si="327"/>
        <v>0.55074330082378375</v>
      </c>
      <c r="AY306" s="31">
        <f t="shared" si="273"/>
        <v>1166368.1400000001</v>
      </c>
      <c r="AZ306" s="26">
        <f t="shared" si="274"/>
        <v>370425.12</v>
      </c>
      <c r="BA306" s="26">
        <f t="shared" si="275"/>
        <v>821227.92</v>
      </c>
      <c r="BB306" s="5">
        <f t="shared" si="310"/>
        <v>31.758851026229163</v>
      </c>
      <c r="BC306" s="30">
        <v>270.47000000000003</v>
      </c>
      <c r="BE306" s="31">
        <v>720.32</v>
      </c>
      <c r="BF306" s="32">
        <f t="shared" si="311"/>
        <v>13.197750050385679</v>
      </c>
      <c r="BG306" s="32">
        <f t="shared" si="312"/>
        <v>12.425690265080169</v>
      </c>
      <c r="BH306" s="33" t="e">
        <f t="shared" si="313"/>
        <v>#DIV/0!</v>
      </c>
      <c r="BI306" s="33">
        <f t="shared" si="314"/>
        <v>-5.3467062445841122E-3</v>
      </c>
      <c r="BJ306" s="33">
        <f t="shared" si="315"/>
        <v>0</v>
      </c>
      <c r="BK306" s="33">
        <f t="shared" si="328"/>
        <v>0</v>
      </c>
      <c r="BL306" s="31">
        <f t="shared" si="276"/>
        <v>0</v>
      </c>
      <c r="BM306" s="26">
        <f t="shared" si="277"/>
        <v>0</v>
      </c>
      <c r="BN306" s="26">
        <f t="shared" si="278"/>
        <v>0</v>
      </c>
      <c r="BO306" s="5">
        <f t="shared" si="316"/>
        <v>37.548589515770772</v>
      </c>
      <c r="BP306" s="60">
        <f t="shared" si="279"/>
        <v>5457.9000000000005</v>
      </c>
      <c r="BQ306" s="15">
        <f t="shared" si="280"/>
        <v>2176.6999999999998</v>
      </c>
      <c r="BR306" s="15">
        <f t="shared" si="281"/>
        <v>2134400.59</v>
      </c>
      <c r="BS306" s="15">
        <f t="shared" si="282"/>
        <v>991067.26</v>
      </c>
      <c r="BT306" s="15">
        <f t="shared" si="283"/>
        <v>3227333.42</v>
      </c>
      <c r="BU306" s="15">
        <f t="shared" si="329"/>
        <v>391.06626907785039</v>
      </c>
      <c r="BV306" s="17">
        <f t="shared" si="330"/>
        <v>2176.6999999999998</v>
      </c>
      <c r="BW306" s="17">
        <f t="shared" si="331"/>
        <v>0</v>
      </c>
      <c r="BX306" s="17">
        <f t="shared" si="332"/>
        <v>2176.6999999999998</v>
      </c>
      <c r="BY306" s="17">
        <f t="shared" si="333"/>
        <v>0</v>
      </c>
      <c r="BZ306" s="17">
        <f t="shared" si="334"/>
        <v>0</v>
      </c>
      <c r="CA306" s="2" t="e">
        <f t="shared" si="335"/>
        <v>#DIV/0!</v>
      </c>
      <c r="CB306" s="2" t="e">
        <f t="shared" si="336"/>
        <v>#DIV/0!</v>
      </c>
      <c r="CC306" s="14">
        <f t="shared" si="337"/>
        <v>60.3580739442518</v>
      </c>
      <c r="CD306" s="27">
        <v>67.306298987091438</v>
      </c>
      <c r="CE306" s="53" t="e">
        <f t="shared" si="285"/>
        <v>#DIV/0!</v>
      </c>
      <c r="CF306" s="53" t="e">
        <f t="shared" si="286"/>
        <v>#DIV/0!</v>
      </c>
    </row>
    <row r="307" spans="1:84" x14ac:dyDescent="0.3">
      <c r="A307" s="1">
        <v>35430</v>
      </c>
      <c r="C307" s="30">
        <v>80.5</v>
      </c>
      <c r="D307" s="31">
        <v>747</v>
      </c>
      <c r="E307" s="31">
        <v>185.75</v>
      </c>
      <c r="F307" s="32">
        <f t="shared" si="287"/>
        <v>3.4194941541837482</v>
      </c>
      <c r="G307" s="32">
        <f t="shared" si="288"/>
        <v>3.7119524870081659</v>
      </c>
      <c r="H307" s="33">
        <f t="shared" si="289"/>
        <v>3.5422343324250684E-2</v>
      </c>
      <c r="I307" s="33">
        <f t="shared" si="290"/>
        <v>1.0615048392132304E-2</v>
      </c>
      <c r="J307" s="33">
        <f t="shared" si="291"/>
        <v>0.2292695872327839</v>
      </c>
      <c r="K307" s="33">
        <f t="shared" si="324"/>
        <v>0.29967098153173505</v>
      </c>
      <c r="L307" s="31">
        <f t="shared" si="264"/>
        <v>138755.25</v>
      </c>
      <c r="M307" s="26">
        <f t="shared" si="265"/>
        <v>60133.5</v>
      </c>
      <c r="N307" s="26">
        <f t="shared" si="266"/>
        <v>197872.83</v>
      </c>
      <c r="O307" s="5">
        <f t="shared" si="292"/>
        <v>43.337819650067296</v>
      </c>
      <c r="P307" s="30">
        <v>994.25</v>
      </c>
      <c r="Q307" s="31">
        <v>561</v>
      </c>
      <c r="R307" s="31">
        <v>1465.08</v>
      </c>
      <c r="S307" s="32">
        <f t="shared" si="293"/>
        <v>26.9708344302101</v>
      </c>
      <c r="T307" s="32">
        <f t="shared" si="294"/>
        <v>45.846071555377257</v>
      </c>
      <c r="U307" s="33">
        <f t="shared" si="295"/>
        <v>1.9801980198019802E-2</v>
      </c>
      <c r="V307" s="33">
        <f t="shared" si="296"/>
        <v>9.3672791944341815E-3</v>
      </c>
      <c r="W307" s="33">
        <f t="shared" si="297"/>
        <v>-0.4322236425276626</v>
      </c>
      <c r="X307" s="33">
        <f t="shared" si="325"/>
        <v>0.47304759931892615</v>
      </c>
      <c r="Y307" s="31">
        <f t="shared" si="267"/>
        <v>821909.88</v>
      </c>
      <c r="Z307" s="26">
        <f t="shared" si="268"/>
        <v>557774.25</v>
      </c>
      <c r="AA307" s="26">
        <f t="shared" si="269"/>
        <v>2183030.52</v>
      </c>
      <c r="AB307" s="5">
        <f t="shared" si="298"/>
        <v>67.863188358314915</v>
      </c>
      <c r="AC307" s="30">
        <v>142.75</v>
      </c>
      <c r="AE307" s="31">
        <v>900.42</v>
      </c>
      <c r="AF307" s="32">
        <f t="shared" si="299"/>
        <v>16.575940383903802</v>
      </c>
      <c r="AG307" s="32">
        <f t="shared" si="300"/>
        <v>6.5823753729244192</v>
      </c>
      <c r="AH307" s="33" t="e">
        <f t="shared" si="301"/>
        <v>#DIV/0!</v>
      </c>
      <c r="AI307" s="33">
        <f t="shared" si="302"/>
        <v>1.0513404590853737E-3</v>
      </c>
      <c r="AJ307" s="33">
        <f t="shared" si="303"/>
        <v>0</v>
      </c>
      <c r="AK307" s="33">
        <f t="shared" si="326"/>
        <v>0</v>
      </c>
      <c r="AL307" s="31">
        <f t="shared" si="270"/>
        <v>0</v>
      </c>
      <c r="AM307" s="26">
        <f t="shared" si="271"/>
        <v>0</v>
      </c>
      <c r="AN307" s="26">
        <f t="shared" si="272"/>
        <v>0</v>
      </c>
      <c r="AO307" s="5">
        <f t="shared" si="304"/>
        <v>15.853712711845583</v>
      </c>
      <c r="AP307" s="30">
        <v>679.25</v>
      </c>
      <c r="AQ307" s="31">
        <v>514</v>
      </c>
      <c r="AR307" s="31">
        <v>2159.17</v>
      </c>
      <c r="AS307" s="32">
        <f t="shared" si="305"/>
        <v>39.748420957679272</v>
      </c>
      <c r="AT307" s="32">
        <f t="shared" si="306"/>
        <v>31.321040084475737</v>
      </c>
      <c r="AU307" s="33">
        <f t="shared" si="307"/>
        <v>-5.8195926285160042E-3</v>
      </c>
      <c r="AV307" s="33">
        <f t="shared" si="308"/>
        <v>3.9089869823357706E-3</v>
      </c>
      <c r="AW307" s="33">
        <f t="shared" si="309"/>
        <v>3.8248552568499834</v>
      </c>
      <c r="AX307" s="33">
        <f t="shared" si="327"/>
        <v>0.67169426313136327</v>
      </c>
      <c r="AY307" s="31">
        <f t="shared" si="273"/>
        <v>1109813.3800000001</v>
      </c>
      <c r="AZ307" s="26">
        <f t="shared" si="274"/>
        <v>349134.5</v>
      </c>
      <c r="BA307" s="26">
        <f t="shared" si="275"/>
        <v>790470.32000000007</v>
      </c>
      <c r="BB307" s="5">
        <f t="shared" si="310"/>
        <v>31.458847612740083</v>
      </c>
      <c r="BC307" s="30">
        <v>271.92</v>
      </c>
      <c r="BE307" s="31">
        <v>721.67</v>
      </c>
      <c r="BF307" s="32">
        <f t="shared" si="311"/>
        <v>13.285310074023075</v>
      </c>
      <c r="BG307" s="32">
        <f t="shared" si="312"/>
        <v>12.538560500214418</v>
      </c>
      <c r="BH307" s="33" t="e">
        <f t="shared" si="313"/>
        <v>#DIV/0!</v>
      </c>
      <c r="BI307" s="33">
        <f t="shared" si="314"/>
        <v>1.7884308559979196E-2</v>
      </c>
      <c r="BJ307" s="33">
        <f t="shared" si="315"/>
        <v>0</v>
      </c>
      <c r="BK307" s="33">
        <f t="shared" si="328"/>
        <v>0</v>
      </c>
      <c r="BL307" s="31">
        <f t="shared" si="276"/>
        <v>0</v>
      </c>
      <c r="BM307" s="26">
        <f t="shared" si="277"/>
        <v>0</v>
      </c>
      <c r="BN307" s="26">
        <f t="shared" si="278"/>
        <v>0</v>
      </c>
      <c r="BO307" s="5">
        <f t="shared" si="316"/>
        <v>37.67927168927627</v>
      </c>
      <c r="BP307" s="60">
        <f t="shared" si="279"/>
        <v>5432.09</v>
      </c>
      <c r="BQ307" s="15">
        <f t="shared" si="280"/>
        <v>2168.67</v>
      </c>
      <c r="BR307" s="15">
        <f t="shared" si="281"/>
        <v>2070478.5100000002</v>
      </c>
      <c r="BS307" s="15">
        <f t="shared" si="282"/>
        <v>967042.25</v>
      </c>
      <c r="BT307" s="15">
        <f t="shared" si="283"/>
        <v>3171373.67</v>
      </c>
      <c r="BU307" s="15">
        <f t="shared" si="329"/>
        <v>381.15688620770277</v>
      </c>
      <c r="BV307" s="17">
        <f t="shared" si="330"/>
        <v>2168.67</v>
      </c>
      <c r="BW307" s="17">
        <f t="shared" si="331"/>
        <v>0</v>
      </c>
      <c r="BX307" s="17">
        <f t="shared" si="332"/>
        <v>2168.67</v>
      </c>
      <c r="BY307" s="17">
        <f t="shared" si="333"/>
        <v>0</v>
      </c>
      <c r="BZ307" s="17">
        <f t="shared" si="334"/>
        <v>0</v>
      </c>
      <c r="CA307" s="2" t="e">
        <f t="shared" si="335"/>
        <v>#DIV/0!</v>
      </c>
      <c r="CB307" s="2" t="e">
        <f t="shared" si="336"/>
        <v>#DIV/0!</v>
      </c>
      <c r="CC307" s="14">
        <f t="shared" si="337"/>
        <v>59.31150630191572</v>
      </c>
      <c r="CD307" s="27">
        <v>66.215050320609677</v>
      </c>
      <c r="CE307" s="53" t="e">
        <f t="shared" si="285"/>
        <v>#DIV/0!</v>
      </c>
      <c r="CF307" s="53" t="e">
        <f t="shared" si="286"/>
        <v>#DIV/0!</v>
      </c>
    </row>
    <row r="308" spans="1:84" x14ac:dyDescent="0.3">
      <c r="A308" s="1">
        <v>35399</v>
      </c>
      <c r="C308" s="30">
        <v>79.650000000000006</v>
      </c>
      <c r="D308" s="31">
        <v>721</v>
      </c>
      <c r="E308" s="31">
        <v>184.66</v>
      </c>
      <c r="F308" s="32">
        <f t="shared" si="287"/>
        <v>3.4024535400920541</v>
      </c>
      <c r="G308" s="32">
        <f t="shared" si="288"/>
        <v>3.7030493786408671</v>
      </c>
      <c r="H308" s="33">
        <f t="shared" si="289"/>
        <v>3.9603960396039604E-2</v>
      </c>
      <c r="I308" s="33">
        <f t="shared" si="290"/>
        <v>1.0855844483716227E-2</v>
      </c>
      <c r="J308" s="33">
        <f t="shared" si="291"/>
        <v>0.20649515596178933</v>
      </c>
      <c r="K308" s="33">
        <f t="shared" si="324"/>
        <v>0.27411007321383474</v>
      </c>
      <c r="L308" s="31">
        <f t="shared" si="264"/>
        <v>133139.85999999999</v>
      </c>
      <c r="M308" s="26">
        <f t="shared" si="265"/>
        <v>57427.65</v>
      </c>
      <c r="N308" s="26">
        <f t="shared" si="266"/>
        <v>190985.69</v>
      </c>
      <c r="O308" s="5">
        <f t="shared" si="292"/>
        <v>43.133326112856061</v>
      </c>
      <c r="P308" s="30">
        <v>984.98</v>
      </c>
      <c r="Q308" s="31">
        <v>550</v>
      </c>
      <c r="R308" s="31">
        <v>1455.03</v>
      </c>
      <c r="S308" s="32">
        <f t="shared" si="293"/>
        <v>26.809660860176226</v>
      </c>
      <c r="T308" s="32">
        <f t="shared" si="294"/>
        <v>45.793215027918158</v>
      </c>
      <c r="U308" s="33">
        <f t="shared" si="295"/>
        <v>3.3271719038817003E-2</v>
      </c>
      <c r="V308" s="33">
        <f t="shared" si="296"/>
        <v>9.4558548266171407E-3</v>
      </c>
      <c r="W308" s="33">
        <f t="shared" si="297"/>
        <v>-0.25936787559481722</v>
      </c>
      <c r="X308" s="33">
        <f t="shared" si="325"/>
        <v>0.28420097006665962</v>
      </c>
      <c r="Y308" s="31">
        <f t="shared" si="267"/>
        <v>800266.5</v>
      </c>
      <c r="Z308" s="26">
        <f t="shared" si="268"/>
        <v>541739</v>
      </c>
      <c r="AA308" s="26">
        <f t="shared" si="269"/>
        <v>2140226</v>
      </c>
      <c r="AB308" s="5">
        <f t="shared" si="298"/>
        <v>67.694824161701135</v>
      </c>
      <c r="AC308" s="30">
        <v>142.6</v>
      </c>
      <c r="AE308" s="31">
        <v>904.22</v>
      </c>
      <c r="AF308" s="32">
        <f t="shared" si="299"/>
        <v>16.660709087089991</v>
      </c>
      <c r="AG308" s="32">
        <f t="shared" si="300"/>
        <v>6.6296904129841518</v>
      </c>
      <c r="AH308" s="33" t="e">
        <f t="shared" si="301"/>
        <v>#DIV/0!</v>
      </c>
      <c r="AI308" s="33">
        <f t="shared" si="302"/>
        <v>9.8224935101372582E-4</v>
      </c>
      <c r="AJ308" s="33">
        <f t="shared" si="303"/>
        <v>0</v>
      </c>
      <c r="AK308" s="33">
        <f t="shared" si="326"/>
        <v>0</v>
      </c>
      <c r="AL308" s="31">
        <f t="shared" si="270"/>
        <v>0</v>
      </c>
      <c r="AM308" s="26">
        <f t="shared" si="271"/>
        <v>0</v>
      </c>
      <c r="AN308" s="26">
        <f t="shared" si="272"/>
        <v>0</v>
      </c>
      <c r="AO308" s="5">
        <f t="shared" si="304"/>
        <v>15.770498330052421</v>
      </c>
      <c r="AP308" s="30">
        <v>676.6</v>
      </c>
      <c r="AQ308" s="31">
        <v>517</v>
      </c>
      <c r="AR308" s="31">
        <v>2158.7399999999998</v>
      </c>
      <c r="AS308" s="32">
        <f t="shared" si="305"/>
        <v>39.775872171224528</v>
      </c>
      <c r="AT308" s="32">
        <f t="shared" si="306"/>
        <v>31.456160823457761</v>
      </c>
      <c r="AU308" s="33">
        <f t="shared" si="307"/>
        <v>-2.1052631578947368E-2</v>
      </c>
      <c r="AV308" s="33">
        <f t="shared" si="308"/>
        <v>3.9094893969908581E-3</v>
      </c>
      <c r="AW308" s="33">
        <f t="shared" si="309"/>
        <v>1.0614485842909711</v>
      </c>
      <c r="AX308" s="33">
        <f t="shared" si="327"/>
        <v>0.18570074635706577</v>
      </c>
      <c r="AY308" s="31">
        <f t="shared" si="273"/>
        <v>1116068.5799999998</v>
      </c>
      <c r="AZ308" s="26">
        <f t="shared" si="274"/>
        <v>349802.2</v>
      </c>
      <c r="BA308" s="26">
        <f t="shared" si="275"/>
        <v>795083.96000000008</v>
      </c>
      <c r="BB308" s="5">
        <f t="shared" si="310"/>
        <v>31.342357115724916</v>
      </c>
      <c r="BC308" s="30">
        <v>267.10000000000002</v>
      </c>
      <c r="BE308" s="31">
        <v>724.61</v>
      </c>
      <c r="BF308" s="32">
        <f t="shared" si="311"/>
        <v>13.351304341417217</v>
      </c>
      <c r="BG308" s="32">
        <f t="shared" si="312"/>
        <v>12.417884356999068</v>
      </c>
      <c r="BH308" s="33" t="e">
        <f t="shared" si="313"/>
        <v>#DIV/0!</v>
      </c>
      <c r="BI308" s="33">
        <f t="shared" si="314"/>
        <v>1.8209981487778346E-2</v>
      </c>
      <c r="BJ308" s="33">
        <f t="shared" si="315"/>
        <v>0</v>
      </c>
      <c r="BK308" s="33">
        <f t="shared" si="328"/>
        <v>0</v>
      </c>
      <c r="BL308" s="31">
        <f t="shared" si="276"/>
        <v>0</v>
      </c>
      <c r="BM308" s="26">
        <f t="shared" si="277"/>
        <v>0</v>
      </c>
      <c r="BN308" s="26">
        <f t="shared" si="278"/>
        <v>0</v>
      </c>
      <c r="BO308" s="5">
        <f t="shared" si="316"/>
        <v>36.861208098149348</v>
      </c>
      <c r="BP308" s="60">
        <f t="shared" si="279"/>
        <v>5427.2599999999993</v>
      </c>
      <c r="BQ308" s="15">
        <f t="shared" si="280"/>
        <v>2150.9299999999998</v>
      </c>
      <c r="BR308" s="15">
        <f t="shared" si="281"/>
        <v>2049474.94</v>
      </c>
      <c r="BS308" s="15">
        <f t="shared" si="282"/>
        <v>948968.85</v>
      </c>
      <c r="BT308" s="15">
        <f t="shared" si="283"/>
        <v>3126295.65</v>
      </c>
      <c r="BU308" s="15">
        <f t="shared" si="329"/>
        <v>377.62608388026376</v>
      </c>
      <c r="BV308" s="17">
        <f t="shared" si="330"/>
        <v>2150.9299999999998</v>
      </c>
      <c r="BW308" s="17">
        <f t="shared" si="331"/>
        <v>0</v>
      </c>
      <c r="BX308" s="17">
        <f t="shared" si="332"/>
        <v>2150.9299999999998</v>
      </c>
      <c r="BY308" s="17">
        <f t="shared" si="333"/>
        <v>0</v>
      </c>
      <c r="BZ308" s="17">
        <f t="shared" si="334"/>
        <v>0</v>
      </c>
      <c r="CA308" s="2" t="e">
        <f t="shared" si="335"/>
        <v>#DIV/0!</v>
      </c>
      <c r="CB308" s="2" t="e">
        <f t="shared" si="336"/>
        <v>#DIV/0!</v>
      </c>
      <c r="CC308" s="14">
        <f t="shared" si="337"/>
        <v>58.468450407052373</v>
      </c>
      <c r="CD308" s="27">
        <v>65.259874449899328</v>
      </c>
      <c r="CE308" s="53" t="e">
        <f t="shared" si="285"/>
        <v>#DIV/0!</v>
      </c>
      <c r="CF308" s="53" t="e">
        <f t="shared" si="286"/>
        <v>#DIV/0!</v>
      </c>
    </row>
    <row r="309" spans="1:84" x14ac:dyDescent="0.3">
      <c r="A309" s="1">
        <v>35369</v>
      </c>
      <c r="C309" s="30">
        <v>78.790000000000006</v>
      </c>
      <c r="D309" s="31">
        <v>693</v>
      </c>
      <c r="E309" s="31">
        <v>183.57</v>
      </c>
      <c r="F309" s="32">
        <f t="shared" si="287"/>
        <v>3.3853825683319099</v>
      </c>
      <c r="G309" s="32">
        <f t="shared" si="288"/>
        <v>3.6935120945059072</v>
      </c>
      <c r="H309" s="33">
        <f t="shared" si="289"/>
        <v>-0.02</v>
      </c>
      <c r="I309" s="33">
        <f t="shared" si="290"/>
        <v>1.084667900210564E-2</v>
      </c>
      <c r="J309" s="33">
        <f t="shared" si="291"/>
        <v>-0.41276365920237817</v>
      </c>
      <c r="K309" s="33">
        <f t="shared" si="324"/>
        <v>0.54233395010528196</v>
      </c>
      <c r="L309" s="31">
        <f t="shared" si="264"/>
        <v>127214.01</v>
      </c>
      <c r="M309" s="26">
        <f t="shared" si="265"/>
        <v>54601.47</v>
      </c>
      <c r="N309" s="26">
        <f t="shared" si="266"/>
        <v>183568.77</v>
      </c>
      <c r="O309" s="5">
        <f t="shared" si="292"/>
        <v>42.920956583319722</v>
      </c>
      <c r="P309" s="30">
        <v>975.71</v>
      </c>
      <c r="Q309" s="31">
        <v>532</v>
      </c>
      <c r="R309" s="31">
        <v>1444.97</v>
      </c>
      <c r="S309" s="32">
        <f t="shared" si="293"/>
        <v>26.648015742019719</v>
      </c>
      <c r="T309" s="32">
        <f t="shared" si="294"/>
        <v>45.739264954059635</v>
      </c>
      <c r="U309" s="33">
        <f t="shared" si="295"/>
        <v>-2.414113277623027E-2</v>
      </c>
      <c r="V309" s="33">
        <f t="shared" si="296"/>
        <v>9.5461215663053649E-3</v>
      </c>
      <c r="W309" s="33">
        <f t="shared" si="297"/>
        <v>0.36130418509224649</v>
      </c>
      <c r="X309" s="33">
        <f t="shared" si="325"/>
        <v>0.39542972795811066</v>
      </c>
      <c r="Y309" s="31">
        <f t="shared" si="267"/>
        <v>768724.04</v>
      </c>
      <c r="Z309" s="26">
        <f t="shared" si="268"/>
        <v>519077.72000000003</v>
      </c>
      <c r="AA309" s="26">
        <f t="shared" si="269"/>
        <v>2070182.24</v>
      </c>
      <c r="AB309" s="5">
        <f t="shared" si="298"/>
        <v>67.524585285507655</v>
      </c>
      <c r="AC309" s="30">
        <v>142.46</v>
      </c>
      <c r="AE309" s="31">
        <v>908.01</v>
      </c>
      <c r="AF309" s="32">
        <f t="shared" si="299"/>
        <v>16.745444385635221</v>
      </c>
      <c r="AG309" s="32">
        <f t="shared" si="300"/>
        <v>6.6782298893680867</v>
      </c>
      <c r="AH309" s="33" t="e">
        <f t="shared" si="301"/>
        <v>#DIV/0!</v>
      </c>
      <c r="AI309" s="33">
        <f t="shared" si="302"/>
        <v>1.0534817572076111E-3</v>
      </c>
      <c r="AJ309" s="33">
        <f t="shared" si="303"/>
        <v>0</v>
      </c>
      <c r="AK309" s="33">
        <f t="shared" si="326"/>
        <v>0</v>
      </c>
      <c r="AL309" s="31">
        <f t="shared" si="270"/>
        <v>0</v>
      </c>
      <c r="AM309" s="26">
        <f t="shared" si="271"/>
        <v>0</v>
      </c>
      <c r="AN309" s="26">
        <f t="shared" si="272"/>
        <v>0</v>
      </c>
      <c r="AO309" s="5">
        <f t="shared" si="304"/>
        <v>15.689254523628597</v>
      </c>
      <c r="AP309" s="30">
        <v>673.96</v>
      </c>
      <c r="AQ309" s="31">
        <v>528</v>
      </c>
      <c r="AR309" s="31">
        <v>2158.3200000000002</v>
      </c>
      <c r="AS309" s="32">
        <f t="shared" si="305"/>
        <v>39.803556707970408</v>
      </c>
      <c r="AT309" s="32">
        <f t="shared" si="306"/>
        <v>31.593849615600977</v>
      </c>
      <c r="AU309" s="33">
        <f t="shared" si="307"/>
        <v>-7.4749316317228809E-2</v>
      </c>
      <c r="AV309" s="33">
        <f t="shared" si="308"/>
        <v>3.9397295710156188E-3</v>
      </c>
      <c r="AW309" s="33">
        <f t="shared" si="309"/>
        <v>0.30012526273172946</v>
      </c>
      <c r="AX309" s="33">
        <f t="shared" si="327"/>
        <v>5.2705894382977236E-2</v>
      </c>
      <c r="AY309" s="31">
        <f t="shared" si="273"/>
        <v>1139592.9600000002</v>
      </c>
      <c r="AZ309" s="26">
        <f t="shared" si="274"/>
        <v>355850.88</v>
      </c>
      <c r="BA309" s="26">
        <f t="shared" si="275"/>
        <v>812000.64</v>
      </c>
      <c r="BB309" s="5">
        <f t="shared" si="310"/>
        <v>31.226138848734198</v>
      </c>
      <c r="BC309" s="30">
        <v>262.27999999999997</v>
      </c>
      <c r="BE309" s="31">
        <v>727.56</v>
      </c>
      <c r="BF309" s="32">
        <f t="shared" si="311"/>
        <v>13.41760059604273</v>
      </c>
      <c r="BG309" s="32">
        <f t="shared" si="312"/>
        <v>12.295143446465403</v>
      </c>
      <c r="BH309" s="33" t="e">
        <f t="shared" si="313"/>
        <v>#DIV/0!</v>
      </c>
      <c r="BI309" s="33">
        <f t="shared" si="314"/>
        <v>1.8547735406164594E-2</v>
      </c>
      <c r="BJ309" s="33">
        <f t="shared" si="315"/>
        <v>0</v>
      </c>
      <c r="BK309" s="33">
        <f t="shared" si="328"/>
        <v>0</v>
      </c>
      <c r="BL309" s="31">
        <f t="shared" si="276"/>
        <v>0</v>
      </c>
      <c r="BM309" s="26">
        <f t="shared" si="277"/>
        <v>0</v>
      </c>
      <c r="BN309" s="26">
        <f t="shared" si="278"/>
        <v>0</v>
      </c>
      <c r="BO309" s="5">
        <f t="shared" si="316"/>
        <v>36.049260542085875</v>
      </c>
      <c r="BP309" s="60">
        <f t="shared" si="279"/>
        <v>5422.43</v>
      </c>
      <c r="BQ309" s="15">
        <f t="shared" si="280"/>
        <v>2133.1999999999998</v>
      </c>
      <c r="BR309" s="15">
        <f t="shared" si="281"/>
        <v>2035531.0100000002</v>
      </c>
      <c r="BS309" s="15">
        <f t="shared" si="282"/>
        <v>929530.07000000007</v>
      </c>
      <c r="BT309" s="15">
        <f t="shared" si="283"/>
        <v>3065751.65</v>
      </c>
      <c r="BU309" s="15">
        <f t="shared" si="329"/>
        <v>375.39092436416888</v>
      </c>
      <c r="BV309" s="17">
        <f t="shared" si="330"/>
        <v>2133.1999999999998</v>
      </c>
      <c r="BW309" s="17">
        <f t="shared" si="331"/>
        <v>0</v>
      </c>
      <c r="BX309" s="17">
        <f t="shared" si="332"/>
        <v>2133.1999999999998</v>
      </c>
      <c r="BY309" s="17">
        <f t="shared" si="333"/>
        <v>0</v>
      </c>
      <c r="BZ309" s="17">
        <f t="shared" si="334"/>
        <v>0</v>
      </c>
      <c r="CA309" s="2" t="e">
        <f t="shared" si="335"/>
        <v>#DIV/0!</v>
      </c>
      <c r="CB309" s="2" t="e">
        <f t="shared" si="336"/>
        <v>#DIV/0!</v>
      </c>
      <c r="CC309" s="14">
        <f t="shared" si="337"/>
        <v>57.336147433261473</v>
      </c>
      <c r="CD309" s="27">
        <v>63.930624774930436</v>
      </c>
      <c r="CE309" s="53" t="e">
        <f t="shared" si="285"/>
        <v>#DIV/0!</v>
      </c>
      <c r="CF309" s="53" t="e">
        <f t="shared" si="286"/>
        <v>#DIV/0!</v>
      </c>
    </row>
    <row r="310" spans="1:84" x14ac:dyDescent="0.3">
      <c r="A310" s="1">
        <v>35338</v>
      </c>
      <c r="C310" s="30">
        <v>77.94</v>
      </c>
      <c r="D310" s="31">
        <v>707</v>
      </c>
      <c r="E310" s="31">
        <v>182.48</v>
      </c>
      <c r="F310" s="32">
        <f t="shared" si="287"/>
        <v>3.3682749404257599</v>
      </c>
      <c r="G310" s="32">
        <f t="shared" si="288"/>
        <v>3.6843050684011986</v>
      </c>
      <c r="H310" s="33">
        <f t="shared" si="289"/>
        <v>-2.5139664804469275E-2</v>
      </c>
      <c r="I310" s="33">
        <f t="shared" si="290"/>
        <v>1.1095342536446904E-2</v>
      </c>
      <c r="J310" s="33">
        <f t="shared" si="291"/>
        <v>-0.33071611643233612</v>
      </c>
      <c r="K310" s="33">
        <f t="shared" si="324"/>
        <v>0.44134806978311014</v>
      </c>
      <c r="L310" s="31">
        <f t="shared" si="264"/>
        <v>129013.35999999999</v>
      </c>
      <c r="M310" s="26">
        <f t="shared" si="265"/>
        <v>55103.58</v>
      </c>
      <c r="N310" s="26">
        <f t="shared" si="266"/>
        <v>187277.22999999998</v>
      </c>
      <c r="O310" s="5">
        <f t="shared" si="292"/>
        <v>42.711530030688294</v>
      </c>
      <c r="P310" s="30">
        <v>966.44</v>
      </c>
      <c r="Q310" s="31">
        <v>545</v>
      </c>
      <c r="R310" s="31">
        <v>1434.92</v>
      </c>
      <c r="S310" s="32">
        <f t="shared" si="293"/>
        <v>26.486218092479895</v>
      </c>
      <c r="T310" s="32">
        <f t="shared" si="294"/>
        <v>45.684626511491594</v>
      </c>
      <c r="U310" s="33">
        <f t="shared" si="295"/>
        <v>6.0491493383742913E-2</v>
      </c>
      <c r="V310" s="33">
        <f t="shared" si="296"/>
        <v>9.6381283108323366E-3</v>
      </c>
      <c r="W310" s="33">
        <f t="shared" si="297"/>
        <v>-0.14540824283508674</v>
      </c>
      <c r="X310" s="33">
        <f t="shared" si="325"/>
        <v>0.15933030863844705</v>
      </c>
      <c r="Y310" s="31">
        <f t="shared" si="267"/>
        <v>782031.4</v>
      </c>
      <c r="Z310" s="26">
        <f t="shared" si="268"/>
        <v>526709.80000000005</v>
      </c>
      <c r="AA310" s="26">
        <f t="shared" si="269"/>
        <v>2120769.4</v>
      </c>
      <c r="AB310" s="5">
        <f t="shared" si="298"/>
        <v>67.351489978535383</v>
      </c>
      <c r="AC310" s="30">
        <v>142.31</v>
      </c>
      <c r="AE310" s="31">
        <v>911.81</v>
      </c>
      <c r="AF310" s="32">
        <f t="shared" si="299"/>
        <v>16.830484291043469</v>
      </c>
      <c r="AG310" s="32">
        <f t="shared" si="300"/>
        <v>6.7271420873001615</v>
      </c>
      <c r="AH310" s="33" t="e">
        <f t="shared" si="301"/>
        <v>#DIV/0!</v>
      </c>
      <c r="AI310" s="33">
        <f t="shared" si="302"/>
        <v>9.8425196850404086E-4</v>
      </c>
      <c r="AJ310" s="33">
        <f t="shared" si="303"/>
        <v>0</v>
      </c>
      <c r="AK310" s="33">
        <f t="shared" si="326"/>
        <v>0</v>
      </c>
      <c r="AL310" s="31">
        <f t="shared" si="270"/>
        <v>0</v>
      </c>
      <c r="AM310" s="26">
        <f t="shared" si="271"/>
        <v>0</v>
      </c>
      <c r="AN310" s="26">
        <f t="shared" si="272"/>
        <v>0</v>
      </c>
      <c r="AO310" s="5">
        <f t="shared" si="304"/>
        <v>15.607418212127527</v>
      </c>
      <c r="AP310" s="30">
        <v>671.31</v>
      </c>
      <c r="AQ310" s="31">
        <v>569</v>
      </c>
      <c r="AR310" s="31">
        <v>2157.9</v>
      </c>
      <c r="AS310" s="32">
        <f t="shared" si="305"/>
        <v>39.831217086501248</v>
      </c>
      <c r="AT310" s="32">
        <f t="shared" si="306"/>
        <v>31.733523678065289</v>
      </c>
      <c r="AU310" s="33">
        <f t="shared" si="307"/>
        <v>7.0546737213403876E-3</v>
      </c>
      <c r="AV310" s="33">
        <f t="shared" si="308"/>
        <v>3.9403573187659314E-3</v>
      </c>
      <c r="AW310" s="33">
        <f t="shared" si="309"/>
        <v>-3.1925961581516451</v>
      </c>
      <c r="AX310" s="33">
        <f t="shared" si="327"/>
        <v>0.55854564993507083</v>
      </c>
      <c r="AY310" s="31">
        <f t="shared" si="273"/>
        <v>1227845.1000000001</v>
      </c>
      <c r="AZ310" s="26">
        <f t="shared" si="274"/>
        <v>381975.38999999996</v>
      </c>
      <c r="BA310" s="26">
        <f t="shared" si="275"/>
        <v>875053.72000000009</v>
      </c>
      <c r="BB310" s="5">
        <f t="shared" si="310"/>
        <v>31.109411928263587</v>
      </c>
      <c r="BC310" s="30">
        <v>257.45999999999998</v>
      </c>
      <c r="BE310" s="31">
        <v>730.5</v>
      </c>
      <c r="BF310" s="32">
        <f t="shared" si="311"/>
        <v>13.483805589549636</v>
      </c>
      <c r="BG310" s="32">
        <f t="shared" si="312"/>
        <v>12.170402654741757</v>
      </c>
      <c r="BH310" s="33" t="e">
        <f t="shared" si="313"/>
        <v>#DIV/0!</v>
      </c>
      <c r="BI310" s="33">
        <f t="shared" si="314"/>
        <v>1.8898255244069764E-2</v>
      </c>
      <c r="BJ310" s="33">
        <f t="shared" si="315"/>
        <v>0</v>
      </c>
      <c r="BK310" s="33">
        <f t="shared" si="328"/>
        <v>0</v>
      </c>
      <c r="BL310" s="31">
        <f t="shared" si="276"/>
        <v>0</v>
      </c>
      <c r="BM310" s="26">
        <f t="shared" si="277"/>
        <v>0</v>
      </c>
      <c r="BN310" s="26">
        <f t="shared" si="278"/>
        <v>0</v>
      </c>
      <c r="BO310" s="5">
        <f t="shared" si="316"/>
        <v>35.244353182751539</v>
      </c>
      <c r="BP310" s="60">
        <f t="shared" si="279"/>
        <v>5417.61</v>
      </c>
      <c r="BQ310" s="15">
        <f t="shared" si="280"/>
        <v>2115.46</v>
      </c>
      <c r="BR310" s="15">
        <f t="shared" si="281"/>
        <v>2138889.86</v>
      </c>
      <c r="BS310" s="15">
        <f t="shared" si="282"/>
        <v>963788.7699999999</v>
      </c>
      <c r="BT310" s="15">
        <f t="shared" si="283"/>
        <v>3183100.35</v>
      </c>
      <c r="BU310" s="15">
        <f t="shared" si="329"/>
        <v>394.80321765501759</v>
      </c>
      <c r="BV310" s="17">
        <f t="shared" si="330"/>
        <v>2115.46</v>
      </c>
      <c r="BW310" s="17">
        <f t="shared" si="331"/>
        <v>0</v>
      </c>
      <c r="BX310" s="17">
        <f t="shared" si="332"/>
        <v>2115.46</v>
      </c>
      <c r="BY310" s="17">
        <f t="shared" si="333"/>
        <v>0</v>
      </c>
      <c r="BZ310" s="17">
        <f t="shared" si="334"/>
        <v>0</v>
      </c>
      <c r="CA310" s="2" t="e">
        <f t="shared" si="335"/>
        <v>#DIV/0!</v>
      </c>
      <c r="CB310" s="2" t="e">
        <f t="shared" si="336"/>
        <v>#DIV/0!</v>
      </c>
      <c r="CC310" s="14">
        <f t="shared" si="337"/>
        <v>59.530820431089445</v>
      </c>
      <c r="CD310" s="27">
        <v>66.27340812227061</v>
      </c>
      <c r="CE310" s="53" t="e">
        <f t="shared" si="285"/>
        <v>#DIV/0!</v>
      </c>
      <c r="CF310" s="53" t="e">
        <f t="shared" si="286"/>
        <v>#DIV/0!</v>
      </c>
    </row>
    <row r="311" spans="1:84" x14ac:dyDescent="0.3">
      <c r="A311" s="1">
        <v>35308</v>
      </c>
      <c r="C311" s="30">
        <v>77.08</v>
      </c>
      <c r="D311" s="31">
        <v>725</v>
      </c>
      <c r="E311" s="31">
        <v>181.39</v>
      </c>
      <c r="F311" s="32">
        <f t="shared" si="287"/>
        <v>3.351149226736033</v>
      </c>
      <c r="G311" s="32">
        <f t="shared" si="288"/>
        <v>3.6744480938919688</v>
      </c>
      <c r="H311" s="33">
        <f t="shared" si="289"/>
        <v>-1.233721727210418E-2</v>
      </c>
      <c r="I311" s="33">
        <f t="shared" si="290"/>
        <v>1.1088643924075329E-2</v>
      </c>
      <c r="J311" s="33">
        <f t="shared" si="291"/>
        <v>-0.68036225599944344</v>
      </c>
      <c r="K311" s="33">
        <f t="shared" si="324"/>
        <v>0.89879619362366137</v>
      </c>
      <c r="L311" s="31">
        <f t="shared" si="264"/>
        <v>131507.75</v>
      </c>
      <c r="M311" s="26">
        <f t="shared" si="265"/>
        <v>55883</v>
      </c>
      <c r="N311" s="26">
        <f t="shared" si="266"/>
        <v>192045.25</v>
      </c>
      <c r="O311" s="5">
        <f t="shared" si="292"/>
        <v>42.494073543194226</v>
      </c>
      <c r="P311" s="30">
        <v>957.17</v>
      </c>
      <c r="Q311" s="31">
        <v>513</v>
      </c>
      <c r="R311" s="31">
        <v>1424.86</v>
      </c>
      <c r="S311" s="32">
        <f t="shared" si="293"/>
        <v>26.324044805155211</v>
      </c>
      <c r="T311" s="32">
        <f t="shared" si="294"/>
        <v>45.62884641970129</v>
      </c>
      <c r="U311" s="33">
        <f t="shared" si="295"/>
        <v>7.4823053589484323E-2</v>
      </c>
      <c r="V311" s="33">
        <f t="shared" si="296"/>
        <v>9.7319258609919659E-3</v>
      </c>
      <c r="W311" s="33">
        <f t="shared" si="297"/>
        <v>-0.11884120311107606</v>
      </c>
      <c r="X311" s="33">
        <f t="shared" si="325"/>
        <v>0.13006587400704128</v>
      </c>
      <c r="Y311" s="31">
        <f t="shared" si="267"/>
        <v>730953.17999999993</v>
      </c>
      <c r="Z311" s="26">
        <f t="shared" si="268"/>
        <v>491028.20999999996</v>
      </c>
      <c r="AA311" s="26">
        <f t="shared" si="269"/>
        <v>1996247.1600000001</v>
      </c>
      <c r="AB311" s="5">
        <f t="shared" si="298"/>
        <v>67.176424350462511</v>
      </c>
      <c r="AC311" s="30">
        <v>142.16999999999999</v>
      </c>
      <c r="AE311" s="31">
        <v>915.61</v>
      </c>
      <c r="AF311" s="32">
        <f t="shared" si="299"/>
        <v>16.915738152554052</v>
      </c>
      <c r="AG311" s="32">
        <f t="shared" si="300"/>
        <v>6.77732596664013</v>
      </c>
      <c r="AH311" s="33" t="e">
        <f t="shared" si="301"/>
        <v>#DIV/0!</v>
      </c>
      <c r="AI311" s="33">
        <f t="shared" si="302"/>
        <v>1.0556317956295243E-3</v>
      </c>
      <c r="AJ311" s="33">
        <f t="shared" si="303"/>
        <v>0</v>
      </c>
      <c r="AK311" s="33">
        <f t="shared" si="326"/>
        <v>0</v>
      </c>
      <c r="AL311" s="31">
        <f t="shared" si="270"/>
        <v>0</v>
      </c>
      <c r="AM311" s="26">
        <f t="shared" si="271"/>
        <v>0</v>
      </c>
      <c r="AN311" s="26">
        <f t="shared" si="272"/>
        <v>0</v>
      </c>
      <c r="AO311" s="5">
        <f t="shared" si="304"/>
        <v>15.527353349133364</v>
      </c>
      <c r="AP311" s="30">
        <v>668.67</v>
      </c>
      <c r="AQ311" s="31">
        <v>565</v>
      </c>
      <c r="AR311" s="31">
        <v>2157.4699999999998</v>
      </c>
      <c r="AS311" s="32">
        <f t="shared" si="305"/>
        <v>39.858889256332702</v>
      </c>
      <c r="AT311" s="32">
        <f t="shared" si="306"/>
        <v>31.875884885090073</v>
      </c>
      <c r="AU311" s="33">
        <f t="shared" si="307"/>
        <v>2.8725314183123879E-2</v>
      </c>
      <c r="AV311" s="33">
        <f t="shared" si="308"/>
        <v>3.9709595486592053E-3</v>
      </c>
      <c r="AW311" s="33">
        <f t="shared" si="309"/>
        <v>-0.78717998186845639</v>
      </c>
      <c r="AX311" s="33">
        <f t="shared" si="327"/>
        <v>0.13823902928769857</v>
      </c>
      <c r="AY311" s="31">
        <f t="shared" si="273"/>
        <v>1218970.5499999998</v>
      </c>
      <c r="AZ311" s="26">
        <f t="shared" si="274"/>
        <v>377798.55</v>
      </c>
      <c r="BA311" s="26">
        <f t="shared" si="275"/>
        <v>868902.20000000007</v>
      </c>
      <c r="BB311" s="5">
        <f t="shared" si="310"/>
        <v>30.993246719537236</v>
      </c>
      <c r="BC311" s="30">
        <v>252.64</v>
      </c>
      <c r="BE311" s="31">
        <v>733.44</v>
      </c>
      <c r="BF311" s="32">
        <f t="shared" si="311"/>
        <v>13.550178559221987</v>
      </c>
      <c r="BG311" s="32">
        <f t="shared" si="312"/>
        <v>12.043494634676531</v>
      </c>
      <c r="BH311" s="33" t="e">
        <f t="shared" si="313"/>
        <v>#DIV/0!</v>
      </c>
      <c r="BI311" s="33">
        <f t="shared" si="314"/>
        <v>1.9262278703592668E-2</v>
      </c>
      <c r="BJ311" s="33">
        <f t="shared" si="315"/>
        <v>0</v>
      </c>
      <c r="BK311" s="33">
        <f t="shared" si="328"/>
        <v>0</v>
      </c>
      <c r="BL311" s="31">
        <f t="shared" si="276"/>
        <v>0</v>
      </c>
      <c r="BM311" s="26">
        <f t="shared" si="277"/>
        <v>0</v>
      </c>
      <c r="BN311" s="26">
        <f t="shared" si="278"/>
        <v>0</v>
      </c>
      <c r="BO311" s="5">
        <f t="shared" si="316"/>
        <v>34.445898778359506</v>
      </c>
      <c r="BP311" s="60">
        <f t="shared" si="279"/>
        <v>5412.77</v>
      </c>
      <c r="BQ311" s="15">
        <f t="shared" si="280"/>
        <v>2097.73</v>
      </c>
      <c r="BR311" s="15">
        <f t="shared" si="281"/>
        <v>2081431.4799999997</v>
      </c>
      <c r="BS311" s="15">
        <f t="shared" si="282"/>
        <v>924709.76</v>
      </c>
      <c r="BT311" s="15">
        <f t="shared" si="283"/>
        <v>3057194.6100000003</v>
      </c>
      <c r="BU311" s="15">
        <f t="shared" si="329"/>
        <v>384.54090604256226</v>
      </c>
      <c r="BV311" s="17">
        <f t="shared" si="330"/>
        <v>2097.73</v>
      </c>
      <c r="BW311" s="17">
        <f t="shared" si="331"/>
        <v>0</v>
      </c>
      <c r="BX311" s="17">
        <f t="shared" si="332"/>
        <v>2097.73</v>
      </c>
      <c r="BY311" s="17">
        <f t="shared" si="333"/>
        <v>0</v>
      </c>
      <c r="BZ311" s="17">
        <f t="shared" si="334"/>
        <v>0</v>
      </c>
      <c r="CA311" s="2" t="e">
        <f t="shared" si="335"/>
        <v>#DIV/0!</v>
      </c>
      <c r="CB311" s="2" t="e">
        <f t="shared" si="336"/>
        <v>#DIV/0!</v>
      </c>
      <c r="CC311" s="14">
        <f t="shared" si="337"/>
        <v>57.17611238703315</v>
      </c>
      <c r="CD311" s="27">
        <v>63.828816005437837</v>
      </c>
      <c r="CE311" s="53" t="e">
        <f t="shared" si="285"/>
        <v>#DIV/0!</v>
      </c>
      <c r="CF311" s="53" t="e">
        <f t="shared" si="286"/>
        <v>#DIV/0!</v>
      </c>
    </row>
    <row r="312" spans="1:84" x14ac:dyDescent="0.3">
      <c r="A312" s="1">
        <v>35277</v>
      </c>
      <c r="C312" s="30">
        <v>76.23</v>
      </c>
      <c r="D312" s="31">
        <v>734</v>
      </c>
      <c r="E312" s="31">
        <v>180.3</v>
      </c>
      <c r="F312" s="32">
        <f t="shared" si="287"/>
        <v>3.3339743637157082</v>
      </c>
      <c r="G312" s="32">
        <f t="shared" si="288"/>
        <v>3.6649214659685869</v>
      </c>
      <c r="H312" s="33">
        <f t="shared" si="289"/>
        <v>-3.7433155080213901E-2</v>
      </c>
      <c r="I312" s="33">
        <f t="shared" si="290"/>
        <v>1.1212980674098125E-2</v>
      </c>
      <c r="J312" s="33">
        <f t="shared" si="291"/>
        <v>-0.22599740535710244</v>
      </c>
      <c r="K312" s="33">
        <f t="shared" si="324"/>
        <v>0.2995467694366214</v>
      </c>
      <c r="L312" s="31">
        <f t="shared" si="264"/>
        <v>132340.20000000001</v>
      </c>
      <c r="M312" s="26">
        <f t="shared" si="265"/>
        <v>55952.82</v>
      </c>
      <c r="N312" s="26">
        <f t="shared" si="266"/>
        <v>194429.25999999998</v>
      </c>
      <c r="O312" s="5">
        <f t="shared" si="292"/>
        <v>42.279534109816971</v>
      </c>
      <c r="P312" s="30">
        <v>947.9</v>
      </c>
      <c r="Q312" s="31">
        <v>476</v>
      </c>
      <c r="R312" s="31">
        <v>1414.81</v>
      </c>
      <c r="S312" s="32">
        <f t="shared" si="293"/>
        <v>26.161621017906938</v>
      </c>
      <c r="T312" s="32">
        <f t="shared" si="294"/>
        <v>45.572334482377322</v>
      </c>
      <c r="U312" s="33">
        <f t="shared" si="295"/>
        <v>-6.5040650406504072E-2</v>
      </c>
      <c r="V312" s="33">
        <f t="shared" si="296"/>
        <v>9.8382206390602508E-3</v>
      </c>
      <c r="W312" s="33">
        <f t="shared" si="297"/>
        <v>0.13773376375547591</v>
      </c>
      <c r="X312" s="33">
        <f t="shared" si="325"/>
        <v>0.15126264232555134</v>
      </c>
      <c r="Y312" s="31">
        <f t="shared" si="267"/>
        <v>673449.55999999994</v>
      </c>
      <c r="Z312" s="26">
        <f t="shared" si="268"/>
        <v>451200.39999999997</v>
      </c>
      <c r="AA312" s="26">
        <f t="shared" si="269"/>
        <v>1852268.32</v>
      </c>
      <c r="AB312" s="5">
        <f t="shared" si="298"/>
        <v>66.99839554427804</v>
      </c>
      <c r="AC312" s="30">
        <v>142.02000000000001</v>
      </c>
      <c r="AE312" s="31">
        <v>919.41</v>
      </c>
      <c r="AF312" s="32">
        <f t="shared" si="299"/>
        <v>17.001050303626506</v>
      </c>
      <c r="AG312" s="32">
        <f t="shared" si="300"/>
        <v>6.8279174419107802</v>
      </c>
      <c r="AH312" s="33" t="e">
        <f t="shared" si="301"/>
        <v>#DIV/0!</v>
      </c>
      <c r="AI312" s="33">
        <f t="shared" si="302"/>
        <v>9.8626276858059035E-4</v>
      </c>
      <c r="AJ312" s="33">
        <f t="shared" si="303"/>
        <v>0</v>
      </c>
      <c r="AK312" s="33">
        <f t="shared" si="326"/>
        <v>0</v>
      </c>
      <c r="AL312" s="31">
        <f t="shared" si="270"/>
        <v>0</v>
      </c>
      <c r="AM312" s="26">
        <f t="shared" si="271"/>
        <v>0</v>
      </c>
      <c r="AN312" s="26">
        <f t="shared" si="272"/>
        <v>0</v>
      </c>
      <c r="AO312" s="5">
        <f t="shared" si="304"/>
        <v>15.446862661924495</v>
      </c>
      <c r="AP312" s="30">
        <v>666.02</v>
      </c>
      <c r="AQ312" s="31">
        <v>549</v>
      </c>
      <c r="AR312" s="31">
        <v>2157.0500000000002</v>
      </c>
      <c r="AS312" s="32">
        <f t="shared" si="305"/>
        <v>39.886574604841755</v>
      </c>
      <c r="AT312" s="32">
        <f t="shared" si="306"/>
        <v>32.02034625166467</v>
      </c>
      <c r="AU312" s="33">
        <f t="shared" si="307"/>
        <v>-2.5179856115107913E-2</v>
      </c>
      <c r="AV312" s="33">
        <f t="shared" si="308"/>
        <v>3.9717165638633763E-3</v>
      </c>
      <c r="AW312" s="33">
        <f t="shared" si="309"/>
        <v>0.90159255518062154</v>
      </c>
      <c r="AX312" s="33">
        <f t="shared" si="327"/>
        <v>0.15773388639343122</v>
      </c>
      <c r="AY312" s="31">
        <f t="shared" si="273"/>
        <v>1184220.4500000002</v>
      </c>
      <c r="AZ312" s="26">
        <f t="shared" si="274"/>
        <v>365644.98</v>
      </c>
      <c r="BA312" s="26">
        <f t="shared" si="275"/>
        <v>844296.12000000011</v>
      </c>
      <c r="BB312" s="5">
        <f t="shared" si="310"/>
        <v>30.876428455529535</v>
      </c>
      <c r="BC312" s="30">
        <v>247.82</v>
      </c>
      <c r="BE312" s="31">
        <v>736.39</v>
      </c>
      <c r="BF312" s="32">
        <f t="shared" si="311"/>
        <v>13.616779709909096</v>
      </c>
      <c r="BG312" s="32">
        <f t="shared" si="312"/>
        <v>11.914480358078645</v>
      </c>
      <c r="BH312" s="33" t="e">
        <f t="shared" si="313"/>
        <v>#DIV/0!</v>
      </c>
      <c r="BI312" s="33">
        <f t="shared" si="314"/>
        <v>1.9640601442483977E-2</v>
      </c>
      <c r="BJ312" s="33">
        <f t="shared" si="315"/>
        <v>0</v>
      </c>
      <c r="BK312" s="33">
        <f t="shared" si="328"/>
        <v>0</v>
      </c>
      <c r="BL312" s="31">
        <f t="shared" si="276"/>
        <v>0</v>
      </c>
      <c r="BM312" s="26">
        <f t="shared" si="277"/>
        <v>0</v>
      </c>
      <c r="BN312" s="26">
        <f t="shared" si="278"/>
        <v>0</v>
      </c>
      <c r="BO312" s="5">
        <f t="shared" si="316"/>
        <v>33.653363027743453</v>
      </c>
      <c r="BP312" s="60">
        <f t="shared" si="279"/>
        <v>5407.96</v>
      </c>
      <c r="BQ312" s="15">
        <f t="shared" si="280"/>
        <v>2079.9899999999998</v>
      </c>
      <c r="BR312" s="15">
        <f t="shared" si="281"/>
        <v>1990010.2100000002</v>
      </c>
      <c r="BS312" s="15">
        <f t="shared" si="282"/>
        <v>872798.19999999984</v>
      </c>
      <c r="BT312" s="15">
        <f t="shared" si="283"/>
        <v>2890993.7</v>
      </c>
      <c r="BU312" s="15">
        <f t="shared" si="329"/>
        <v>367.97798245549154</v>
      </c>
      <c r="BV312" s="17">
        <f t="shared" si="330"/>
        <v>2079.9899999999998</v>
      </c>
      <c r="BW312" s="17">
        <f t="shared" si="331"/>
        <v>0</v>
      </c>
      <c r="BX312" s="17">
        <f t="shared" si="332"/>
        <v>2079.9899999999998</v>
      </c>
      <c r="BY312" s="17">
        <f t="shared" si="333"/>
        <v>0</v>
      </c>
      <c r="BZ312" s="17">
        <f t="shared" si="334"/>
        <v>0</v>
      </c>
      <c r="CA312" s="2" t="e">
        <f t="shared" si="335"/>
        <v>#DIV/0!</v>
      </c>
      <c r="CB312" s="2" t="e">
        <f t="shared" si="336"/>
        <v>#DIV/0!</v>
      </c>
      <c r="CC312" s="14">
        <f t="shared" si="337"/>
        <v>54.067798026572078</v>
      </c>
      <c r="CD312" s="27">
        <v>60.622697640406408</v>
      </c>
      <c r="CE312" s="53" t="e">
        <f t="shared" si="285"/>
        <v>#DIV/0!</v>
      </c>
      <c r="CF312" s="53" t="e">
        <f t="shared" si="286"/>
        <v>#DIV/0!</v>
      </c>
    </row>
    <row r="313" spans="1:84" x14ac:dyDescent="0.3">
      <c r="A313" s="1">
        <v>35246</v>
      </c>
      <c r="C313" s="30">
        <v>75.38</v>
      </c>
      <c r="D313" s="31">
        <v>762</v>
      </c>
      <c r="E313" s="31">
        <v>179.21</v>
      </c>
      <c r="F313" s="32">
        <f t="shared" si="287"/>
        <v>3.3167873376863741</v>
      </c>
      <c r="G313" s="32">
        <f t="shared" si="288"/>
        <v>3.6552132126889911</v>
      </c>
      <c r="H313" s="33">
        <f t="shared" si="289"/>
        <v>-1.6916070266753416E-2</v>
      </c>
      <c r="I313" s="33">
        <f t="shared" si="290"/>
        <v>1.1474316210807198E-2</v>
      </c>
      <c r="J313" s="33">
        <f t="shared" si="291"/>
        <v>-0.50467103855008555</v>
      </c>
      <c r="K313" s="33">
        <f t="shared" si="324"/>
        <v>0.67830861600041015</v>
      </c>
      <c r="L313" s="31">
        <f t="shared" si="264"/>
        <v>136558.02000000002</v>
      </c>
      <c r="M313" s="26">
        <f t="shared" si="265"/>
        <v>57439.56</v>
      </c>
      <c r="N313" s="26">
        <f t="shared" si="266"/>
        <v>201846.18</v>
      </c>
      <c r="O313" s="5">
        <f t="shared" si="292"/>
        <v>42.062384911556272</v>
      </c>
      <c r="P313" s="30">
        <v>938.62</v>
      </c>
      <c r="Q313" s="31">
        <v>508</v>
      </c>
      <c r="R313" s="31">
        <v>1404.75</v>
      </c>
      <c r="S313" s="32">
        <f t="shared" si="293"/>
        <v>25.998867321103365</v>
      </c>
      <c r="T313" s="32">
        <f t="shared" si="294"/>
        <v>45.514144676228987</v>
      </c>
      <c r="U313" s="33">
        <f t="shared" si="295"/>
        <v>-8.3018867924528297E-2</v>
      </c>
      <c r="V313" s="33">
        <f t="shared" si="296"/>
        <v>9.9252129316851779E-3</v>
      </c>
      <c r="W313" s="33">
        <f t="shared" si="297"/>
        <v>0.10936519809788678</v>
      </c>
      <c r="X313" s="33">
        <f t="shared" si="325"/>
        <v>0.11955370122257147</v>
      </c>
      <c r="Y313" s="31">
        <f t="shared" si="267"/>
        <v>713613</v>
      </c>
      <c r="Z313" s="26">
        <f t="shared" si="268"/>
        <v>476818.96</v>
      </c>
      <c r="AA313" s="26">
        <f t="shared" si="269"/>
        <v>1976790.56</v>
      </c>
      <c r="AB313" s="5">
        <f t="shared" si="298"/>
        <v>66.817583199857623</v>
      </c>
      <c r="AC313" s="30">
        <v>141.88</v>
      </c>
      <c r="AE313" s="31">
        <v>923.21</v>
      </c>
      <c r="AF313" s="32">
        <f t="shared" si="299"/>
        <v>17.086609218377529</v>
      </c>
      <c r="AG313" s="32">
        <f t="shared" si="300"/>
        <v>6.8798308651673397</v>
      </c>
      <c r="AH313" s="33" t="e">
        <f t="shared" si="301"/>
        <v>#DIV/0!</v>
      </c>
      <c r="AI313" s="33">
        <f t="shared" si="302"/>
        <v>1.0577906279750761E-3</v>
      </c>
      <c r="AJ313" s="33">
        <f t="shared" si="303"/>
        <v>0</v>
      </c>
      <c r="AK313" s="33">
        <f t="shared" si="326"/>
        <v>0</v>
      </c>
      <c r="AL313" s="31">
        <f t="shared" si="270"/>
        <v>0</v>
      </c>
      <c r="AM313" s="26">
        <f t="shared" si="271"/>
        <v>0</v>
      </c>
      <c r="AN313" s="26">
        <f t="shared" si="272"/>
        <v>0</v>
      </c>
      <c r="AO313" s="5">
        <f t="shared" si="304"/>
        <v>15.368117763022497</v>
      </c>
      <c r="AP313" s="30">
        <v>663.38</v>
      </c>
      <c r="AQ313" s="31">
        <v>563</v>
      </c>
      <c r="AR313" s="31">
        <v>2156.62</v>
      </c>
      <c r="AS313" s="32">
        <f t="shared" si="305"/>
        <v>39.914345785398062</v>
      </c>
      <c r="AT313" s="32">
        <f t="shared" si="306"/>
        <v>32.167621929339653</v>
      </c>
      <c r="AU313" s="33">
        <f t="shared" si="307"/>
        <v>-4.852686308492201E-2</v>
      </c>
      <c r="AV313" s="33">
        <f t="shared" si="308"/>
        <v>4.002688598379254E-3</v>
      </c>
      <c r="AW313" s="33">
        <f t="shared" si="309"/>
        <v>0.47000303168597052</v>
      </c>
      <c r="AX313" s="33">
        <f t="shared" si="327"/>
        <v>8.2483975759458206E-2</v>
      </c>
      <c r="AY313" s="31">
        <f t="shared" si="273"/>
        <v>1214177.0599999998</v>
      </c>
      <c r="AZ313" s="26">
        <f t="shared" si="274"/>
        <v>373482.94</v>
      </c>
      <c r="BA313" s="26">
        <f t="shared" si="275"/>
        <v>865826.44000000006</v>
      </c>
      <c r="BB313" s="5">
        <f t="shared" si="310"/>
        <v>30.760171008337124</v>
      </c>
      <c r="BC313" s="30">
        <v>243</v>
      </c>
      <c r="BE313" s="31">
        <v>739.33</v>
      </c>
      <c r="BF313" s="32">
        <f t="shared" si="311"/>
        <v>13.683390337434668</v>
      </c>
      <c r="BG313" s="32">
        <f t="shared" si="312"/>
        <v>11.783189316575019</v>
      </c>
      <c r="BH313" s="33" t="e">
        <f t="shared" si="313"/>
        <v>#DIV/0!</v>
      </c>
      <c r="BI313" s="33">
        <f t="shared" si="314"/>
        <v>2.0034082879587651E-2</v>
      </c>
      <c r="BJ313" s="33">
        <f t="shared" si="315"/>
        <v>0</v>
      </c>
      <c r="BK313" s="33">
        <f t="shared" si="328"/>
        <v>0</v>
      </c>
      <c r="BL313" s="31">
        <f t="shared" si="276"/>
        <v>0</v>
      </c>
      <c r="BM313" s="26">
        <f t="shared" si="277"/>
        <v>0</v>
      </c>
      <c r="BN313" s="26">
        <f t="shared" si="278"/>
        <v>0</v>
      </c>
      <c r="BO313" s="5">
        <f t="shared" si="316"/>
        <v>32.867596337224242</v>
      </c>
      <c r="BP313" s="60">
        <f t="shared" si="279"/>
        <v>5403.12</v>
      </c>
      <c r="BQ313" s="15">
        <f t="shared" si="280"/>
        <v>2062.2600000000002</v>
      </c>
      <c r="BR313" s="15">
        <f t="shared" si="281"/>
        <v>2064348.0799999998</v>
      </c>
      <c r="BS313" s="15">
        <f t="shared" si="282"/>
        <v>907741.46</v>
      </c>
      <c r="BT313" s="15">
        <f t="shared" si="283"/>
        <v>3044463.18</v>
      </c>
      <c r="BU313" s="15">
        <f t="shared" si="329"/>
        <v>382.06593227616634</v>
      </c>
      <c r="BV313" s="17">
        <f t="shared" si="330"/>
        <v>2062.2600000000002</v>
      </c>
      <c r="BW313" s="17">
        <f t="shared" si="331"/>
        <v>0</v>
      </c>
      <c r="BX313" s="17">
        <f t="shared" si="332"/>
        <v>2062.2600000000002</v>
      </c>
      <c r="BY313" s="17">
        <f t="shared" si="333"/>
        <v>0</v>
      </c>
      <c r="BZ313" s="17">
        <f t="shared" si="334"/>
        <v>0</v>
      </c>
      <c r="CA313" s="2" t="e">
        <f t="shared" si="335"/>
        <v>#DIV/0!</v>
      </c>
      <c r="CB313" s="2" t="e">
        <f t="shared" si="336"/>
        <v>#DIV/0!</v>
      </c>
      <c r="CC313" s="14">
        <f t="shared" si="337"/>
        <v>56.938007272577373</v>
      </c>
      <c r="CD313" s="27">
        <v>63.821065578368</v>
      </c>
      <c r="CE313" s="53" t="e">
        <f t="shared" si="285"/>
        <v>#DIV/0!</v>
      </c>
      <c r="CF313" s="53" t="e">
        <f t="shared" si="286"/>
        <v>#DIV/0!</v>
      </c>
    </row>
    <row r="314" spans="1:84" x14ac:dyDescent="0.3">
      <c r="A314" s="1">
        <v>35216</v>
      </c>
      <c r="C314" s="30">
        <v>74.52</v>
      </c>
      <c r="D314" s="31">
        <v>775</v>
      </c>
      <c r="E314" s="31">
        <v>178.12</v>
      </c>
      <c r="F314" s="32">
        <f t="shared" si="287"/>
        <v>3.2995572680288237</v>
      </c>
      <c r="G314" s="32">
        <f t="shared" si="288"/>
        <v>3.6448831260301975</v>
      </c>
      <c r="H314" s="33">
        <f t="shared" si="289"/>
        <v>2.6143790849673203E-2</v>
      </c>
      <c r="I314" s="33">
        <f t="shared" si="290"/>
        <v>1.1471759228018009E-2</v>
      </c>
      <c r="J314" s="33">
        <f t="shared" si="291"/>
        <v>0.32935390215366583</v>
      </c>
      <c r="K314" s="33">
        <f t="shared" si="324"/>
        <v>0.43879479047168884</v>
      </c>
      <c r="L314" s="31">
        <f t="shared" si="264"/>
        <v>138043</v>
      </c>
      <c r="M314" s="26">
        <f t="shared" si="265"/>
        <v>57753</v>
      </c>
      <c r="N314" s="26">
        <f t="shared" si="266"/>
        <v>205289.75</v>
      </c>
      <c r="O314" s="5">
        <f t="shared" si="292"/>
        <v>41.836963844599147</v>
      </c>
      <c r="P314" s="30">
        <v>929.35</v>
      </c>
      <c r="Q314" s="31">
        <v>552</v>
      </c>
      <c r="R314" s="31">
        <v>1394.69</v>
      </c>
      <c r="S314" s="32">
        <f t="shared" si="293"/>
        <v>25.835726061908375</v>
      </c>
      <c r="T314" s="32">
        <f t="shared" si="294"/>
        <v>45.455879403866938</v>
      </c>
      <c r="U314" s="33">
        <f t="shared" si="295"/>
        <v>-1.7953321364452424E-2</v>
      </c>
      <c r="V314" s="33">
        <f t="shared" si="296"/>
        <v>1.0024710316151443E-2</v>
      </c>
      <c r="W314" s="33">
        <f t="shared" si="297"/>
        <v>0.51018854457861518</v>
      </c>
      <c r="X314" s="33">
        <f t="shared" si="325"/>
        <v>0.55837636460963536</v>
      </c>
      <c r="Y314" s="31">
        <f t="shared" si="267"/>
        <v>769868.88</v>
      </c>
      <c r="Z314" s="26">
        <f t="shared" si="268"/>
        <v>513001.2</v>
      </c>
      <c r="AA314" s="26">
        <f t="shared" si="269"/>
        <v>2148008.64</v>
      </c>
      <c r="AB314" s="5">
        <f t="shared" si="298"/>
        <v>66.634879435573495</v>
      </c>
      <c r="AC314" s="30">
        <v>141.72999999999999</v>
      </c>
      <c r="AE314" s="31">
        <v>927.01</v>
      </c>
      <c r="AF314" s="32">
        <f t="shared" si="299"/>
        <v>17.172257933052997</v>
      </c>
      <c r="AG314" s="32">
        <f t="shared" si="300"/>
        <v>6.932223368924582</v>
      </c>
      <c r="AH314" s="33" t="e">
        <f t="shared" si="301"/>
        <v>#DIV/0!</v>
      </c>
      <c r="AI314" s="33">
        <f t="shared" si="302"/>
        <v>1.0589107338249779E-3</v>
      </c>
      <c r="AJ314" s="33">
        <f t="shared" si="303"/>
        <v>0</v>
      </c>
      <c r="AK314" s="33">
        <f t="shared" si="326"/>
        <v>0</v>
      </c>
      <c r="AL314" s="31">
        <f t="shared" si="270"/>
        <v>0</v>
      </c>
      <c r="AM314" s="26">
        <f t="shared" si="271"/>
        <v>0</v>
      </c>
      <c r="AN314" s="26">
        <f t="shared" si="272"/>
        <v>0</v>
      </c>
      <c r="AO314" s="5">
        <f t="shared" si="304"/>
        <v>15.288939709388247</v>
      </c>
      <c r="AP314" s="30">
        <v>660.73</v>
      </c>
      <c r="AQ314" s="31">
        <v>591</v>
      </c>
      <c r="AR314" s="31">
        <v>2156.1999999999998</v>
      </c>
      <c r="AS314" s="32">
        <f t="shared" si="305"/>
        <v>39.942204027193739</v>
      </c>
      <c r="AT314" s="32">
        <f t="shared" si="306"/>
        <v>32.317278956816054</v>
      </c>
      <c r="AU314" s="33">
        <f t="shared" si="307"/>
        <v>1.5345268542199489E-2</v>
      </c>
      <c r="AV314" s="33">
        <f t="shared" si="308"/>
        <v>4.018774501254885E-3</v>
      </c>
      <c r="AW314" s="33">
        <f t="shared" si="309"/>
        <v>-1.491291391481729</v>
      </c>
      <c r="AX314" s="33">
        <f t="shared" si="327"/>
        <v>0.26189013833177666</v>
      </c>
      <c r="AY314" s="31">
        <f t="shared" si="273"/>
        <v>1274314.2</v>
      </c>
      <c r="AZ314" s="26">
        <f t="shared" si="274"/>
        <v>390491.43</v>
      </c>
      <c r="BA314" s="26">
        <f t="shared" si="275"/>
        <v>908887.08000000007</v>
      </c>
      <c r="BB314" s="5">
        <f t="shared" si="310"/>
        <v>30.643261293015495</v>
      </c>
      <c r="BC314" s="30">
        <v>238.18</v>
      </c>
      <c r="BE314" s="31">
        <v>742.28</v>
      </c>
      <c r="BF314" s="32">
        <f t="shared" si="311"/>
        <v>13.750254709816051</v>
      </c>
      <c r="BG314" s="32">
        <f t="shared" si="312"/>
        <v>11.649735144362218</v>
      </c>
      <c r="BH314" s="33" t="e">
        <f t="shared" si="313"/>
        <v>#DIV/0!</v>
      </c>
      <c r="BI314" s="33">
        <f t="shared" si="314"/>
        <v>2.0443652712389165E-2</v>
      </c>
      <c r="BJ314" s="33">
        <f t="shared" si="315"/>
        <v>0</v>
      </c>
      <c r="BK314" s="33">
        <f t="shared" si="328"/>
        <v>0</v>
      </c>
      <c r="BL314" s="31">
        <f t="shared" si="276"/>
        <v>0</v>
      </c>
      <c r="BM314" s="26">
        <f t="shared" si="277"/>
        <v>0</v>
      </c>
      <c r="BN314" s="26">
        <f t="shared" si="278"/>
        <v>0</v>
      </c>
      <c r="BO314" s="5">
        <f t="shared" si="316"/>
        <v>32.087621921646821</v>
      </c>
      <c r="BP314" s="60">
        <f t="shared" si="279"/>
        <v>5398.3</v>
      </c>
      <c r="BQ314" s="15">
        <f t="shared" si="280"/>
        <v>2044.5100000000002</v>
      </c>
      <c r="BR314" s="15">
        <f t="shared" si="281"/>
        <v>2182226.08</v>
      </c>
      <c r="BS314" s="15">
        <f t="shared" si="282"/>
        <v>961245.63</v>
      </c>
      <c r="BT314" s="15">
        <f t="shared" si="283"/>
        <v>3262185.47</v>
      </c>
      <c r="BU314" s="15">
        <f t="shared" si="329"/>
        <v>404.24320248967268</v>
      </c>
      <c r="BV314" s="17">
        <f t="shared" si="330"/>
        <v>2044.5100000000002</v>
      </c>
      <c r="BW314" s="17">
        <f t="shared" si="331"/>
        <v>0</v>
      </c>
      <c r="BX314" s="17">
        <f t="shared" si="332"/>
        <v>2044.5100000000002</v>
      </c>
      <c r="BY314" s="17">
        <f t="shared" si="333"/>
        <v>0</v>
      </c>
      <c r="BZ314" s="17">
        <f t="shared" si="334"/>
        <v>0</v>
      </c>
      <c r="CA314" s="2" t="e">
        <f t="shared" si="335"/>
        <v>#DIV/0!</v>
      </c>
      <c r="CB314" s="2" t="e">
        <f t="shared" si="336"/>
        <v>#DIV/0!</v>
      </c>
      <c r="CC314" s="14">
        <f t="shared" si="337"/>
        <v>61.0098822135718</v>
      </c>
      <c r="CD314" s="27">
        <v>68.044362431717175</v>
      </c>
      <c r="CE314" s="53" t="e">
        <f t="shared" si="285"/>
        <v>#DIV/0!</v>
      </c>
      <c r="CF314" s="53" t="e">
        <f t="shared" si="286"/>
        <v>#DIV/0!</v>
      </c>
    </row>
    <row r="315" spans="1:84" x14ac:dyDescent="0.3">
      <c r="A315" s="1">
        <v>35185</v>
      </c>
      <c r="C315" s="30">
        <v>73.67</v>
      </c>
      <c r="D315" s="31">
        <v>755</v>
      </c>
      <c r="E315" s="31">
        <v>177.03</v>
      </c>
      <c r="F315" s="32">
        <f t="shared" si="287"/>
        <v>3.282296402322805</v>
      </c>
      <c r="G315" s="32">
        <f t="shared" si="288"/>
        <v>3.6348475653379517</v>
      </c>
      <c r="H315" s="33">
        <f t="shared" si="289"/>
        <v>5.4421768707482991E-2</v>
      </c>
      <c r="I315" s="33">
        <f t="shared" si="290"/>
        <v>1.1742217367558701E-2</v>
      </c>
      <c r="J315" s="33">
        <f t="shared" si="291"/>
        <v>0.15940341909788988</v>
      </c>
      <c r="K315" s="33">
        <f t="shared" si="324"/>
        <v>0.21576324412889114</v>
      </c>
      <c r="L315" s="31">
        <f t="shared" si="264"/>
        <v>133657.65</v>
      </c>
      <c r="M315" s="26">
        <f t="shared" si="265"/>
        <v>55620.85</v>
      </c>
      <c r="N315" s="26">
        <f t="shared" si="266"/>
        <v>199991.94999999998</v>
      </c>
      <c r="O315" s="5">
        <f t="shared" si="292"/>
        <v>41.614415635767948</v>
      </c>
      <c r="P315" s="30">
        <v>920.08</v>
      </c>
      <c r="Q315" s="31">
        <v>562</v>
      </c>
      <c r="R315" s="31">
        <v>1384.64</v>
      </c>
      <c r="S315" s="32">
        <f t="shared" si="293"/>
        <v>25.672478622336602</v>
      </c>
      <c r="T315" s="32">
        <f t="shared" si="294"/>
        <v>45.396369592997729</v>
      </c>
      <c r="U315" s="33">
        <f t="shared" si="295"/>
        <v>7.9555966697502312E-2</v>
      </c>
      <c r="V315" s="33">
        <f t="shared" si="296"/>
        <v>1.0126222765977307E-2</v>
      </c>
      <c r="W315" s="33">
        <f t="shared" si="297"/>
        <v>-0.1161623391445035</v>
      </c>
      <c r="X315" s="33">
        <f t="shared" si="325"/>
        <v>0.12728426523280778</v>
      </c>
      <c r="Y315" s="31">
        <f t="shared" si="267"/>
        <v>778167.68</v>
      </c>
      <c r="Z315" s="26">
        <f t="shared" si="268"/>
        <v>517084.96</v>
      </c>
      <c r="AA315" s="26">
        <f t="shared" si="269"/>
        <v>2186921.8400000003</v>
      </c>
      <c r="AB315" s="5">
        <f t="shared" si="298"/>
        <v>66.449040905939455</v>
      </c>
      <c r="AC315" s="30">
        <v>141.58000000000001</v>
      </c>
      <c r="AE315" s="31">
        <v>930.81</v>
      </c>
      <c r="AF315" s="32">
        <f t="shared" si="299"/>
        <v>17.258059731379369</v>
      </c>
      <c r="AG315" s="32">
        <f t="shared" si="300"/>
        <v>6.9854990946185316</v>
      </c>
      <c r="AH315" s="33" t="e">
        <f t="shared" si="301"/>
        <v>#DIV/0!</v>
      </c>
      <c r="AI315" s="33">
        <f t="shared" si="302"/>
        <v>9.8932937601593383E-4</v>
      </c>
      <c r="AJ315" s="33">
        <f t="shared" si="303"/>
        <v>0</v>
      </c>
      <c r="AK315" s="33">
        <f t="shared" si="326"/>
        <v>0</v>
      </c>
      <c r="AL315" s="31">
        <f t="shared" si="270"/>
        <v>0</v>
      </c>
      <c r="AM315" s="26">
        <f t="shared" si="271"/>
        <v>0</v>
      </c>
      <c r="AN315" s="26">
        <f t="shared" si="272"/>
        <v>0</v>
      </c>
      <c r="AO315" s="5">
        <f t="shared" si="304"/>
        <v>15.210408139147628</v>
      </c>
      <c r="AP315" s="30">
        <v>658.08</v>
      </c>
      <c r="AQ315" s="31">
        <v>582</v>
      </c>
      <c r="AR315" s="31">
        <v>2155.7800000000002</v>
      </c>
      <c r="AS315" s="32">
        <f t="shared" si="305"/>
        <v>39.970112061229493</v>
      </c>
      <c r="AT315" s="32">
        <f t="shared" si="306"/>
        <v>32.469397119554763</v>
      </c>
      <c r="AU315" s="33">
        <f t="shared" si="307"/>
        <v>7.857142857142857E-2</v>
      </c>
      <c r="AV315" s="33">
        <f t="shared" si="308"/>
        <v>4.0197332358852342E-3</v>
      </c>
      <c r="AW315" s="33">
        <f t="shared" si="309"/>
        <v>-0.29242728767669668</v>
      </c>
      <c r="AX315" s="33">
        <f t="shared" si="327"/>
        <v>5.1160241183993892E-2</v>
      </c>
      <c r="AY315" s="31">
        <f t="shared" si="273"/>
        <v>1254663.9600000002</v>
      </c>
      <c r="AZ315" s="26">
        <f t="shared" si="274"/>
        <v>383002.56</v>
      </c>
      <c r="BA315" s="26">
        <f t="shared" si="275"/>
        <v>895046.16</v>
      </c>
      <c r="BB315" s="5">
        <f t="shared" si="310"/>
        <v>30.526306023805766</v>
      </c>
      <c r="BC315" s="30">
        <v>233.36</v>
      </c>
      <c r="BE315" s="31">
        <v>745.22</v>
      </c>
      <c r="BF315" s="32">
        <f t="shared" si="311"/>
        <v>13.817053182731746</v>
      </c>
      <c r="BG315" s="32">
        <f t="shared" si="312"/>
        <v>11.513886627491035</v>
      </c>
      <c r="BH315" s="33" t="e">
        <f t="shared" si="313"/>
        <v>#DIV/0!</v>
      </c>
      <c r="BI315" s="33">
        <f t="shared" si="314"/>
        <v>2.087031825070371E-2</v>
      </c>
      <c r="BJ315" s="33">
        <f t="shared" si="315"/>
        <v>0</v>
      </c>
      <c r="BK315" s="33">
        <f t="shared" si="328"/>
        <v>0</v>
      </c>
      <c r="BL315" s="31">
        <f t="shared" si="276"/>
        <v>0</v>
      </c>
      <c r="BM315" s="26">
        <f t="shared" si="277"/>
        <v>0</v>
      </c>
      <c r="BN315" s="26">
        <f t="shared" si="278"/>
        <v>0</v>
      </c>
      <c r="BO315" s="5">
        <f t="shared" si="316"/>
        <v>31.314242773945949</v>
      </c>
      <c r="BP315" s="60">
        <f t="shared" si="279"/>
        <v>5393.48</v>
      </c>
      <c r="BQ315" s="15">
        <f t="shared" si="280"/>
        <v>2026.77</v>
      </c>
      <c r="BR315" s="15">
        <f t="shared" si="281"/>
        <v>2166489.29</v>
      </c>
      <c r="BS315" s="15">
        <f t="shared" si="282"/>
        <v>955708.37</v>
      </c>
      <c r="BT315" s="15">
        <f t="shared" si="283"/>
        <v>3281959.9500000007</v>
      </c>
      <c r="BU315" s="15">
        <f t="shared" si="329"/>
        <v>401.6867198914245</v>
      </c>
      <c r="BV315" s="17">
        <f t="shared" si="330"/>
        <v>2026.77</v>
      </c>
      <c r="BW315" s="17">
        <f t="shared" si="331"/>
        <v>0</v>
      </c>
      <c r="BX315" s="17">
        <f t="shared" si="332"/>
        <v>2026.77</v>
      </c>
      <c r="BY315" s="17">
        <f t="shared" si="333"/>
        <v>0</v>
      </c>
      <c r="BZ315" s="17">
        <f t="shared" si="334"/>
        <v>0</v>
      </c>
      <c r="CA315" s="2" t="e">
        <f t="shared" si="335"/>
        <v>#DIV/0!</v>
      </c>
      <c r="CB315" s="2" t="e">
        <f t="shared" si="336"/>
        <v>#DIV/0!</v>
      </c>
      <c r="CC315" s="14">
        <f t="shared" si="337"/>
        <v>61.379707506072613</v>
      </c>
      <c r="CD315" s="27">
        <v>68.367575793552277</v>
      </c>
      <c r="CE315" s="53" t="e">
        <f t="shared" si="285"/>
        <v>#DIV/0!</v>
      </c>
      <c r="CF315" s="53" t="e">
        <f t="shared" si="286"/>
        <v>#DIV/0!</v>
      </c>
    </row>
    <row r="316" spans="1:84" x14ac:dyDescent="0.3">
      <c r="A316" s="1">
        <v>35155</v>
      </c>
      <c r="C316" s="30">
        <v>72.81</v>
      </c>
      <c r="D316" s="31">
        <v>715</v>
      </c>
      <c r="E316" s="31">
        <v>175.94</v>
      </c>
      <c r="F316" s="32">
        <f t="shared" si="287"/>
        <v>3.2650167760325428</v>
      </c>
      <c r="G316" s="32">
        <f t="shared" si="288"/>
        <v>3.624118982200454</v>
      </c>
      <c r="H316" s="33">
        <f t="shared" si="289"/>
        <v>-1.397624039133473E-3</v>
      </c>
      <c r="I316" s="33">
        <f t="shared" si="290"/>
        <v>1.174276438488649E-2</v>
      </c>
      <c r="J316" s="33">
        <f t="shared" si="291"/>
        <v>-6.2687462554175246</v>
      </c>
      <c r="K316" s="33">
        <f t="shared" si="324"/>
        <v>8.4019479173862841</v>
      </c>
      <c r="L316" s="31">
        <f t="shared" si="264"/>
        <v>125797.09999999999</v>
      </c>
      <c r="M316" s="26">
        <f t="shared" si="265"/>
        <v>52059.15</v>
      </c>
      <c r="N316" s="26">
        <f t="shared" si="266"/>
        <v>189396.34999999998</v>
      </c>
      <c r="O316" s="5">
        <f t="shared" si="292"/>
        <v>41.383426168011823</v>
      </c>
      <c r="P316" s="30">
        <v>910.81</v>
      </c>
      <c r="Q316" s="31">
        <v>519</v>
      </c>
      <c r="R316" s="31">
        <v>1374.58</v>
      </c>
      <c r="S316" s="32">
        <f t="shared" si="293"/>
        <v>25.508848243712702</v>
      </c>
      <c r="T316" s="32">
        <f t="shared" si="294"/>
        <v>45.335583164098274</v>
      </c>
      <c r="U316" s="33">
        <f t="shared" si="295"/>
        <v>1.9286403085824494E-3</v>
      </c>
      <c r="V316" s="33">
        <f t="shared" si="296"/>
        <v>1.0229812122382522E-2</v>
      </c>
      <c r="W316" s="33">
        <f t="shared" si="297"/>
        <v>-4.8464093580158512</v>
      </c>
      <c r="X316" s="33">
        <f t="shared" si="325"/>
        <v>5.3041575854553376</v>
      </c>
      <c r="Y316" s="31">
        <f t="shared" si="267"/>
        <v>713407.02</v>
      </c>
      <c r="Z316" s="26">
        <f t="shared" si="268"/>
        <v>472710.38999999996</v>
      </c>
      <c r="AA316" s="26">
        <f t="shared" si="269"/>
        <v>2019595.08</v>
      </c>
      <c r="AB316" s="5">
        <f t="shared" si="298"/>
        <v>66.260966986279442</v>
      </c>
      <c r="AC316" s="30">
        <v>141.44</v>
      </c>
      <c r="AE316" s="31">
        <v>934.6</v>
      </c>
      <c r="AF316" s="32">
        <f t="shared" si="299"/>
        <v>17.343893821075451</v>
      </c>
      <c r="AG316" s="32">
        <f t="shared" si="300"/>
        <v>7.0401783936606535</v>
      </c>
      <c r="AH316" s="33" t="e">
        <f t="shared" si="301"/>
        <v>#DIV/0!</v>
      </c>
      <c r="AI316" s="33">
        <f t="shared" si="302"/>
        <v>1.0610830120610171E-3</v>
      </c>
      <c r="AJ316" s="33">
        <f t="shared" si="303"/>
        <v>0</v>
      </c>
      <c r="AK316" s="33">
        <f t="shared" si="326"/>
        <v>0</v>
      </c>
      <c r="AL316" s="31">
        <f t="shared" si="270"/>
        <v>0</v>
      </c>
      <c r="AM316" s="26">
        <f t="shared" si="271"/>
        <v>0</v>
      </c>
      <c r="AN316" s="26">
        <f t="shared" si="272"/>
        <v>0</v>
      </c>
      <c r="AO316" s="5">
        <f t="shared" si="304"/>
        <v>15.133747057564733</v>
      </c>
      <c r="AP316" s="30">
        <v>655.44</v>
      </c>
      <c r="AQ316" s="31">
        <v>538</v>
      </c>
      <c r="AR316" s="31">
        <v>2155.35</v>
      </c>
      <c r="AS316" s="32">
        <f t="shared" si="305"/>
        <v>39.998032898839043</v>
      </c>
      <c r="AT316" s="32">
        <f t="shared" si="306"/>
        <v>32.624537092342614</v>
      </c>
      <c r="AU316" s="33">
        <f t="shared" si="307"/>
        <v>-1.841620626151013E-2</v>
      </c>
      <c r="AV316" s="33">
        <f t="shared" si="308"/>
        <v>4.0512753873555738E-3</v>
      </c>
      <c r="AW316" s="33">
        <f t="shared" si="309"/>
        <v>1.2526650512524486</v>
      </c>
      <c r="AX316" s="33">
        <f t="shared" si="327"/>
        <v>0.21998425353340764</v>
      </c>
      <c r="AY316" s="31">
        <f t="shared" si="273"/>
        <v>1159578.3</v>
      </c>
      <c r="AZ316" s="26">
        <f t="shared" si="274"/>
        <v>352626.72000000003</v>
      </c>
      <c r="BA316" s="26">
        <f t="shared" si="275"/>
        <v>827379.44000000006</v>
      </c>
      <c r="BB316" s="5">
        <f t="shared" si="310"/>
        <v>30.409910223397596</v>
      </c>
      <c r="BC316" s="30">
        <v>228.54</v>
      </c>
      <c r="BE316" s="31">
        <v>748.17</v>
      </c>
      <c r="BF316" s="32">
        <f t="shared" si="311"/>
        <v>13.884208260340273</v>
      </c>
      <c r="BG316" s="32">
        <f t="shared" si="312"/>
        <v>11.375582367698005</v>
      </c>
      <c r="BH316" s="33" t="e">
        <f t="shared" si="313"/>
        <v>#DIV/0!</v>
      </c>
      <c r="BI316" s="33">
        <f t="shared" si="314"/>
        <v>2.1315172688276627E-2</v>
      </c>
      <c r="BJ316" s="33">
        <f t="shared" si="315"/>
        <v>0</v>
      </c>
      <c r="BK316" s="33">
        <f t="shared" si="328"/>
        <v>0</v>
      </c>
      <c r="BL316" s="31">
        <f t="shared" si="276"/>
        <v>0</v>
      </c>
      <c r="BM316" s="26">
        <f t="shared" si="277"/>
        <v>0</v>
      </c>
      <c r="BN316" s="26">
        <f t="shared" si="278"/>
        <v>0</v>
      </c>
      <c r="BO316" s="5">
        <f t="shared" si="316"/>
        <v>30.546533541842098</v>
      </c>
      <c r="BP316" s="60">
        <f t="shared" si="279"/>
        <v>5388.6399999999994</v>
      </c>
      <c r="BQ316" s="15">
        <f t="shared" si="280"/>
        <v>2009.04</v>
      </c>
      <c r="BR316" s="15">
        <f t="shared" si="281"/>
        <v>1998782.4200000002</v>
      </c>
      <c r="BS316" s="15">
        <f t="shared" si="282"/>
        <v>877396.26</v>
      </c>
      <c r="BT316" s="15">
        <f t="shared" si="283"/>
        <v>3036370.87</v>
      </c>
      <c r="BU316" s="15">
        <f t="shared" si="329"/>
        <v>370.92520932925567</v>
      </c>
      <c r="BV316" s="17">
        <f t="shared" si="330"/>
        <v>2009.04</v>
      </c>
      <c r="BW316" s="17">
        <f t="shared" si="331"/>
        <v>0</v>
      </c>
      <c r="BX316" s="17">
        <f t="shared" si="332"/>
        <v>2009.04</v>
      </c>
      <c r="BY316" s="17">
        <f t="shared" si="333"/>
        <v>0</v>
      </c>
      <c r="BZ316" s="17">
        <f t="shared" si="334"/>
        <v>0</v>
      </c>
      <c r="CA316" s="2" t="e">
        <f t="shared" si="335"/>
        <v>#DIV/0!</v>
      </c>
      <c r="CB316" s="2" t="e">
        <f t="shared" si="336"/>
        <v>#DIV/0!</v>
      </c>
      <c r="CC316" s="14">
        <f t="shared" si="337"/>
        <v>56.78666367655071</v>
      </c>
      <c r="CD316" s="27">
        <v>63.362611129091221</v>
      </c>
      <c r="CE316" s="53" t="e">
        <f t="shared" si="285"/>
        <v>#DIV/0!</v>
      </c>
      <c r="CF316" s="53" t="e">
        <f t="shared" si="286"/>
        <v>#DIV/0!</v>
      </c>
    </row>
    <row r="317" spans="1:84" x14ac:dyDescent="0.3">
      <c r="A317" s="1">
        <v>35124</v>
      </c>
      <c r="C317" s="30">
        <v>71.959999999999994</v>
      </c>
      <c r="D317" s="31">
        <v>716</v>
      </c>
      <c r="E317" s="31">
        <v>174.85</v>
      </c>
      <c r="F317" s="32">
        <f t="shared" si="287"/>
        <v>3.2476940165161534</v>
      </c>
      <c r="G317" s="32">
        <f t="shared" si="288"/>
        <v>3.613719680610656</v>
      </c>
      <c r="H317" s="33">
        <f t="shared" si="289"/>
        <v>4.2796005706134094E-2</v>
      </c>
      <c r="I317" s="33">
        <f t="shared" si="290"/>
        <v>1.2022927443030887E-2</v>
      </c>
      <c r="J317" s="33">
        <f t="shared" si="291"/>
        <v>0.20628742227722963</v>
      </c>
      <c r="K317" s="33">
        <f t="shared" si="324"/>
        <v>0.28093573791882176</v>
      </c>
      <c r="L317" s="31">
        <f t="shared" si="264"/>
        <v>125192.59999999999</v>
      </c>
      <c r="M317" s="26">
        <f t="shared" si="265"/>
        <v>51523.359999999993</v>
      </c>
      <c r="N317" s="26">
        <f t="shared" si="266"/>
        <v>189661.24</v>
      </c>
      <c r="O317" s="5">
        <f t="shared" si="292"/>
        <v>41.155275950814982</v>
      </c>
      <c r="P317" s="30">
        <v>901.54</v>
      </c>
      <c r="Q317" s="31">
        <v>518</v>
      </c>
      <c r="R317" s="31">
        <v>1364.53</v>
      </c>
      <c r="S317" s="32">
        <f t="shared" si="293"/>
        <v>25.345015249395409</v>
      </c>
      <c r="T317" s="32">
        <f t="shared" si="294"/>
        <v>45.2739416461608</v>
      </c>
      <c r="U317" s="33">
        <f t="shared" si="295"/>
        <v>-3.2288698955365625E-2</v>
      </c>
      <c r="V317" s="33">
        <f t="shared" si="296"/>
        <v>1.0335542783237893E-2</v>
      </c>
      <c r="W317" s="33">
        <f t="shared" si="297"/>
        <v>0.29212812557695228</v>
      </c>
      <c r="X317" s="33">
        <f t="shared" si="325"/>
        <v>0.32009783972792649</v>
      </c>
      <c r="Y317" s="31">
        <f t="shared" si="267"/>
        <v>706826.54</v>
      </c>
      <c r="Z317" s="26">
        <f t="shared" si="268"/>
        <v>466997.72</v>
      </c>
      <c r="AA317" s="26">
        <f t="shared" si="269"/>
        <v>2015703.76</v>
      </c>
      <c r="AB317" s="5">
        <f t="shared" si="298"/>
        <v>66.069635698738765</v>
      </c>
      <c r="AC317" s="30">
        <v>141.29</v>
      </c>
      <c r="AE317" s="31">
        <v>938.4</v>
      </c>
      <c r="AF317" s="32">
        <f t="shared" si="299"/>
        <v>17.430003231905967</v>
      </c>
      <c r="AG317" s="32">
        <f t="shared" si="300"/>
        <v>7.0953648370411297</v>
      </c>
      <c r="AH317" s="33" t="e">
        <f t="shared" si="301"/>
        <v>#DIV/0!</v>
      </c>
      <c r="AI317" s="33">
        <f t="shared" si="302"/>
        <v>9.9136099702582035E-4</v>
      </c>
      <c r="AJ317" s="33">
        <f t="shared" si="303"/>
        <v>0</v>
      </c>
      <c r="AK317" s="33">
        <f t="shared" si="326"/>
        <v>0</v>
      </c>
      <c r="AL317" s="31">
        <f t="shared" si="270"/>
        <v>0</v>
      </c>
      <c r="AM317" s="26">
        <f t="shared" si="271"/>
        <v>0</v>
      </c>
      <c r="AN317" s="26">
        <f t="shared" si="272"/>
        <v>0</v>
      </c>
      <c r="AO317" s="5">
        <f t="shared" si="304"/>
        <v>15.056479113384484</v>
      </c>
      <c r="AP317" s="30">
        <v>652.79</v>
      </c>
      <c r="AQ317" s="31">
        <v>548</v>
      </c>
      <c r="AR317" s="31">
        <v>2154.9299999999998</v>
      </c>
      <c r="AS317" s="32">
        <f t="shared" si="305"/>
        <v>40.026040989483299</v>
      </c>
      <c r="AT317" s="32">
        <f t="shared" si="306"/>
        <v>32.782102144327823</v>
      </c>
      <c r="AU317" s="33">
        <f t="shared" si="307"/>
        <v>-1.0889292196007259E-2</v>
      </c>
      <c r="AV317" s="33">
        <f t="shared" si="308"/>
        <v>4.0523738621885677E-3</v>
      </c>
      <c r="AW317" s="33">
        <f t="shared" si="309"/>
        <v>2.1271355549757232</v>
      </c>
      <c r="AX317" s="33">
        <f t="shared" si="327"/>
        <v>0.37214299967765013</v>
      </c>
      <c r="AY317" s="31">
        <f t="shared" si="273"/>
        <v>1180901.6399999999</v>
      </c>
      <c r="AZ317" s="26">
        <f t="shared" si="274"/>
        <v>357728.92</v>
      </c>
      <c r="BA317" s="26">
        <f t="shared" si="275"/>
        <v>842758.24000000011</v>
      </c>
      <c r="BB317" s="5">
        <f t="shared" si="310"/>
        <v>30.292863341268628</v>
      </c>
      <c r="BC317" s="30">
        <v>223.72</v>
      </c>
      <c r="BE317" s="31">
        <v>751.11</v>
      </c>
      <c r="BF317" s="32">
        <f t="shared" si="311"/>
        <v>13.951246512699161</v>
      </c>
      <c r="BG317" s="32">
        <f t="shared" si="312"/>
        <v>11.23487169185959</v>
      </c>
      <c r="BH317" s="33" t="e">
        <f t="shared" si="313"/>
        <v>#DIV/0!</v>
      </c>
      <c r="BI317" s="33">
        <f t="shared" si="314"/>
        <v>2.177940445528893E-2</v>
      </c>
      <c r="BJ317" s="33">
        <f t="shared" si="315"/>
        <v>0</v>
      </c>
      <c r="BK317" s="33">
        <f t="shared" si="328"/>
        <v>0</v>
      </c>
      <c r="BL317" s="31">
        <f t="shared" si="276"/>
        <v>0</v>
      </c>
      <c r="BM317" s="26">
        <f t="shared" si="277"/>
        <v>0</v>
      </c>
      <c r="BN317" s="26">
        <f t="shared" si="278"/>
        <v>0</v>
      </c>
      <c r="BO317" s="5">
        <f t="shared" si="316"/>
        <v>29.785251161614145</v>
      </c>
      <c r="BP317" s="60">
        <f t="shared" si="279"/>
        <v>5383.8200000000006</v>
      </c>
      <c r="BQ317" s="15">
        <f t="shared" si="280"/>
        <v>1991.3</v>
      </c>
      <c r="BR317" s="15">
        <f t="shared" si="281"/>
        <v>2012920.78</v>
      </c>
      <c r="BS317" s="15">
        <f t="shared" si="282"/>
        <v>876249.99999999988</v>
      </c>
      <c r="BT317" s="15">
        <f t="shared" si="283"/>
        <v>3048123.24</v>
      </c>
      <c r="BU317" s="15">
        <f t="shared" si="329"/>
        <v>373.88337277249235</v>
      </c>
      <c r="BV317" s="17">
        <f t="shared" si="330"/>
        <v>1991.3</v>
      </c>
      <c r="BW317" s="17">
        <f t="shared" si="331"/>
        <v>0</v>
      </c>
      <c r="BX317" s="17">
        <f t="shared" si="332"/>
        <v>1991.3</v>
      </c>
      <c r="BY317" s="17">
        <f t="shared" si="333"/>
        <v>0</v>
      </c>
      <c r="BZ317" s="17">
        <f t="shared" si="334"/>
        <v>0</v>
      </c>
      <c r="CA317" s="2" t="e">
        <f t="shared" si="335"/>
        <v>#DIV/0!</v>
      </c>
      <c r="CB317" s="2" t="e">
        <f t="shared" si="336"/>
        <v>#DIV/0!</v>
      </c>
      <c r="CC317" s="14">
        <f t="shared" si="337"/>
        <v>57.006458263959722</v>
      </c>
      <c r="CD317" s="27">
        <v>63.651606803824436</v>
      </c>
      <c r="CE317" s="53" t="e">
        <f t="shared" si="285"/>
        <v>#DIV/0!</v>
      </c>
      <c r="CF317" s="53" t="e">
        <f t="shared" si="286"/>
        <v>#DIV/0!</v>
      </c>
    </row>
    <row r="318" spans="1:84" x14ac:dyDescent="0.3">
      <c r="A318" s="1">
        <v>35095</v>
      </c>
      <c r="C318" s="30">
        <v>71.099999999999994</v>
      </c>
      <c r="D318" s="31">
        <v>686</v>
      </c>
      <c r="E318" s="31">
        <v>173.76</v>
      </c>
      <c r="F318" s="32">
        <f t="shared" si="287"/>
        <v>3.2303402119353031</v>
      </c>
      <c r="G318" s="32">
        <f t="shared" si="288"/>
        <v>3.6026084709435189</v>
      </c>
      <c r="H318" s="33">
        <f t="shared" si="289"/>
        <v>2</v>
      </c>
      <c r="I318" s="33">
        <f t="shared" si="290"/>
        <v>1.2026883622214282E-2</v>
      </c>
      <c r="J318" s="33">
        <f t="shared" si="291"/>
        <v>4.4587584641173888E-3</v>
      </c>
      <c r="K318" s="33">
        <f t="shared" si="324"/>
        <v>6.0134418111071411E-3</v>
      </c>
      <c r="L318" s="31">
        <f t="shared" si="264"/>
        <v>119199.36</v>
      </c>
      <c r="M318" s="26">
        <f t="shared" si="265"/>
        <v>48774.6</v>
      </c>
      <c r="N318" s="26">
        <f t="shared" si="266"/>
        <v>181714.53999999998</v>
      </c>
      <c r="O318" s="5">
        <f t="shared" si="292"/>
        <v>40.918508287292816</v>
      </c>
      <c r="P318" s="30">
        <v>892.27</v>
      </c>
      <c r="Q318" s="31">
        <v>535</v>
      </c>
      <c r="R318" s="31">
        <v>1354.47</v>
      </c>
      <c r="S318" s="32">
        <f t="shared" si="293"/>
        <v>25.180702732849969</v>
      </c>
      <c r="T318" s="32">
        <f t="shared" si="294"/>
        <v>45.210962874385004</v>
      </c>
      <c r="U318" s="33">
        <f t="shared" si="295"/>
        <v>-9.7777777777777783E-2</v>
      </c>
      <c r="V318" s="33">
        <f t="shared" si="296"/>
        <v>1.0443481836565686E-2</v>
      </c>
      <c r="W318" s="33">
        <f t="shared" si="297"/>
        <v>9.7590789006740328E-2</v>
      </c>
      <c r="X318" s="33">
        <f t="shared" si="325"/>
        <v>0.10680833696487632</v>
      </c>
      <c r="Y318" s="31">
        <f t="shared" si="267"/>
        <v>724641.45000000007</v>
      </c>
      <c r="Z318" s="26">
        <f t="shared" si="268"/>
        <v>477364.45</v>
      </c>
      <c r="AA318" s="26">
        <f t="shared" si="269"/>
        <v>2081856.2000000002</v>
      </c>
      <c r="AB318" s="5">
        <f t="shared" si="298"/>
        <v>65.875951479176351</v>
      </c>
      <c r="AC318" s="30">
        <v>141.15</v>
      </c>
      <c r="AE318" s="31">
        <v>942.2</v>
      </c>
      <c r="AF318" s="32">
        <f t="shared" si="299"/>
        <v>17.516266964119723</v>
      </c>
      <c r="AG318" s="32">
        <f t="shared" si="300"/>
        <v>7.1520138632022183</v>
      </c>
      <c r="AH318" s="33" t="e">
        <f t="shared" si="301"/>
        <v>#DIV/0!</v>
      </c>
      <c r="AI318" s="33">
        <f t="shared" si="302"/>
        <v>1.0632642211589984E-3</v>
      </c>
      <c r="AJ318" s="33">
        <f t="shared" si="303"/>
        <v>0</v>
      </c>
      <c r="AK318" s="33">
        <f t="shared" si="326"/>
        <v>0</v>
      </c>
      <c r="AL318" s="31">
        <f t="shared" si="270"/>
        <v>0</v>
      </c>
      <c r="AM318" s="26">
        <f t="shared" si="271"/>
        <v>0</v>
      </c>
      <c r="AN318" s="26">
        <f t="shared" si="272"/>
        <v>0</v>
      </c>
      <c r="AO318" s="5">
        <f t="shared" si="304"/>
        <v>14.98089577584377</v>
      </c>
      <c r="AP318" s="30">
        <v>650.15</v>
      </c>
      <c r="AQ318" s="31">
        <v>554</v>
      </c>
      <c r="AR318" s="31">
        <v>2154.5100000000002</v>
      </c>
      <c r="AS318" s="32">
        <f t="shared" si="305"/>
        <v>40.054099274958169</v>
      </c>
      <c r="AT318" s="32">
        <f t="shared" si="306"/>
        <v>32.942839625653008</v>
      </c>
      <c r="AU318" s="33">
        <f t="shared" si="307"/>
        <v>-4.4130626654898503E-2</v>
      </c>
      <c r="AV318" s="33">
        <f t="shared" si="308"/>
        <v>4.0843062459060258E-3</v>
      </c>
      <c r="AW318" s="33">
        <f t="shared" si="309"/>
        <v>0.52701329326088375</v>
      </c>
      <c r="AX318" s="33">
        <f t="shared" si="327"/>
        <v>9.2550379532230539E-2</v>
      </c>
      <c r="AY318" s="31">
        <f t="shared" si="273"/>
        <v>1193598.54</v>
      </c>
      <c r="AZ318" s="26">
        <f t="shared" si="274"/>
        <v>360183.1</v>
      </c>
      <c r="BA318" s="26">
        <f t="shared" si="275"/>
        <v>851985.52</v>
      </c>
      <c r="BB318" s="5">
        <f t="shared" si="310"/>
        <v>30.176234967579628</v>
      </c>
      <c r="BC318" s="30">
        <v>218.9</v>
      </c>
      <c r="BE318" s="31">
        <v>754.06</v>
      </c>
      <c r="BF318" s="32">
        <f t="shared" si="311"/>
        <v>14.018590816136825</v>
      </c>
      <c r="BG318" s="32">
        <f t="shared" si="312"/>
        <v>11.091575165816264</v>
      </c>
      <c r="BH318" s="33" t="e">
        <f t="shared" si="313"/>
        <v>#DIV/0!</v>
      </c>
      <c r="BI318" s="33">
        <f t="shared" si="314"/>
        <v>2.2264307820222609E-2</v>
      </c>
      <c r="BJ318" s="33">
        <f t="shared" si="315"/>
        <v>0</v>
      </c>
      <c r="BK318" s="33">
        <f t="shared" si="328"/>
        <v>0</v>
      </c>
      <c r="BL318" s="31">
        <f t="shared" si="276"/>
        <v>0</v>
      </c>
      <c r="BM318" s="26">
        <f t="shared" si="277"/>
        <v>0</v>
      </c>
      <c r="BN318" s="26">
        <f t="shared" si="278"/>
        <v>0</v>
      </c>
      <c r="BO318" s="5">
        <f t="shared" si="316"/>
        <v>29.029520197331781</v>
      </c>
      <c r="BP318" s="60">
        <f t="shared" si="279"/>
        <v>5379.0000000000009</v>
      </c>
      <c r="BQ318" s="15">
        <f t="shared" si="280"/>
        <v>1973.5699999999997</v>
      </c>
      <c r="BR318" s="15">
        <f t="shared" si="281"/>
        <v>2037439.3500000003</v>
      </c>
      <c r="BS318" s="15">
        <f t="shared" si="282"/>
        <v>886322.15</v>
      </c>
      <c r="BT318" s="15">
        <f t="shared" si="283"/>
        <v>3115556.2600000002</v>
      </c>
      <c r="BU318" s="15">
        <f t="shared" si="329"/>
        <v>378.77660345789178</v>
      </c>
      <c r="BV318" s="17">
        <f t="shared" si="330"/>
        <v>1973.5699999999997</v>
      </c>
      <c r="BW318" s="17">
        <f t="shared" si="331"/>
        <v>0</v>
      </c>
      <c r="BX318" s="17">
        <f t="shared" si="332"/>
        <v>1973.5699999999997</v>
      </c>
      <c r="BY318" s="17">
        <f t="shared" si="333"/>
        <v>0</v>
      </c>
      <c r="BZ318" s="17">
        <f t="shared" si="334"/>
        <v>0</v>
      </c>
      <c r="CA318" s="2" t="e">
        <f t="shared" si="335"/>
        <v>#DIV/0!</v>
      </c>
      <c r="CB318" s="2" t="e">
        <f t="shared" si="336"/>
        <v>#DIV/0!</v>
      </c>
      <c r="CC318" s="14">
        <f t="shared" si="337"/>
        <v>58.267600723620497</v>
      </c>
      <c r="CD318" s="27">
        <v>64.925811129327499</v>
      </c>
      <c r="CE318" s="53" t="e">
        <f t="shared" si="285"/>
        <v>#DIV/0!</v>
      </c>
      <c r="CF318" s="53" t="e">
        <f t="shared" si="286"/>
        <v>#DIV/0!</v>
      </c>
    </row>
    <row r="319" spans="1:84" x14ac:dyDescent="0.3">
      <c r="A319" s="1">
        <v>35064</v>
      </c>
      <c r="C319" s="30">
        <v>70.25</v>
      </c>
      <c r="E319" s="31">
        <v>172.67</v>
      </c>
      <c r="F319" s="32">
        <f t="shared" si="287"/>
        <v>3.2129612572732156</v>
      </c>
      <c r="G319" s="32">
        <f t="shared" si="288"/>
        <v>3.5918254654034349</v>
      </c>
      <c r="H319" s="33" t="e">
        <f t="shared" si="289"/>
        <v>#DIV/0!</v>
      </c>
      <c r="I319" s="33">
        <f t="shared" si="290"/>
        <v>6.9995000357116624E-3</v>
      </c>
      <c r="J319" s="33">
        <f t="shared" si="291"/>
        <v>0</v>
      </c>
      <c r="K319" s="33">
        <f t="shared" si="324"/>
        <v>0</v>
      </c>
      <c r="L319" s="31">
        <f t="shared" si="264"/>
        <v>0</v>
      </c>
      <c r="M319" s="26">
        <f t="shared" si="265"/>
        <v>0</v>
      </c>
      <c r="N319" s="26">
        <f t="shared" si="266"/>
        <v>0</v>
      </c>
      <c r="O319" s="5">
        <f t="shared" si="292"/>
        <v>40.684542769444612</v>
      </c>
      <c r="P319" s="30">
        <v>883</v>
      </c>
      <c r="Q319" s="31">
        <v>590</v>
      </c>
      <c r="R319" s="31">
        <v>1344.42</v>
      </c>
      <c r="S319" s="32">
        <f t="shared" si="293"/>
        <v>25.016328102758195</v>
      </c>
      <c r="T319" s="32">
        <f t="shared" si="294"/>
        <v>45.147073109626099</v>
      </c>
      <c r="U319" s="33">
        <f t="shared" si="295"/>
        <v>-2.8404344193817876E-2</v>
      </c>
      <c r="V319" s="33">
        <f t="shared" si="296"/>
        <v>1.2692081048003314E-3</v>
      </c>
      <c r="W319" s="33">
        <f t="shared" si="297"/>
        <v>-0.30201320136413862</v>
      </c>
      <c r="X319" s="33">
        <f t="shared" si="325"/>
        <v>4.4683591218999903E-2</v>
      </c>
      <c r="Y319" s="31">
        <f t="shared" si="267"/>
        <v>793207.8</v>
      </c>
      <c r="Z319" s="26">
        <f t="shared" si="268"/>
        <v>520970</v>
      </c>
      <c r="AA319" s="26">
        <f t="shared" si="269"/>
        <v>2295878.8000000003</v>
      </c>
      <c r="AB319" s="5">
        <f t="shared" si="298"/>
        <v>65.678880111869802</v>
      </c>
      <c r="AC319" s="30">
        <v>141</v>
      </c>
      <c r="AE319" s="31">
        <v>946</v>
      </c>
      <c r="AF319" s="32">
        <f t="shared" si="299"/>
        <v>17.602718187180532</v>
      </c>
      <c r="AG319" s="32">
        <f t="shared" si="300"/>
        <v>7.2092155248666812</v>
      </c>
      <c r="AH319" s="33" t="e">
        <f t="shared" si="301"/>
        <v>#DIV/0!</v>
      </c>
      <c r="AI319" s="33">
        <f t="shared" si="302"/>
        <v>-4.6699214604117786E-3</v>
      </c>
      <c r="AJ319" s="33">
        <f t="shared" si="303"/>
        <v>0</v>
      </c>
      <c r="AK319" s="33">
        <f t="shared" si="326"/>
        <v>0</v>
      </c>
      <c r="AL319" s="31">
        <f t="shared" si="270"/>
        <v>0</v>
      </c>
      <c r="AM319" s="26">
        <f t="shared" si="271"/>
        <v>0</v>
      </c>
      <c r="AN319" s="26">
        <f t="shared" si="272"/>
        <v>0</v>
      </c>
      <c r="AO319" s="5">
        <f t="shared" si="304"/>
        <v>14.904862579281183</v>
      </c>
      <c r="AP319" s="30">
        <v>647.5</v>
      </c>
      <c r="AQ319" s="31">
        <v>579</v>
      </c>
      <c r="AR319" s="31">
        <v>2154.08</v>
      </c>
      <c r="AS319" s="32">
        <f t="shared" si="305"/>
        <v>40.082096398141481</v>
      </c>
      <c r="AT319" s="32">
        <f t="shared" si="306"/>
        <v>33.106149307455148</v>
      </c>
      <c r="AU319" s="33">
        <f t="shared" si="307"/>
        <v>-7.3211314475873548E-2</v>
      </c>
      <c r="AV319" s="33">
        <f t="shared" si="308"/>
        <v>-7.7382829627008192E-3</v>
      </c>
      <c r="AW319" s="33">
        <f t="shared" si="309"/>
        <v>-2.9839171543595278E-2</v>
      </c>
      <c r="AX319" s="33">
        <f t="shared" si="327"/>
        <v>0.10569791046779982</v>
      </c>
      <c r="AY319" s="31">
        <f t="shared" si="273"/>
        <v>1247212.32</v>
      </c>
      <c r="AZ319" s="26">
        <f t="shared" si="274"/>
        <v>374902.5</v>
      </c>
      <c r="BA319" s="26">
        <f t="shared" si="275"/>
        <v>890432.52</v>
      </c>
      <c r="BB319" s="5">
        <f t="shared" si="310"/>
        <v>30.05923642575949</v>
      </c>
      <c r="BC319" s="30">
        <v>214.08</v>
      </c>
      <c r="BE319" s="31">
        <v>757</v>
      </c>
      <c r="BF319" s="32">
        <f t="shared" si="311"/>
        <v>14.085896054646577</v>
      </c>
      <c r="BG319" s="32">
        <f t="shared" si="312"/>
        <v>10.945736592648645</v>
      </c>
      <c r="BH319" s="33" t="e">
        <f t="shared" si="313"/>
        <v>#DIV/0!</v>
      </c>
      <c r="BI319" s="33">
        <f t="shared" si="314"/>
        <v>-1.1009685736185522E-2</v>
      </c>
      <c r="BJ319" s="33">
        <f t="shared" si="315"/>
        <v>0</v>
      </c>
      <c r="BK319" s="33">
        <f t="shared" si="328"/>
        <v>0</v>
      </c>
      <c r="BL319" s="31">
        <f t="shared" si="276"/>
        <v>0</v>
      </c>
      <c r="BM319" s="26">
        <f t="shared" si="277"/>
        <v>0</v>
      </c>
      <c r="BN319" s="26">
        <f t="shared" si="278"/>
        <v>0</v>
      </c>
      <c r="BO319" s="5">
        <f t="shared" si="316"/>
        <v>28.280052840158522</v>
      </c>
      <c r="BP319" s="60">
        <f t="shared" si="279"/>
        <v>5374.17</v>
      </c>
      <c r="BQ319" s="15">
        <f t="shared" si="280"/>
        <v>1955.83</v>
      </c>
      <c r="BR319" s="15">
        <f t="shared" si="281"/>
        <v>2040420.12</v>
      </c>
      <c r="BS319" s="15">
        <f t="shared" si="282"/>
        <v>895872.5</v>
      </c>
      <c r="BT319" s="15">
        <f t="shared" si="283"/>
        <v>3186311.3200000003</v>
      </c>
      <c r="BU319" s="15">
        <f t="shared" si="329"/>
        <v>379.6716739515125</v>
      </c>
      <c r="BV319" s="17">
        <f t="shared" si="330"/>
        <v>1955.83</v>
      </c>
      <c r="BW319" s="17">
        <f t="shared" si="331"/>
        <v>0</v>
      </c>
      <c r="BX319" s="17">
        <f t="shared" si="332"/>
        <v>1955.83</v>
      </c>
      <c r="BY319" s="17">
        <f t="shared" si="333"/>
        <v>0</v>
      </c>
      <c r="BZ319" s="17">
        <f t="shared" si="334"/>
        <v>0</v>
      </c>
      <c r="CA319" s="2" t="e">
        <f t="shared" si="335"/>
        <v>#DIV/0!</v>
      </c>
      <c r="CB319" s="2" t="e">
        <f t="shared" si="336"/>
        <v>#DIV/0!</v>
      </c>
      <c r="CC319" s="14">
        <f t="shared" si="337"/>
        <v>59.590872473897228</v>
      </c>
      <c r="CD319" s="27">
        <v>66.373854480015595</v>
      </c>
      <c r="CE319" s="53" t="e">
        <f t="shared" si="285"/>
        <v>#DIV/0!</v>
      </c>
      <c r="CF319" s="53" t="e">
        <f t="shared" si="286"/>
        <v>#DIV/0!</v>
      </c>
    </row>
    <row r="320" spans="1:84" x14ac:dyDescent="0.3">
      <c r="A320" s="1">
        <v>35033</v>
      </c>
      <c r="C320" s="30">
        <v>69.760000000000005</v>
      </c>
      <c r="E320" s="31">
        <v>171.39</v>
      </c>
      <c r="F320" s="32">
        <f t="shared" si="287"/>
        <v>3.2045936435401412</v>
      </c>
      <c r="G320" s="32">
        <f t="shared" si="288"/>
        <v>3.555048209226003</v>
      </c>
      <c r="H320" s="33" t="e">
        <f t="shared" si="289"/>
        <v>#DIV/0!</v>
      </c>
      <c r="I320" s="33">
        <f t="shared" si="290"/>
        <v>6.9044879171462009E-3</v>
      </c>
      <c r="J320" s="33">
        <f t="shared" si="291"/>
        <v>0</v>
      </c>
      <c r="K320" s="33">
        <f t="shared" si="324"/>
        <v>0</v>
      </c>
      <c r="L320" s="31">
        <f t="shared" si="264"/>
        <v>0</v>
      </c>
      <c r="M320" s="26">
        <f t="shared" si="265"/>
        <v>0</v>
      </c>
      <c r="N320" s="26">
        <f t="shared" si="266"/>
        <v>0</v>
      </c>
      <c r="O320" s="5">
        <f t="shared" si="292"/>
        <v>40.702491393896963</v>
      </c>
      <c r="P320" s="30">
        <v>881.88</v>
      </c>
      <c r="Q320" s="31">
        <v>607</v>
      </c>
      <c r="R320" s="31">
        <v>1334.26</v>
      </c>
      <c r="S320" s="32">
        <f t="shared" si="293"/>
        <v>24.947553035940658</v>
      </c>
      <c r="T320" s="32">
        <f t="shared" si="294"/>
        <v>44.941598548627113</v>
      </c>
      <c r="U320" s="33">
        <f t="shared" si="295"/>
        <v>-1.3093289689034371E-2</v>
      </c>
      <c r="V320" s="33">
        <f t="shared" si="296"/>
        <v>1.2821749317780764E-3</v>
      </c>
      <c r="W320" s="33">
        <f t="shared" si="297"/>
        <v>-0.6568848822497938</v>
      </c>
      <c r="X320" s="33">
        <f t="shared" si="325"/>
        <v>9.7926110414550585E-2</v>
      </c>
      <c r="Y320" s="31">
        <f t="shared" si="267"/>
        <v>809895.82</v>
      </c>
      <c r="Z320" s="26">
        <f t="shared" si="268"/>
        <v>535301.16</v>
      </c>
      <c r="AA320" s="26">
        <f t="shared" si="269"/>
        <v>2362031.2400000002</v>
      </c>
      <c r="AB320" s="5">
        <f t="shared" si="298"/>
        <v>66.095063930568259</v>
      </c>
      <c r="AC320" s="30">
        <v>141.66</v>
      </c>
      <c r="AE320" s="31">
        <v>938.27</v>
      </c>
      <c r="AF320" s="32">
        <f t="shared" si="299"/>
        <v>17.543462733674129</v>
      </c>
      <c r="AG320" s="32">
        <f t="shared" si="300"/>
        <v>7.2191532299162198</v>
      </c>
      <c r="AH320" s="33" t="e">
        <f t="shared" si="301"/>
        <v>#DIV/0!</v>
      </c>
      <c r="AI320" s="33">
        <f t="shared" si="302"/>
        <v>-4.648214663004413E-3</v>
      </c>
      <c r="AJ320" s="33">
        <f t="shared" si="303"/>
        <v>0</v>
      </c>
      <c r="AK320" s="33">
        <f t="shared" si="326"/>
        <v>0</v>
      </c>
      <c r="AL320" s="31">
        <f t="shared" si="270"/>
        <v>0</v>
      </c>
      <c r="AM320" s="26">
        <f t="shared" si="271"/>
        <v>0</v>
      </c>
      <c r="AN320" s="26">
        <f t="shared" si="272"/>
        <v>0</v>
      </c>
      <c r="AO320" s="5">
        <f t="shared" si="304"/>
        <v>15.097999509736004</v>
      </c>
      <c r="AP320" s="30">
        <v>652.53</v>
      </c>
      <c r="AQ320" s="31">
        <v>623</v>
      </c>
      <c r="AR320" s="31">
        <v>2152.9699999999998</v>
      </c>
      <c r="AS320" s="32">
        <f t="shared" si="305"/>
        <v>40.255522356803894</v>
      </c>
      <c r="AT320" s="32">
        <f t="shared" si="306"/>
        <v>33.25366410502069</v>
      </c>
      <c r="AU320" s="33">
        <f t="shared" si="307"/>
        <v>-2.3790642347343377E-2</v>
      </c>
      <c r="AV320" s="33">
        <f t="shared" si="308"/>
        <v>-7.6788617575891324E-3</v>
      </c>
      <c r="AW320" s="33">
        <f t="shared" si="309"/>
        <v>-9.1119439631364027E-2</v>
      </c>
      <c r="AX320" s="33">
        <f t="shared" si="327"/>
        <v>0.32276815587732988</v>
      </c>
      <c r="AY320" s="31">
        <f t="shared" si="273"/>
        <v>1341300.3099999998</v>
      </c>
      <c r="AZ320" s="26">
        <f t="shared" si="274"/>
        <v>406526.19</v>
      </c>
      <c r="BA320" s="26">
        <f t="shared" si="275"/>
        <v>958099.24000000011</v>
      </c>
      <c r="BB320" s="5">
        <f t="shared" si="310"/>
        <v>30.308364724078835</v>
      </c>
      <c r="BC320" s="30">
        <v>216.45</v>
      </c>
      <c r="BE320" s="31">
        <v>751.37</v>
      </c>
      <c r="BF320" s="32">
        <f t="shared" si="311"/>
        <v>14.048868230041172</v>
      </c>
      <c r="BG320" s="32">
        <f t="shared" si="312"/>
        <v>11.03053590720998</v>
      </c>
      <c r="BH320" s="33" t="e">
        <f t="shared" si="313"/>
        <v>#DIV/0!</v>
      </c>
      <c r="BI320" s="33">
        <f t="shared" si="314"/>
        <v>-1.0889792542559812E-2</v>
      </c>
      <c r="BJ320" s="33">
        <f t="shared" si="315"/>
        <v>0</v>
      </c>
      <c r="BK320" s="33">
        <f t="shared" si="328"/>
        <v>0</v>
      </c>
      <c r="BL320" s="31">
        <f t="shared" si="276"/>
        <v>0</v>
      </c>
      <c r="BM320" s="26">
        <f t="shared" si="277"/>
        <v>0</v>
      </c>
      <c r="BN320" s="26">
        <f t="shared" si="278"/>
        <v>0</v>
      </c>
      <c r="BO320" s="5">
        <f t="shared" si="316"/>
        <v>28.807378521899995</v>
      </c>
      <c r="BP320" s="60">
        <f t="shared" si="279"/>
        <v>5348.26</v>
      </c>
      <c r="BQ320" s="15">
        <f t="shared" si="280"/>
        <v>1962.28</v>
      </c>
      <c r="BR320" s="15">
        <f t="shared" si="281"/>
        <v>2151196.13</v>
      </c>
      <c r="BS320" s="15">
        <f t="shared" si="282"/>
        <v>941827.35000000009</v>
      </c>
      <c r="BT320" s="15">
        <f t="shared" si="283"/>
        <v>3320130.4800000004</v>
      </c>
      <c r="BU320" s="15">
        <f t="shared" si="329"/>
        <v>402.22355121104806</v>
      </c>
      <c r="BV320" s="17">
        <f t="shared" si="330"/>
        <v>1962.28</v>
      </c>
      <c r="BW320" s="17">
        <f t="shared" si="331"/>
        <v>0</v>
      </c>
      <c r="BX320" s="17">
        <f t="shared" si="332"/>
        <v>1962.28</v>
      </c>
      <c r="BY320" s="17">
        <f t="shared" si="333"/>
        <v>0</v>
      </c>
      <c r="BZ320" s="17">
        <f t="shared" si="334"/>
        <v>0</v>
      </c>
      <c r="CA320" s="2" t="e">
        <f t="shared" si="335"/>
        <v>#DIV/0!</v>
      </c>
      <c r="CB320" s="2" t="e">
        <f t="shared" si="336"/>
        <v>#DIV/0!</v>
      </c>
      <c r="CC320" s="14">
        <f t="shared" si="337"/>
        <v>62.093578486354303</v>
      </c>
      <c r="CD320" s="27">
        <v>69.152830097163871</v>
      </c>
      <c r="CE320" s="53" t="e">
        <f t="shared" si="285"/>
        <v>#DIV/0!</v>
      </c>
      <c r="CF320" s="53" t="e">
        <f t="shared" si="286"/>
        <v>#DIV/0!</v>
      </c>
    </row>
    <row r="321" spans="1:84" x14ac:dyDescent="0.3">
      <c r="A321" s="1">
        <v>35003</v>
      </c>
      <c r="C321" s="30">
        <v>69.28</v>
      </c>
      <c r="E321" s="31">
        <v>170.11</v>
      </c>
      <c r="F321" s="32">
        <f t="shared" si="287"/>
        <v>3.1961505653528341</v>
      </c>
      <c r="G321" s="32">
        <f t="shared" si="288"/>
        <v>3.5190198757574684</v>
      </c>
      <c r="H321" s="33" t="e">
        <f t="shared" si="289"/>
        <v>#DIV/0!</v>
      </c>
      <c r="I321" s="33">
        <f t="shared" si="290"/>
        <v>7.0978489172158314E-3</v>
      </c>
      <c r="J321" s="33">
        <f t="shared" si="291"/>
        <v>0</v>
      </c>
      <c r="K321" s="33">
        <f t="shared" si="324"/>
        <v>0</v>
      </c>
      <c r="L321" s="31">
        <f t="shared" si="264"/>
        <v>0</v>
      </c>
      <c r="M321" s="26">
        <f t="shared" si="265"/>
        <v>0</v>
      </c>
      <c r="N321" s="26">
        <f t="shared" si="266"/>
        <v>0</v>
      </c>
      <c r="O321" s="5">
        <f t="shared" si="292"/>
        <v>40.726588677914286</v>
      </c>
      <c r="P321" s="30">
        <v>880.75</v>
      </c>
      <c r="Q321" s="31">
        <v>615</v>
      </c>
      <c r="R321" s="31">
        <v>1324.1</v>
      </c>
      <c r="S321" s="32">
        <f t="shared" si="293"/>
        <v>24.878155097194092</v>
      </c>
      <c r="T321" s="32">
        <f t="shared" si="294"/>
        <v>44.736962407237158</v>
      </c>
      <c r="U321" s="33">
        <f t="shared" si="295"/>
        <v>4.8293089092422983E-2</v>
      </c>
      <c r="V321" s="33">
        <f t="shared" si="296"/>
        <v>1.2838210149002716E-3</v>
      </c>
      <c r="W321" s="33">
        <f t="shared" si="297"/>
        <v>0.17785367613744615</v>
      </c>
      <c r="X321" s="33">
        <f t="shared" si="325"/>
        <v>2.6583948946469416E-2</v>
      </c>
      <c r="Y321" s="31">
        <f t="shared" si="267"/>
        <v>814321.5</v>
      </c>
      <c r="Z321" s="26">
        <f t="shared" si="268"/>
        <v>541661.25</v>
      </c>
      <c r="AA321" s="26">
        <f t="shared" si="269"/>
        <v>2393161.8000000003</v>
      </c>
      <c r="AB321" s="5">
        <f t="shared" si="298"/>
        <v>66.516879389774189</v>
      </c>
      <c r="AC321" s="30">
        <v>142.32</v>
      </c>
      <c r="AE321" s="31">
        <v>930.54</v>
      </c>
      <c r="AF321" s="32">
        <f t="shared" si="299"/>
        <v>17.483663200772597</v>
      </c>
      <c r="AG321" s="32">
        <f t="shared" si="300"/>
        <v>7.2290258186749838</v>
      </c>
      <c r="AH321" s="33" t="e">
        <f t="shared" si="301"/>
        <v>#DIV/0!</v>
      </c>
      <c r="AI321" s="33">
        <f t="shared" si="302"/>
        <v>-4.626708727655077E-3</v>
      </c>
      <c r="AJ321" s="33">
        <f t="shared" si="303"/>
        <v>0</v>
      </c>
      <c r="AK321" s="33">
        <f t="shared" si="326"/>
        <v>0</v>
      </c>
      <c r="AL321" s="31">
        <f t="shared" si="270"/>
        <v>0</v>
      </c>
      <c r="AM321" s="26">
        <f t="shared" si="271"/>
        <v>0</v>
      </c>
      <c r="AN321" s="26">
        <f t="shared" si="272"/>
        <v>0</v>
      </c>
      <c r="AO321" s="5">
        <f t="shared" si="304"/>
        <v>15.29434521890515</v>
      </c>
      <c r="AP321" s="30">
        <v>657.56</v>
      </c>
      <c r="AQ321" s="31">
        <v>638</v>
      </c>
      <c r="AR321" s="31">
        <v>2151.85</v>
      </c>
      <c r="AS321" s="32">
        <f t="shared" si="305"/>
        <v>40.430524919490303</v>
      </c>
      <c r="AT321" s="32">
        <f t="shared" si="306"/>
        <v>33.400212319617218</v>
      </c>
      <c r="AU321" s="33">
        <f t="shared" si="307"/>
        <v>3.8338658146964855E-2</v>
      </c>
      <c r="AV321" s="33">
        <f t="shared" si="308"/>
        <v>-7.6052539882135164E-3</v>
      </c>
      <c r="AW321" s="33">
        <f t="shared" si="309"/>
        <v>5.5717575408672018E-2</v>
      </c>
      <c r="AX321" s="33">
        <f t="shared" si="327"/>
        <v>0.19837037485923589</v>
      </c>
      <c r="AY321" s="31">
        <f t="shared" si="273"/>
        <v>1372880.3</v>
      </c>
      <c r="AZ321" s="26">
        <f t="shared" si="274"/>
        <v>419523.27999999997</v>
      </c>
      <c r="BA321" s="26">
        <f t="shared" si="275"/>
        <v>981167.44000000006</v>
      </c>
      <c r="BB321" s="5">
        <f t="shared" si="310"/>
        <v>30.557892046378697</v>
      </c>
      <c r="BC321" s="30">
        <v>218.82</v>
      </c>
      <c r="BE321" s="31">
        <v>745.74</v>
      </c>
      <c r="BF321" s="32">
        <f t="shared" si="311"/>
        <v>14.011506217190187</v>
      </c>
      <c r="BG321" s="32">
        <f t="shared" si="312"/>
        <v>11.114779578713181</v>
      </c>
      <c r="BH321" s="33" t="e">
        <f t="shared" si="313"/>
        <v>#DIV/0!</v>
      </c>
      <c r="BI321" s="33">
        <f t="shared" si="314"/>
        <v>-1.0772482443580849E-2</v>
      </c>
      <c r="BJ321" s="33">
        <f t="shared" si="315"/>
        <v>0</v>
      </c>
      <c r="BK321" s="33">
        <f t="shared" si="328"/>
        <v>0</v>
      </c>
      <c r="BL321" s="31">
        <f t="shared" si="276"/>
        <v>0</v>
      </c>
      <c r="BM321" s="26">
        <f t="shared" si="277"/>
        <v>0</v>
      </c>
      <c r="BN321" s="26">
        <f t="shared" si="278"/>
        <v>0</v>
      </c>
      <c r="BO321" s="5">
        <f t="shared" si="316"/>
        <v>29.34266634483868</v>
      </c>
      <c r="BP321" s="60">
        <f t="shared" si="279"/>
        <v>5322.3399999999992</v>
      </c>
      <c r="BQ321" s="15">
        <f t="shared" si="280"/>
        <v>1968.7299999999998</v>
      </c>
      <c r="BR321" s="15">
        <f t="shared" si="281"/>
        <v>2187201.7999999998</v>
      </c>
      <c r="BS321" s="15">
        <f t="shared" si="282"/>
        <v>961184.53</v>
      </c>
      <c r="BT321" s="15">
        <f t="shared" si="283"/>
        <v>3374329.24</v>
      </c>
      <c r="BU321" s="15">
        <f t="shared" si="329"/>
        <v>410.9474028340918</v>
      </c>
      <c r="BV321" s="17">
        <f t="shared" si="330"/>
        <v>1968.7299999999998</v>
      </c>
      <c r="BW321" s="17">
        <f t="shared" si="331"/>
        <v>0</v>
      </c>
      <c r="BX321" s="17">
        <f t="shared" si="332"/>
        <v>1968.7299999999998</v>
      </c>
      <c r="BY321" s="17">
        <f t="shared" si="333"/>
        <v>0</v>
      </c>
      <c r="BZ321" s="17">
        <f t="shared" si="334"/>
        <v>0</v>
      </c>
      <c r="CA321" s="2" t="e">
        <f t="shared" si="335"/>
        <v>#DIV/0!</v>
      </c>
      <c r="CB321" s="2" t="e">
        <f t="shared" si="336"/>
        <v>#DIV/0!</v>
      </c>
      <c r="CC321" s="14">
        <f t="shared" si="337"/>
        <v>63.107211829439983</v>
      </c>
      <c r="CD321" s="27">
        <v>70.130127332171796</v>
      </c>
      <c r="CE321" s="53" t="e">
        <f t="shared" si="285"/>
        <v>#DIV/0!</v>
      </c>
      <c r="CF321" s="53" t="e">
        <f t="shared" si="286"/>
        <v>#DIV/0!</v>
      </c>
    </row>
    <row r="322" spans="1:84" x14ac:dyDescent="0.3">
      <c r="A322" s="1">
        <v>34972</v>
      </c>
      <c r="C322" s="30">
        <v>68.790000000000006</v>
      </c>
      <c r="E322" s="31">
        <v>168.83</v>
      </c>
      <c r="F322" s="32">
        <f t="shared" si="287"/>
        <v>3.1876308669457241</v>
      </c>
      <c r="G322" s="32">
        <f t="shared" si="288"/>
        <v>3.4827558273760104</v>
      </c>
      <c r="H322" s="33" t="e">
        <f t="shared" si="289"/>
        <v>#DIV/0!</v>
      </c>
      <c r="I322" s="33">
        <f t="shared" si="290"/>
        <v>7.0021881838074965E-3</v>
      </c>
      <c r="J322" s="33">
        <f t="shared" si="291"/>
        <v>0</v>
      </c>
      <c r="K322" s="33">
        <f t="shared" si="324"/>
        <v>0</v>
      </c>
      <c r="L322" s="31">
        <f t="shared" si="264"/>
        <v>0</v>
      </c>
      <c r="M322" s="26">
        <f t="shared" si="265"/>
        <v>0</v>
      </c>
      <c r="N322" s="26">
        <f t="shared" si="266"/>
        <v>0</v>
      </c>
      <c r="O322" s="5">
        <f t="shared" si="292"/>
        <v>40.745128235503167</v>
      </c>
      <c r="P322" s="30">
        <v>879.62</v>
      </c>
      <c r="Q322" s="31">
        <v>586</v>
      </c>
      <c r="R322" s="31">
        <v>1313.94</v>
      </c>
      <c r="S322" s="32">
        <f t="shared" si="293"/>
        <v>24.808124748650503</v>
      </c>
      <c r="T322" s="32">
        <f t="shared" si="294"/>
        <v>44.534113692055335</v>
      </c>
      <c r="U322" s="33">
        <f t="shared" si="295"/>
        <v>-4.9916805324459232E-2</v>
      </c>
      <c r="V322" s="33">
        <f t="shared" si="296"/>
        <v>1.274088230609975E-3</v>
      </c>
      <c r="W322" s="33">
        <f t="shared" si="297"/>
        <v>-0.17274437088101519</v>
      </c>
      <c r="X322" s="33">
        <f t="shared" si="325"/>
        <v>2.5524234219886501E-2</v>
      </c>
      <c r="Y322" s="31">
        <f t="shared" si="267"/>
        <v>769968.84000000008</v>
      </c>
      <c r="Z322" s="26">
        <f t="shared" si="268"/>
        <v>515457.32</v>
      </c>
      <c r="AA322" s="26">
        <f t="shared" si="269"/>
        <v>2280313.52</v>
      </c>
      <c r="AB322" s="5">
        <f t="shared" si="298"/>
        <v>66.94521819870009</v>
      </c>
      <c r="AC322" s="30">
        <v>142.97999999999999</v>
      </c>
      <c r="AE322" s="31">
        <v>922.81</v>
      </c>
      <c r="AF322" s="32">
        <f t="shared" si="299"/>
        <v>17.423311261779205</v>
      </c>
      <c r="AG322" s="32">
        <f t="shared" si="300"/>
        <v>7.2389072277688902</v>
      </c>
      <c r="AH322" s="33" t="e">
        <f t="shared" si="301"/>
        <v>#DIV/0!</v>
      </c>
      <c r="AI322" s="33">
        <f t="shared" si="302"/>
        <v>-4.6054008792128709E-3</v>
      </c>
      <c r="AJ322" s="33">
        <f t="shared" si="303"/>
        <v>0</v>
      </c>
      <c r="AK322" s="33">
        <f t="shared" si="326"/>
        <v>0</v>
      </c>
      <c r="AL322" s="31">
        <f t="shared" si="270"/>
        <v>0</v>
      </c>
      <c r="AM322" s="26">
        <f t="shared" si="271"/>
        <v>0</v>
      </c>
      <c r="AN322" s="26">
        <f t="shared" si="272"/>
        <v>0</v>
      </c>
      <c r="AO322" s="5">
        <f t="shared" si="304"/>
        <v>15.493980342649083</v>
      </c>
      <c r="AP322" s="30">
        <v>662.58</v>
      </c>
      <c r="AQ322" s="31">
        <v>614</v>
      </c>
      <c r="AR322" s="31">
        <v>2150.73</v>
      </c>
      <c r="AS322" s="32">
        <f t="shared" si="305"/>
        <v>40.607317031725266</v>
      </c>
      <c r="AT322" s="32">
        <f t="shared" si="306"/>
        <v>33.545636809169892</v>
      </c>
      <c r="AU322" s="33">
        <f t="shared" si="307"/>
        <v>-3.2520325203252032E-3</v>
      </c>
      <c r="AV322" s="33">
        <f t="shared" si="308"/>
        <v>-7.5628293702403003E-3</v>
      </c>
      <c r="AW322" s="33">
        <f t="shared" si="309"/>
        <v>-0.66114615205339033</v>
      </c>
      <c r="AX322" s="33">
        <f t="shared" si="327"/>
        <v>2.3255700313488923</v>
      </c>
      <c r="AY322" s="31">
        <f t="shared" si="273"/>
        <v>1320548.22</v>
      </c>
      <c r="AZ322" s="26">
        <f t="shared" si="274"/>
        <v>406824.12000000005</v>
      </c>
      <c r="BA322" s="26">
        <f t="shared" si="275"/>
        <v>944258.32000000007</v>
      </c>
      <c r="BB322" s="5">
        <f t="shared" si="310"/>
        <v>30.807214294681341</v>
      </c>
      <c r="BC322" s="30">
        <v>221.19</v>
      </c>
      <c r="BE322" s="31">
        <v>740.1</v>
      </c>
      <c r="BF322" s="32">
        <f t="shared" si="311"/>
        <v>13.973616090899307</v>
      </c>
      <c r="BG322" s="32">
        <f t="shared" si="312"/>
        <v>11.198586443629884</v>
      </c>
      <c r="BH322" s="33" t="e">
        <f t="shared" si="313"/>
        <v>#DIV/0!</v>
      </c>
      <c r="BI322" s="33">
        <f t="shared" si="314"/>
        <v>-1.0657672849915704E-2</v>
      </c>
      <c r="BJ322" s="33">
        <f t="shared" si="315"/>
        <v>0</v>
      </c>
      <c r="BK322" s="33">
        <f t="shared" si="328"/>
        <v>0</v>
      </c>
      <c r="BL322" s="31">
        <f t="shared" si="276"/>
        <v>0</v>
      </c>
      <c r="BM322" s="26">
        <f t="shared" si="277"/>
        <v>0</v>
      </c>
      <c r="BN322" s="26">
        <f t="shared" si="278"/>
        <v>0</v>
      </c>
      <c r="BO322" s="5">
        <f t="shared" si="316"/>
        <v>29.886501824077826</v>
      </c>
      <c r="BP322" s="60">
        <f t="shared" si="279"/>
        <v>5296.41</v>
      </c>
      <c r="BQ322" s="15">
        <f t="shared" si="280"/>
        <v>1975.1599999999999</v>
      </c>
      <c r="BR322" s="15">
        <f t="shared" si="281"/>
        <v>2090517.06</v>
      </c>
      <c r="BS322" s="15">
        <f t="shared" si="282"/>
        <v>922281.44000000006</v>
      </c>
      <c r="BT322" s="15">
        <f t="shared" si="283"/>
        <v>3224571.84</v>
      </c>
      <c r="BU322" s="15">
        <f t="shared" si="329"/>
        <v>394.70453760188508</v>
      </c>
      <c r="BV322" s="17">
        <f t="shared" si="330"/>
        <v>1975.1599999999999</v>
      </c>
      <c r="BW322" s="17">
        <f t="shared" si="331"/>
        <v>0</v>
      </c>
      <c r="BX322" s="17">
        <f t="shared" si="332"/>
        <v>1975.1599999999999</v>
      </c>
      <c r="BY322" s="17">
        <f t="shared" si="333"/>
        <v>0</v>
      </c>
      <c r="BZ322" s="17">
        <f t="shared" si="334"/>
        <v>0</v>
      </c>
      <c r="CA322" s="2" t="e">
        <f t="shared" si="335"/>
        <v>#DIV/0!</v>
      </c>
      <c r="CB322" s="2" t="e">
        <f t="shared" si="336"/>
        <v>#DIV/0!</v>
      </c>
      <c r="CC322" s="14">
        <f t="shared" si="337"/>
        <v>60.306426460663644</v>
      </c>
      <c r="CD322" s="27">
        <v>67.002950751010985</v>
      </c>
      <c r="CE322" s="53" t="e">
        <f t="shared" si="285"/>
        <v>#DIV/0!</v>
      </c>
      <c r="CF322" s="53" t="e">
        <f t="shared" si="286"/>
        <v>#DIV/0!</v>
      </c>
    </row>
    <row r="323" spans="1:84" x14ac:dyDescent="0.3">
      <c r="A323" s="1">
        <v>34942</v>
      </c>
      <c r="C323" s="30">
        <v>68.31</v>
      </c>
      <c r="E323" s="31">
        <v>167.56</v>
      </c>
      <c r="F323" s="32">
        <f t="shared" si="287"/>
        <v>3.1792050090124278</v>
      </c>
      <c r="G323" s="32">
        <f t="shared" si="288"/>
        <v>3.4471795803433554</v>
      </c>
      <c r="H323" s="33" t="e">
        <f t="shared" si="289"/>
        <v>#DIV/0!</v>
      </c>
      <c r="I323" s="33">
        <f t="shared" si="290"/>
        <v>7.1990009549696482E-3</v>
      </c>
      <c r="J323" s="33">
        <f t="shared" si="291"/>
        <v>0</v>
      </c>
      <c r="K323" s="33">
        <f t="shared" si="324"/>
        <v>0</v>
      </c>
      <c r="L323" s="31">
        <f t="shared" ref="L323:L379" si="338">E323*D323</f>
        <v>0</v>
      </c>
      <c r="M323" s="26">
        <f t="shared" ref="M323:M379" si="339">C323*D323</f>
        <v>0</v>
      </c>
      <c r="N323" s="26">
        <f t="shared" ref="N323:N379" si="340">D323*$C$93</f>
        <v>0</v>
      </c>
      <c r="O323" s="5">
        <f t="shared" si="292"/>
        <v>40.767486273573645</v>
      </c>
      <c r="P323" s="30">
        <v>878.5</v>
      </c>
      <c r="Q323" s="31">
        <v>616</v>
      </c>
      <c r="R323" s="31">
        <v>1303.78</v>
      </c>
      <c r="S323" s="32">
        <f t="shared" si="293"/>
        <v>24.737311450526516</v>
      </c>
      <c r="T323" s="32">
        <f t="shared" si="294"/>
        <v>44.332414892865437</v>
      </c>
      <c r="U323" s="33">
        <f t="shared" si="295"/>
        <v>-6.1369000786782063E-2</v>
      </c>
      <c r="V323" s="33">
        <f t="shared" si="296"/>
        <v>1.2757136022962896E-3</v>
      </c>
      <c r="W323" s="33">
        <f t="shared" si="297"/>
        <v>-0.14031622977564512</v>
      </c>
      <c r="X323" s="33">
        <f t="shared" si="325"/>
        <v>2.0787589596392105E-2</v>
      </c>
      <c r="Y323" s="31">
        <f t="shared" ref="Y323:Y379" si="341">R323*Q323</f>
        <v>803128.48</v>
      </c>
      <c r="Z323" s="26">
        <f t="shared" ref="Z323:Z379" si="342">P323*Q323</f>
        <v>541156</v>
      </c>
      <c r="AA323" s="26">
        <f t="shared" ref="AA323:AA379" si="343">Q323*$P$93</f>
        <v>2397053.12</v>
      </c>
      <c r="AB323" s="5">
        <f t="shared" si="298"/>
        <v>67.380999861939898</v>
      </c>
      <c r="AC323" s="30">
        <v>143.63999999999999</v>
      </c>
      <c r="AE323" s="31">
        <v>915.08</v>
      </c>
      <c r="AF323" s="32">
        <f t="shared" si="299"/>
        <v>17.362299592069064</v>
      </c>
      <c r="AG323" s="32">
        <f t="shared" si="300"/>
        <v>7.2486147697338534</v>
      </c>
      <c r="AH323" s="33" t="e">
        <f t="shared" si="301"/>
        <v>#DIV/0!</v>
      </c>
      <c r="AI323" s="33">
        <f t="shared" si="302"/>
        <v>-4.5842883934154683E-3</v>
      </c>
      <c r="AJ323" s="33">
        <f t="shared" si="303"/>
        <v>0</v>
      </c>
      <c r="AK323" s="33">
        <f t="shared" si="326"/>
        <v>0</v>
      </c>
      <c r="AL323" s="31">
        <f t="shared" ref="AL323:AL379" si="344">AE323*AD323</f>
        <v>0</v>
      </c>
      <c r="AM323" s="26">
        <f t="shared" ref="AM323:AM379" si="345">AC323*AD323</f>
        <v>0</v>
      </c>
      <c r="AN323" s="26">
        <f t="shared" ref="AN323:AN379" si="346">AD323*$AC$93</f>
        <v>0</v>
      </c>
      <c r="AO323" s="5">
        <f t="shared" si="304"/>
        <v>15.696988241465226</v>
      </c>
      <c r="AP323" s="30">
        <v>667.61</v>
      </c>
      <c r="AQ323" s="31">
        <v>616</v>
      </c>
      <c r="AR323" s="31">
        <v>2149.61</v>
      </c>
      <c r="AS323" s="32">
        <f t="shared" si="305"/>
        <v>40.785693956930089</v>
      </c>
      <c r="AT323" s="32">
        <f t="shared" si="306"/>
        <v>33.690112130479108</v>
      </c>
      <c r="AU323" s="33">
        <f t="shared" si="307"/>
        <v>-1.610305958132045E-2</v>
      </c>
      <c r="AV323" s="33">
        <f t="shared" si="308"/>
        <v>-7.5060623018093232E-3</v>
      </c>
      <c r="AW323" s="33">
        <f t="shared" si="309"/>
        <v>-0.13066368214883936</v>
      </c>
      <c r="AX323" s="33">
        <f t="shared" si="327"/>
        <v>0.46612646894235898</v>
      </c>
      <c r="AY323" s="31">
        <f t="shared" ref="AY323:AY379" si="347">AR323*AQ323</f>
        <v>1324159.76</v>
      </c>
      <c r="AZ323" s="26">
        <f t="shared" ref="AZ323:AZ379" si="348">AP323*AQ323</f>
        <v>411247.76</v>
      </c>
      <c r="BA323" s="26">
        <f t="shared" ref="BA323:BA379" si="349">AQ323*$AP$93</f>
        <v>947334.08000000007</v>
      </c>
      <c r="BB323" s="5">
        <f t="shared" si="310"/>
        <v>31.057261549769493</v>
      </c>
      <c r="BC323" s="30">
        <v>223.56</v>
      </c>
      <c r="BE323" s="31">
        <v>734.47</v>
      </c>
      <c r="BF323" s="32">
        <f t="shared" si="311"/>
        <v>13.93548999146191</v>
      </c>
      <c r="BG323" s="32">
        <f t="shared" si="312"/>
        <v>11.281678626578255</v>
      </c>
      <c r="BH323" s="33" t="e">
        <f t="shared" si="313"/>
        <v>#DIV/0!</v>
      </c>
      <c r="BI323" s="33">
        <f t="shared" si="314"/>
        <v>-1.0501023404823286E-2</v>
      </c>
      <c r="BJ323" s="33">
        <f t="shared" si="315"/>
        <v>0</v>
      </c>
      <c r="BK323" s="33">
        <f t="shared" si="328"/>
        <v>0</v>
      </c>
      <c r="BL323" s="31">
        <f t="shared" ref="BL323:BL379" si="350">BE323*BD323</f>
        <v>0</v>
      </c>
      <c r="BM323" s="26">
        <f t="shared" ref="BM323:BM379" si="351">BC323*BD323</f>
        <v>0</v>
      </c>
      <c r="BN323" s="26">
        <f t="shared" ref="BN323:BN379" si="352">BD323*$BC$93</f>
        <v>0</v>
      </c>
      <c r="BO323" s="5">
        <f t="shared" si="316"/>
        <v>30.4382752188653</v>
      </c>
      <c r="BP323" s="60">
        <f t="shared" ref="BP323:BP379" si="353">BE323+AR323+AE323+R323+E323</f>
        <v>5270.5</v>
      </c>
      <c r="BQ323" s="15">
        <f t="shared" ref="BQ323:BQ379" si="354">BC323+AP323+AC323+P323+C323</f>
        <v>1981.62</v>
      </c>
      <c r="BR323" s="15">
        <f t="shared" ref="BR323:BR379" si="355">BL323+AY323+AL323+Y323+L323</f>
        <v>2127288.2400000002</v>
      </c>
      <c r="BS323" s="15">
        <f t="shared" ref="BS323:BS379" si="356">BM323+AZ323+AM323+Z323+M323</f>
        <v>952403.76</v>
      </c>
      <c r="BT323" s="15">
        <f t="shared" ref="BT323:BT379" si="357">BN323+BA323+AN323+AA323+N323</f>
        <v>3344387.2</v>
      </c>
      <c r="BU323" s="15">
        <f t="shared" si="329"/>
        <v>403.62171330993266</v>
      </c>
      <c r="BV323" s="17">
        <f t="shared" si="330"/>
        <v>1981.62</v>
      </c>
      <c r="BW323" s="17">
        <f t="shared" si="331"/>
        <v>0</v>
      </c>
      <c r="BX323" s="17">
        <f t="shared" si="332"/>
        <v>1981.62</v>
      </c>
      <c r="BY323" s="17">
        <f t="shared" si="333"/>
        <v>0</v>
      </c>
      <c r="BZ323" s="17">
        <f t="shared" si="334"/>
        <v>0</v>
      </c>
      <c r="CA323" s="2" t="e">
        <f t="shared" si="335"/>
        <v>#DIV/0!</v>
      </c>
      <c r="CB323" s="2" t="e">
        <f t="shared" si="336"/>
        <v>#DIV/0!</v>
      </c>
      <c r="CC323" s="14">
        <f t="shared" si="337"/>
        <v>62.547231303981363</v>
      </c>
      <c r="CD323" s="27">
        <v>69.424705243682979</v>
      </c>
      <c r="CE323" s="53" t="e">
        <f t="shared" si="285"/>
        <v>#DIV/0!</v>
      </c>
      <c r="CF323" s="53" t="e">
        <f t="shared" si="286"/>
        <v>#DIV/0!</v>
      </c>
    </row>
    <row r="324" spans="1:84" x14ac:dyDescent="0.3">
      <c r="A324" s="1">
        <v>34911</v>
      </c>
      <c r="C324" s="30">
        <v>67.819999999999993</v>
      </c>
      <c r="E324" s="31">
        <v>166.28</v>
      </c>
      <c r="F324" s="32">
        <f t="shared" si="287"/>
        <v>3.1705112706832588</v>
      </c>
      <c r="G324" s="32">
        <f t="shared" si="288"/>
        <v>3.4113658541492708</v>
      </c>
      <c r="H324" s="33" t="e">
        <f t="shared" si="289"/>
        <v>#DIV/0!</v>
      </c>
      <c r="I324" s="33">
        <f t="shared" si="290"/>
        <v>7.2512023677394743E-3</v>
      </c>
      <c r="J324" s="33">
        <f t="shared" si="291"/>
        <v>0</v>
      </c>
      <c r="K324" s="33">
        <f t="shared" si="324"/>
        <v>0</v>
      </c>
      <c r="L324" s="31">
        <f t="shared" si="338"/>
        <v>0</v>
      </c>
      <c r="M324" s="26">
        <f t="shared" si="339"/>
        <v>0</v>
      </c>
      <c r="N324" s="26">
        <f t="shared" si="340"/>
        <v>0</v>
      </c>
      <c r="O324" s="5">
        <f t="shared" si="292"/>
        <v>40.786624969930237</v>
      </c>
      <c r="P324" s="30">
        <v>877.38</v>
      </c>
      <c r="Q324" s="31">
        <v>655</v>
      </c>
      <c r="R324" s="31">
        <v>1293.6199999999999</v>
      </c>
      <c r="S324" s="32">
        <f t="shared" si="293"/>
        <v>24.665845501451024</v>
      </c>
      <c r="T324" s="32">
        <f t="shared" si="294"/>
        <v>44.132470850980361</v>
      </c>
      <c r="U324" s="33">
        <f t="shared" si="295"/>
        <v>3.7325038880248837E-2</v>
      </c>
      <c r="V324" s="33">
        <f t="shared" si="296"/>
        <v>1.2887553246693948E-3</v>
      </c>
      <c r="W324" s="33">
        <f t="shared" si="297"/>
        <v>0.23130639492557145</v>
      </c>
      <c r="X324" s="33">
        <f t="shared" si="325"/>
        <v>3.4527903073434202E-2</v>
      </c>
      <c r="Y324" s="31">
        <f t="shared" si="341"/>
        <v>847321.1</v>
      </c>
      <c r="Z324" s="26">
        <f t="shared" si="342"/>
        <v>574683.9</v>
      </c>
      <c r="AA324" s="26">
        <f t="shared" si="343"/>
        <v>2548814.6</v>
      </c>
      <c r="AB324" s="5">
        <f t="shared" si="298"/>
        <v>67.823626721912149</v>
      </c>
      <c r="AC324" s="30">
        <v>144.30000000000001</v>
      </c>
      <c r="AE324" s="31">
        <v>907.35</v>
      </c>
      <c r="AF324" s="32">
        <f t="shared" si="299"/>
        <v>17.300718074659937</v>
      </c>
      <c r="AG324" s="32">
        <f t="shared" si="300"/>
        <v>7.2583322434936592</v>
      </c>
      <c r="AH324" s="33" t="e">
        <f t="shared" si="301"/>
        <v>#DIV/0!</v>
      </c>
      <c r="AI324" s="33">
        <f t="shared" si="302"/>
        <v>-4.5633685957270041E-3</v>
      </c>
      <c r="AJ324" s="33">
        <f t="shared" si="303"/>
        <v>0</v>
      </c>
      <c r="AK324" s="33">
        <f t="shared" si="326"/>
        <v>0</v>
      </c>
      <c r="AL324" s="31">
        <f t="shared" si="344"/>
        <v>0</v>
      </c>
      <c r="AM324" s="26">
        <f t="shared" si="345"/>
        <v>0</v>
      </c>
      <c r="AN324" s="26">
        <f t="shared" si="346"/>
        <v>0</v>
      </c>
      <c r="AO324" s="5">
        <f t="shared" si="304"/>
        <v>15.903455116548191</v>
      </c>
      <c r="AP324" s="30">
        <v>672.64</v>
      </c>
      <c r="AQ324" s="31">
        <v>626</v>
      </c>
      <c r="AR324" s="31">
        <v>2148.4899999999998</v>
      </c>
      <c r="AS324" s="32">
        <f t="shared" si="305"/>
        <v>40.965911474322063</v>
      </c>
      <c r="AT324" s="32">
        <f t="shared" si="306"/>
        <v>33.833988913815482</v>
      </c>
      <c r="AU324" s="33">
        <f t="shared" si="307"/>
        <v>2.4252223120452707E-2</v>
      </c>
      <c r="AV324" s="33">
        <f t="shared" si="308"/>
        <v>-7.4501410787152179E-3</v>
      </c>
      <c r="AW324" s="33">
        <f t="shared" si="309"/>
        <v>8.6112077967300485E-2</v>
      </c>
      <c r="AX324" s="33">
        <f t="shared" si="327"/>
        <v>0.30719415047902415</v>
      </c>
      <c r="AY324" s="31">
        <f t="shared" si="347"/>
        <v>1344954.7399999998</v>
      </c>
      <c r="AZ324" s="26">
        <f t="shared" si="348"/>
        <v>421072.64000000001</v>
      </c>
      <c r="BA324" s="26">
        <f t="shared" si="349"/>
        <v>962712.88000000012</v>
      </c>
      <c r="BB324" s="5">
        <f t="shared" si="310"/>
        <v>31.307569502301618</v>
      </c>
      <c r="BC324" s="30">
        <v>225.92</v>
      </c>
      <c r="BE324" s="31">
        <v>728.84</v>
      </c>
      <c r="BF324" s="32">
        <f t="shared" si="311"/>
        <v>13.897013678883727</v>
      </c>
      <c r="BG324" s="32">
        <f t="shared" si="312"/>
        <v>11.363842137561242</v>
      </c>
      <c r="BH324" s="33" t="e">
        <f t="shared" si="313"/>
        <v>#DIV/0!</v>
      </c>
      <c r="BI324" s="33">
        <f t="shared" si="314"/>
        <v>-1.0435701547742255E-2</v>
      </c>
      <c r="BJ324" s="33">
        <f t="shared" si="315"/>
        <v>0</v>
      </c>
      <c r="BK324" s="33">
        <f t="shared" si="328"/>
        <v>0</v>
      </c>
      <c r="BL324" s="31">
        <f t="shared" si="350"/>
        <v>0</v>
      </c>
      <c r="BM324" s="26">
        <f t="shared" si="351"/>
        <v>0</v>
      </c>
      <c r="BN324" s="26">
        <f t="shared" si="352"/>
        <v>0</v>
      </c>
      <c r="BO324" s="5">
        <f t="shared" si="316"/>
        <v>30.997201031776516</v>
      </c>
      <c r="BP324" s="60">
        <f t="shared" si="353"/>
        <v>5244.579999999999</v>
      </c>
      <c r="BQ324" s="15">
        <f t="shared" si="354"/>
        <v>1988.0599999999997</v>
      </c>
      <c r="BR324" s="15">
        <f t="shared" si="355"/>
        <v>2192275.84</v>
      </c>
      <c r="BS324" s="15">
        <f t="shared" si="356"/>
        <v>995756.54</v>
      </c>
      <c r="BT324" s="15">
        <f t="shared" si="357"/>
        <v>3511527.4800000004</v>
      </c>
      <c r="BU324" s="15">
        <f t="shared" si="329"/>
        <v>418.00789386376033</v>
      </c>
      <c r="BV324" s="17">
        <f t="shared" si="330"/>
        <v>1988.0599999999997</v>
      </c>
      <c r="BW324" s="17">
        <f t="shared" si="331"/>
        <v>0</v>
      </c>
      <c r="BX324" s="17">
        <f t="shared" si="332"/>
        <v>1988.0599999999997</v>
      </c>
      <c r="BY324" s="17">
        <f t="shared" si="333"/>
        <v>0</v>
      </c>
      <c r="BZ324" s="17">
        <f t="shared" si="334"/>
        <v>0</v>
      </c>
      <c r="CA324" s="2" t="e">
        <f t="shared" si="335"/>
        <v>#DIV/0!</v>
      </c>
      <c r="CB324" s="2" t="e">
        <f t="shared" si="336"/>
        <v>#DIV/0!</v>
      </c>
      <c r="CC324" s="14">
        <f t="shared" si="337"/>
        <v>65.673113903152966</v>
      </c>
      <c r="CD324" s="27">
        <v>72.781052224069157</v>
      </c>
      <c r="CE324" s="53" t="e">
        <f t="shared" si="285"/>
        <v>#DIV/0!</v>
      </c>
      <c r="CF324" s="53" t="e">
        <f t="shared" si="286"/>
        <v>#DIV/0!</v>
      </c>
    </row>
    <row r="325" spans="1:84" x14ac:dyDescent="0.3">
      <c r="A325" s="1">
        <v>34880</v>
      </c>
      <c r="C325" s="30">
        <v>67.33</v>
      </c>
      <c r="E325" s="31">
        <v>165</v>
      </c>
      <c r="F325" s="32">
        <f t="shared" si="287"/>
        <v>3.1617251138700091</v>
      </c>
      <c r="G325" s="32">
        <f t="shared" si="288"/>
        <v>3.3757834043619956</v>
      </c>
      <c r="H325" s="33" t="e">
        <f t="shared" si="289"/>
        <v>#DIV/0!</v>
      </c>
      <c r="I325" s="33">
        <f t="shared" si="290"/>
        <v>7.1545684900880006E-3</v>
      </c>
      <c r="J325" s="33">
        <f t="shared" si="291"/>
        <v>0</v>
      </c>
      <c r="K325" s="33">
        <f t="shared" si="324"/>
        <v>0</v>
      </c>
      <c r="L325" s="31">
        <f t="shared" si="338"/>
        <v>0</v>
      </c>
      <c r="M325" s="26">
        <f t="shared" si="339"/>
        <v>0</v>
      </c>
      <c r="N325" s="26">
        <f t="shared" si="340"/>
        <v>0</v>
      </c>
      <c r="O325" s="5">
        <f t="shared" si="292"/>
        <v>40.806060606060605</v>
      </c>
      <c r="P325" s="30">
        <v>876.25</v>
      </c>
      <c r="Q325" s="31">
        <v>631</v>
      </c>
      <c r="R325" s="31">
        <v>1283.46</v>
      </c>
      <c r="S325" s="32">
        <f t="shared" si="293"/>
        <v>24.59362251301577</v>
      </c>
      <c r="T325" s="32">
        <f t="shared" si="294"/>
        <v>43.933316620706947</v>
      </c>
      <c r="U325" s="33">
        <f t="shared" si="295"/>
        <v>3.2206119162640899E-2</v>
      </c>
      <c r="V325" s="33">
        <f t="shared" si="296"/>
        <v>1.2904183581995759E-3</v>
      </c>
      <c r="W325" s="33">
        <f t="shared" si="297"/>
        <v>0.26841672519229198</v>
      </c>
      <c r="X325" s="33">
        <f t="shared" si="325"/>
        <v>4.0067490022096836E-2</v>
      </c>
      <c r="Y325" s="31">
        <f t="shared" si="341"/>
        <v>809863.26</v>
      </c>
      <c r="Z325" s="26">
        <f t="shared" si="342"/>
        <v>552913.75</v>
      </c>
      <c r="AA325" s="26">
        <f t="shared" si="343"/>
        <v>2455422.92</v>
      </c>
      <c r="AB325" s="5">
        <f t="shared" si="298"/>
        <v>68.272482196562407</v>
      </c>
      <c r="AC325" s="30">
        <v>144.96</v>
      </c>
      <c r="AE325" s="31">
        <v>899.62</v>
      </c>
      <c r="AF325" s="32">
        <f t="shared" si="299"/>
        <v>17.238491799634772</v>
      </c>
      <c r="AG325" s="32">
        <f t="shared" si="300"/>
        <v>7.2679869641514188</v>
      </c>
      <c r="AH325" s="33" t="e">
        <f t="shared" si="301"/>
        <v>#DIV/0!</v>
      </c>
      <c r="AI325" s="33">
        <f t="shared" si="302"/>
        <v>-4.5426388602105893E-3</v>
      </c>
      <c r="AJ325" s="33">
        <f t="shared" si="303"/>
        <v>0</v>
      </c>
      <c r="AK325" s="33">
        <f t="shared" si="326"/>
        <v>0</v>
      </c>
      <c r="AL325" s="31">
        <f t="shared" si="344"/>
        <v>0</v>
      </c>
      <c r="AM325" s="26">
        <f t="shared" si="345"/>
        <v>0</v>
      </c>
      <c r="AN325" s="26">
        <f t="shared" si="346"/>
        <v>0</v>
      </c>
      <c r="AO325" s="5">
        <f t="shared" si="304"/>
        <v>16.113470131833441</v>
      </c>
      <c r="AP325" s="30">
        <v>677.67</v>
      </c>
      <c r="AQ325" s="31">
        <v>611</v>
      </c>
      <c r="AR325" s="31">
        <v>2147.38</v>
      </c>
      <c r="AS325" s="32">
        <f t="shared" si="305"/>
        <v>41.148031969831393</v>
      </c>
      <c r="AT325" s="32">
        <f t="shared" si="306"/>
        <v>33.976936575582855</v>
      </c>
      <c r="AU325" s="33">
        <f t="shared" si="307"/>
        <v>2.6533996683250415E-2</v>
      </c>
      <c r="AV325" s="33">
        <f t="shared" si="308"/>
        <v>-7.3803993060661812E-3</v>
      </c>
      <c r="AW325" s="33">
        <f t="shared" si="309"/>
        <v>7.8679540709816143E-2</v>
      </c>
      <c r="AX325" s="33">
        <f t="shared" si="327"/>
        <v>0.27814879884736921</v>
      </c>
      <c r="AY325" s="31">
        <f t="shared" si="347"/>
        <v>1312049.1800000002</v>
      </c>
      <c r="AZ325" s="26">
        <f t="shared" si="348"/>
        <v>414056.37</v>
      </c>
      <c r="BA325" s="26">
        <f t="shared" si="349"/>
        <v>939644.68</v>
      </c>
      <c r="BB325" s="5">
        <f t="shared" si="310"/>
        <v>31.557991599064906</v>
      </c>
      <c r="BC325" s="30">
        <v>228.29</v>
      </c>
      <c r="BE325" s="31">
        <v>723.21</v>
      </c>
      <c r="BF325" s="32">
        <f t="shared" si="311"/>
        <v>13.858128603648057</v>
      </c>
      <c r="BG325" s="32">
        <f t="shared" si="312"/>
        <v>11.445976435196792</v>
      </c>
      <c r="BH325" s="33" t="e">
        <f t="shared" si="313"/>
        <v>#DIV/0!</v>
      </c>
      <c r="BI325" s="33">
        <f t="shared" si="314"/>
        <v>-1.0327922431637453E-2</v>
      </c>
      <c r="BJ325" s="33">
        <f t="shared" si="315"/>
        <v>0</v>
      </c>
      <c r="BK325" s="33">
        <f t="shared" si="328"/>
        <v>0</v>
      </c>
      <c r="BL325" s="31">
        <f t="shared" si="350"/>
        <v>0</v>
      </c>
      <c r="BM325" s="26">
        <f t="shared" si="351"/>
        <v>0</v>
      </c>
      <c r="BN325" s="26">
        <f t="shared" si="352"/>
        <v>0</v>
      </c>
      <c r="BO325" s="5">
        <f t="shared" si="316"/>
        <v>31.566211750390615</v>
      </c>
      <c r="BP325" s="60">
        <f t="shared" si="353"/>
        <v>5218.67</v>
      </c>
      <c r="BQ325" s="15">
        <f t="shared" si="354"/>
        <v>1994.4999999999998</v>
      </c>
      <c r="BR325" s="15">
        <f t="shared" si="355"/>
        <v>2121912.4400000004</v>
      </c>
      <c r="BS325" s="15">
        <f t="shared" si="356"/>
        <v>966970.12</v>
      </c>
      <c r="BT325" s="15">
        <f t="shared" si="357"/>
        <v>3395067.6</v>
      </c>
      <c r="BU325" s="15">
        <f t="shared" si="329"/>
        <v>406.6002333927994</v>
      </c>
      <c r="BV325" s="17">
        <f t="shared" si="330"/>
        <v>1994.4999999999998</v>
      </c>
      <c r="BW325" s="17">
        <f t="shared" si="331"/>
        <v>0</v>
      </c>
      <c r="BX325" s="17">
        <f t="shared" si="332"/>
        <v>1994.4999999999998</v>
      </c>
      <c r="BY325" s="17">
        <f t="shared" si="333"/>
        <v>0</v>
      </c>
      <c r="BZ325" s="17">
        <f t="shared" si="334"/>
        <v>0</v>
      </c>
      <c r="CA325" s="2" t="e">
        <f t="shared" si="335"/>
        <v>#DIV/0!</v>
      </c>
      <c r="CB325" s="2" t="e">
        <f t="shared" si="336"/>
        <v>#DIV/0!</v>
      </c>
      <c r="CC325" s="14">
        <f t="shared" si="337"/>
        <v>63.495063750349509</v>
      </c>
      <c r="CD325" s="27">
        <v>70.372636223774649</v>
      </c>
      <c r="CE325" s="53" t="e">
        <f t="shared" ref="CE325:CE379" si="358">CC325/CH325</f>
        <v>#DIV/0!</v>
      </c>
      <c r="CF325" s="53" t="e">
        <f t="shared" ref="CF325:CF379" si="359">CD325/CH325</f>
        <v>#DIV/0!</v>
      </c>
    </row>
    <row r="326" spans="1:84" x14ac:dyDescent="0.3">
      <c r="A326" s="1">
        <v>34850</v>
      </c>
      <c r="C326" s="30">
        <v>66.849999999999994</v>
      </c>
      <c r="E326" s="31">
        <v>163.72</v>
      </c>
      <c r="F326" s="32">
        <f t="shared" si="287"/>
        <v>3.1528512775479705</v>
      </c>
      <c r="G326" s="32">
        <f t="shared" si="288"/>
        <v>3.3409297630113839</v>
      </c>
      <c r="H326" s="33" t="e">
        <f t="shared" si="289"/>
        <v>#DIV/0!</v>
      </c>
      <c r="I326" s="33">
        <f t="shared" si="290"/>
        <v>7.3568050446662404E-3</v>
      </c>
      <c r="J326" s="33">
        <f t="shared" si="291"/>
        <v>0</v>
      </c>
      <c r="K326" s="33">
        <f t="shared" si="324"/>
        <v>0</v>
      </c>
      <c r="L326" s="31">
        <f t="shared" si="338"/>
        <v>0</v>
      </c>
      <c r="M326" s="26">
        <f t="shared" si="339"/>
        <v>0</v>
      </c>
      <c r="N326" s="26">
        <f t="shared" si="340"/>
        <v>0</v>
      </c>
      <c r="O326" s="5">
        <f t="shared" si="292"/>
        <v>40.83190813584168</v>
      </c>
      <c r="P326" s="30">
        <v>875.12</v>
      </c>
      <c r="Q326" s="31">
        <v>611</v>
      </c>
      <c r="R326" s="31">
        <v>1273.3</v>
      </c>
      <c r="S326" s="32">
        <f t="shared" si="293"/>
        <v>24.520678791240108</v>
      </c>
      <c r="T326" s="32">
        <f t="shared" si="294"/>
        <v>43.735444341159649</v>
      </c>
      <c r="U326" s="33">
        <f t="shared" si="295"/>
        <v>-2.2653721682847898E-2</v>
      </c>
      <c r="V326" s="33">
        <f t="shared" si="296"/>
        <v>1.2806439809732947E-3</v>
      </c>
      <c r="W326" s="33">
        <f t="shared" si="297"/>
        <v>-0.38209091265483869</v>
      </c>
      <c r="X326" s="33">
        <f t="shared" si="325"/>
        <v>5.6531284302964002E-2</v>
      </c>
      <c r="Y326" s="31">
        <f t="shared" si="341"/>
        <v>777986.29999999993</v>
      </c>
      <c r="Z326" s="26">
        <f t="shared" si="342"/>
        <v>534698.31999999995</v>
      </c>
      <c r="AA326" s="26">
        <f t="shared" si="343"/>
        <v>2377596.52</v>
      </c>
      <c r="AB326" s="5">
        <f t="shared" si="298"/>
        <v>68.728500746092834</v>
      </c>
      <c r="AC326" s="30">
        <v>145.62</v>
      </c>
      <c r="AE326" s="31">
        <v>891.9</v>
      </c>
      <c r="AF326" s="32">
        <f t="shared" si="299"/>
        <v>17.175837127076928</v>
      </c>
      <c r="AG326" s="32">
        <f t="shared" si="300"/>
        <v>7.2775795376173198</v>
      </c>
      <c r="AH326" s="33" t="e">
        <f t="shared" si="301"/>
        <v>#DIV/0!</v>
      </c>
      <c r="AI326" s="33">
        <f t="shared" si="302"/>
        <v>-4.5220966084275208E-3</v>
      </c>
      <c r="AJ326" s="33">
        <f t="shared" si="303"/>
        <v>0</v>
      </c>
      <c r="AK326" s="33">
        <f t="shared" si="326"/>
        <v>0</v>
      </c>
      <c r="AL326" s="31">
        <f t="shared" si="344"/>
        <v>0</v>
      </c>
      <c r="AM326" s="26">
        <f t="shared" si="345"/>
        <v>0</v>
      </c>
      <c r="AN326" s="26">
        <f t="shared" si="346"/>
        <v>0</v>
      </c>
      <c r="AO326" s="5">
        <f t="shared" si="304"/>
        <v>16.326942482341071</v>
      </c>
      <c r="AP326" s="30">
        <v>682.69</v>
      </c>
      <c r="AQ326" s="31">
        <v>595</v>
      </c>
      <c r="AR326" s="31">
        <v>2146.2600000000002</v>
      </c>
      <c r="AS326" s="32">
        <f t="shared" si="305"/>
        <v>41.33177732073117</v>
      </c>
      <c r="AT326" s="32">
        <f t="shared" si="306"/>
        <v>34.118464321768769</v>
      </c>
      <c r="AU326" s="33">
        <f t="shared" si="307"/>
        <v>-2.4896265560165973E-2</v>
      </c>
      <c r="AV326" s="33">
        <f t="shared" si="308"/>
        <v>-7.3408687910916769E-3</v>
      </c>
      <c r="AW326" s="33">
        <f t="shared" si="309"/>
        <v>-8.3240295483337778E-2</v>
      </c>
      <c r="AX326" s="33">
        <f t="shared" si="327"/>
        <v>0.29485822977551573</v>
      </c>
      <c r="AY326" s="31">
        <f t="shared" si="347"/>
        <v>1277024.7000000002</v>
      </c>
      <c r="AZ326" s="26">
        <f t="shared" si="348"/>
        <v>406200.55000000005</v>
      </c>
      <c r="BA326" s="26">
        <f t="shared" si="349"/>
        <v>915038.60000000009</v>
      </c>
      <c r="BB326" s="5">
        <f t="shared" si="310"/>
        <v>31.808354998928369</v>
      </c>
      <c r="BC326" s="30">
        <v>230.66</v>
      </c>
      <c r="BE326" s="31">
        <v>717.58</v>
      </c>
      <c r="BF326" s="32">
        <f t="shared" si="311"/>
        <v>13.818855483403816</v>
      </c>
      <c r="BG326" s="32">
        <f t="shared" si="312"/>
        <v>11.527582036442871</v>
      </c>
      <c r="BH326" s="33" t="e">
        <f t="shared" si="313"/>
        <v>#DIV/0!</v>
      </c>
      <c r="BI326" s="33">
        <f t="shared" si="314"/>
        <v>-1.0222346826543615E-2</v>
      </c>
      <c r="BJ326" s="33">
        <f t="shared" si="315"/>
        <v>0</v>
      </c>
      <c r="BK326" s="33">
        <f t="shared" si="328"/>
        <v>0</v>
      </c>
      <c r="BL326" s="31">
        <f t="shared" si="350"/>
        <v>0</v>
      </c>
      <c r="BM326" s="26">
        <f t="shared" si="351"/>
        <v>0</v>
      </c>
      <c r="BN326" s="26">
        <f t="shared" si="352"/>
        <v>0</v>
      </c>
      <c r="BO326" s="5">
        <f t="shared" si="316"/>
        <v>32.144151174781904</v>
      </c>
      <c r="BP326" s="60">
        <f t="shared" si="353"/>
        <v>5192.76</v>
      </c>
      <c r="BQ326" s="15">
        <f t="shared" si="354"/>
        <v>2000.94</v>
      </c>
      <c r="BR326" s="15">
        <f t="shared" si="355"/>
        <v>2055011</v>
      </c>
      <c r="BS326" s="15">
        <f t="shared" si="356"/>
        <v>940898.87</v>
      </c>
      <c r="BT326" s="15">
        <f t="shared" si="357"/>
        <v>3292635.12</v>
      </c>
      <c r="BU326" s="15">
        <f t="shared" si="329"/>
        <v>395.74542247282756</v>
      </c>
      <c r="BV326" s="17">
        <f t="shared" si="330"/>
        <v>2000.94</v>
      </c>
      <c r="BW326" s="17">
        <f t="shared" si="331"/>
        <v>0</v>
      </c>
      <c r="BX326" s="17">
        <f t="shared" si="332"/>
        <v>2000.94</v>
      </c>
      <c r="BY326" s="17">
        <f t="shared" si="333"/>
        <v>0</v>
      </c>
      <c r="BZ326" s="17">
        <f t="shared" si="334"/>
        <v>0</v>
      </c>
      <c r="CA326" s="2" t="e">
        <f t="shared" si="335"/>
        <v>#DIV/0!</v>
      </c>
      <c r="CB326" s="2" t="e">
        <f t="shared" si="336"/>
        <v>#DIV/0!</v>
      </c>
      <c r="CC326" s="14">
        <f t="shared" si="337"/>
        <v>61.579356137427041</v>
      </c>
      <c r="CD326" s="27">
        <v>68.162431658322063</v>
      </c>
      <c r="CE326" s="53" t="e">
        <f t="shared" si="358"/>
        <v>#DIV/0!</v>
      </c>
      <c r="CF326" s="53" t="e">
        <f t="shared" si="359"/>
        <v>#DIV/0!</v>
      </c>
    </row>
    <row r="327" spans="1:84" x14ac:dyDescent="0.3">
      <c r="A327" s="1">
        <v>34819</v>
      </c>
      <c r="C327" s="30">
        <v>66.36</v>
      </c>
      <c r="E327" s="31">
        <v>162.44</v>
      </c>
      <c r="F327" s="32">
        <f t="shared" ref="F327:F379" si="360">E327/BP327*100</f>
        <v>3.1439006121741957</v>
      </c>
      <c r="G327" s="32">
        <f t="shared" ref="G327:G379" si="361">C327/BQ327*100</f>
        <v>3.3057851239669422</v>
      </c>
      <c r="H327" s="33" t="e">
        <f t="shared" ref="H327:H379" si="362">(D327-D328)/((D327+D328)/2)</f>
        <v>#DIV/0!</v>
      </c>
      <c r="I327" s="33">
        <f t="shared" ref="I327:I379" si="363">(C327-C328)/((C327+C328)/2)</f>
        <v>7.2595281306715659E-3</v>
      </c>
      <c r="J327" s="33">
        <f t="shared" ref="J327:J379" si="364">IFERROR((($BQ327-C327)-($BQ328-C328))/(((BQ327-C327)+(BQ328-C328))/2)/H327,0)</f>
        <v>0</v>
      </c>
      <c r="K327" s="33">
        <f t="shared" si="324"/>
        <v>0</v>
      </c>
      <c r="L327" s="31">
        <f t="shared" si="338"/>
        <v>0</v>
      </c>
      <c r="M327" s="26">
        <f t="shared" si="339"/>
        <v>0</v>
      </c>
      <c r="N327" s="26">
        <f t="shared" si="340"/>
        <v>0</v>
      </c>
      <c r="O327" s="5">
        <f t="shared" ref="O327:O379" si="365">C327/E327*100</f>
        <v>40.852006894853481</v>
      </c>
      <c r="P327" s="30">
        <v>874</v>
      </c>
      <c r="Q327" s="31">
        <v>625</v>
      </c>
      <c r="R327" s="31">
        <v>1263.1400000000001</v>
      </c>
      <c r="S327" s="32">
        <f t="shared" ref="S327:S379" si="366">R327/BP327*100</f>
        <v>24.447098123994792</v>
      </c>
      <c r="T327" s="32">
        <f t="shared" ref="T327:T379" si="367">P327/BQ327*100</f>
        <v>43.539122940733996</v>
      </c>
      <c r="U327" s="33">
        <f t="shared" ref="U327:U379" si="368">(Q327-Q328)/((Q327+Q328)/2)</f>
        <v>-9.451219512195122E-2</v>
      </c>
      <c r="V327" s="33">
        <f t="shared" ref="V327:V379" si="369">(P327-P328)/((P327+P328)/2)</f>
        <v>1.2822861329913956E-3</v>
      </c>
      <c r="W327" s="33">
        <f t="shared" ref="W327:W379" si="370">IFERROR((($BQ327-P327)-($BQ328-P328))/(((CH327-P327)+(CH328-P328))/2)/U327,0)</f>
        <v>-9.1822323597018529E-2</v>
      </c>
      <c r="X327" s="33">
        <f t="shared" si="325"/>
        <v>1.3567414568425088E-2</v>
      </c>
      <c r="Y327" s="31">
        <f t="shared" si="341"/>
        <v>789462.50000000012</v>
      </c>
      <c r="Z327" s="26">
        <f t="shared" si="342"/>
        <v>546250</v>
      </c>
      <c r="AA327" s="26">
        <f t="shared" si="343"/>
        <v>2432075</v>
      </c>
      <c r="AB327" s="5">
        <f t="shared" ref="AB327:AB379" si="371">P327/R327*100</f>
        <v>69.192646895831018</v>
      </c>
      <c r="AC327" s="30">
        <v>146.28</v>
      </c>
      <c r="AE327" s="31">
        <v>884.17</v>
      </c>
      <c r="AF327" s="32">
        <f t="shared" ref="AF327:AF379" si="372">AE327/BP327*100</f>
        <v>17.112426768444095</v>
      </c>
      <c r="AG327" s="32">
        <f t="shared" ref="AG327:AG379" si="373">AC327/BQ327*100</f>
        <v>7.2870742606070573</v>
      </c>
      <c r="AH327" s="33" t="e">
        <f t="shared" ref="AH327:AH379" si="374">(AD327-AD328)/((AD327+AD328)/2)</f>
        <v>#DIV/0!</v>
      </c>
      <c r="AI327" s="33">
        <f t="shared" ref="AI327:AI379" si="375">(AC327-AC328)/((AC327+AC328)/2)</f>
        <v>-4.5017393083691187E-3</v>
      </c>
      <c r="AJ327" s="33">
        <f t="shared" ref="AJ327:AJ379" si="376">IFERROR((($BQ327-AC327)-($BQ328-AC328))/(((CT327-AC327)+(CT328-AC328))/2)/AH327,0)</f>
        <v>0</v>
      </c>
      <c r="AK327" s="33">
        <f t="shared" si="326"/>
        <v>0</v>
      </c>
      <c r="AL327" s="31">
        <f t="shared" si="344"/>
        <v>0</v>
      </c>
      <c r="AM327" s="26">
        <f t="shared" si="345"/>
        <v>0</v>
      </c>
      <c r="AN327" s="26">
        <f t="shared" si="346"/>
        <v>0</v>
      </c>
      <c r="AO327" s="5">
        <f t="shared" ref="AO327:AO379" si="377">AC327/AE327*100</f>
        <v>16.544329710349821</v>
      </c>
      <c r="AP327" s="30">
        <v>687.72</v>
      </c>
      <c r="AQ327" s="31">
        <v>610</v>
      </c>
      <c r="AR327" s="31">
        <v>2145.14</v>
      </c>
      <c r="AS327" s="32">
        <f t="shared" ref="AS327:AS379" si="378">AR327/BP327*100</f>
        <v>41.517526220138848</v>
      </c>
      <c r="AT327" s="32">
        <f t="shared" ref="AT327:AT379" si="379">AP327/BQ327*100</f>
        <v>34.25941147460135</v>
      </c>
      <c r="AU327" s="33">
        <f t="shared" ref="AU327:AU379" si="380">(AQ327-AQ328)/((AQ327+AQ328)/2)</f>
        <v>-6.6561014263074481E-2</v>
      </c>
      <c r="AV327" s="33">
        <f t="shared" ref="AV327:AV379" si="381">(AP327-AP328)/((AP327+AP328)/2)</f>
        <v>-7.2873731410316375E-3</v>
      </c>
      <c r="AW327" s="33">
        <f t="shared" ref="AW327:AW379" si="382">IFERROR((($BQ327-AP327)-($BQ328-AP328))/(((DF327-AP327)+(DF328-AP328))/2)/AU327,0)</f>
        <v>-3.1125700115248539E-2</v>
      </c>
      <c r="AX327" s="33">
        <f t="shared" si="327"/>
        <v>0.10948410599978485</v>
      </c>
      <c r="AY327" s="31">
        <f t="shared" si="347"/>
        <v>1308535.3999999999</v>
      </c>
      <c r="AZ327" s="26">
        <f t="shared" si="348"/>
        <v>419509.2</v>
      </c>
      <c r="BA327" s="26">
        <f t="shared" si="349"/>
        <v>938106.8</v>
      </c>
      <c r="BB327" s="5">
        <f t="shared" ref="BB327:BB379" si="383">AP327/AR327*100</f>
        <v>32.059446003524251</v>
      </c>
      <c r="BC327" s="30">
        <v>233.03</v>
      </c>
      <c r="BE327" s="31">
        <v>711.94</v>
      </c>
      <c r="BF327" s="32">
        <f t="shared" ref="BF327:BF379" si="384">BE327/BP327*100</f>
        <v>13.779048275248073</v>
      </c>
      <c r="BG327" s="32">
        <f t="shared" ref="BG327:BG379" si="385">BC327/BQ327*100</f>
        <v>11.608606200090666</v>
      </c>
      <c r="BH327" s="33" t="e">
        <f t="shared" ref="BH327:BH379" si="386">(BD327-BD328)/((BD327+BD328)/2)</f>
        <v>#DIV/0!</v>
      </c>
      <c r="BI327" s="33">
        <f t="shared" ref="BI327:BI379" si="387">(BC327-BC328)/((BC327+BC328)/2)</f>
        <v>-1.0118907841086201E-2</v>
      </c>
      <c r="BJ327" s="33">
        <f t="shared" ref="BJ327:BJ379" si="388">IFERROR((($BQ327-BC327)-($BQ328-BC328))/(((DR327-BC327)+(DR328-BC328))/2)/BH327,0)</f>
        <v>0</v>
      </c>
      <c r="BK327" s="33">
        <f t="shared" si="328"/>
        <v>0</v>
      </c>
      <c r="BL327" s="31">
        <f t="shared" si="350"/>
        <v>0</v>
      </c>
      <c r="BM327" s="26">
        <f t="shared" si="351"/>
        <v>0</v>
      </c>
      <c r="BN327" s="26">
        <f t="shared" si="352"/>
        <v>0</v>
      </c>
      <c r="BO327" s="5">
        <f t="shared" ref="BO327:BO379" si="389">BC327/BE327*100</f>
        <v>32.731690872826356</v>
      </c>
      <c r="BP327" s="60">
        <f t="shared" si="353"/>
        <v>5166.83</v>
      </c>
      <c r="BQ327" s="15">
        <f t="shared" si="354"/>
        <v>2007.3899999999999</v>
      </c>
      <c r="BR327" s="15">
        <f t="shared" si="355"/>
        <v>2097997.9</v>
      </c>
      <c r="BS327" s="15">
        <f t="shared" si="356"/>
        <v>965759.2</v>
      </c>
      <c r="BT327" s="15">
        <f t="shared" si="357"/>
        <v>3370181.8</v>
      </c>
      <c r="BU327" s="15">
        <f t="shared" si="329"/>
        <v>406.05127321781441</v>
      </c>
      <c r="BV327" s="17">
        <f t="shared" si="330"/>
        <v>2007.3899999999999</v>
      </c>
      <c r="BW327" s="17">
        <f t="shared" si="331"/>
        <v>0</v>
      </c>
      <c r="BX327" s="17">
        <f t="shared" si="332"/>
        <v>2007.3899999999999</v>
      </c>
      <c r="BY327" s="17">
        <f t="shared" si="333"/>
        <v>0</v>
      </c>
      <c r="BZ327" s="17">
        <f t="shared" si="334"/>
        <v>0</v>
      </c>
      <c r="CA327" s="2" t="e">
        <f t="shared" si="335"/>
        <v>#DIV/0!</v>
      </c>
      <c r="CB327" s="2" t="e">
        <f t="shared" si="336"/>
        <v>#DIV/0!</v>
      </c>
      <c r="CC327" s="14">
        <f t="shared" si="337"/>
        <v>63.029645784156884</v>
      </c>
      <c r="CD327" s="27">
        <v>69.724377105239626</v>
      </c>
      <c r="CE327" s="53" t="e">
        <f t="shared" si="358"/>
        <v>#DIV/0!</v>
      </c>
      <c r="CF327" s="53" t="e">
        <f t="shared" si="359"/>
        <v>#DIV/0!</v>
      </c>
    </row>
    <row r="328" spans="1:84" x14ac:dyDescent="0.3">
      <c r="A328" s="1">
        <v>34789</v>
      </c>
      <c r="C328" s="30">
        <v>65.88</v>
      </c>
      <c r="E328" s="31">
        <v>161.16999999999999</v>
      </c>
      <c r="F328" s="32">
        <f t="shared" si="360"/>
        <v>3.1350419769224183</v>
      </c>
      <c r="G328" s="32">
        <f t="shared" si="361"/>
        <v>3.2713459294386378</v>
      </c>
      <c r="H328" s="33" t="e">
        <f t="shared" si="362"/>
        <v>#DIV/0!</v>
      </c>
      <c r="I328" s="33">
        <f t="shared" si="363"/>
        <v>7.4655290622380579E-3</v>
      </c>
      <c r="J328" s="33">
        <f t="shared" si="364"/>
        <v>0</v>
      </c>
      <c r="K328" s="33">
        <f t="shared" ref="K328:K379" si="390">ABS(IFERROR(I328/H328,0))</f>
        <v>0</v>
      </c>
      <c r="L328" s="31">
        <f t="shared" si="338"/>
        <v>0</v>
      </c>
      <c r="M328" s="26">
        <f t="shared" si="339"/>
        <v>0</v>
      </c>
      <c r="N328" s="26">
        <f t="shared" si="340"/>
        <v>0</v>
      </c>
      <c r="O328" s="5">
        <f t="shared" si="365"/>
        <v>40.87609356580009</v>
      </c>
      <c r="P328" s="30">
        <v>872.88</v>
      </c>
      <c r="Q328" s="31">
        <v>687</v>
      </c>
      <c r="R328" s="31">
        <v>1252.98</v>
      </c>
      <c r="S328" s="32">
        <f t="shared" si="366"/>
        <v>24.372680376275063</v>
      </c>
      <c r="T328" s="32">
        <f t="shared" si="367"/>
        <v>43.34384388112322</v>
      </c>
      <c r="U328" s="33">
        <f t="shared" si="368"/>
        <v>3.857566765578635E-2</v>
      </c>
      <c r="V328" s="33">
        <f t="shared" si="369"/>
        <v>1.2954036099344793E-3</v>
      </c>
      <c r="W328" s="33">
        <f t="shared" si="370"/>
        <v>0.22466478455427913</v>
      </c>
      <c r="X328" s="33">
        <f t="shared" ref="X328:X379" si="391">ABS(IFERROR(V328/U328,0))</f>
        <v>3.3580847426763039E-2</v>
      </c>
      <c r="Y328" s="31">
        <f t="shared" si="341"/>
        <v>860797.26</v>
      </c>
      <c r="Z328" s="26">
        <f t="shared" si="342"/>
        <v>599668.55999999994</v>
      </c>
      <c r="AA328" s="26">
        <f t="shared" si="343"/>
        <v>2673336.8400000003</v>
      </c>
      <c r="AB328" s="5">
        <f t="shared" si="371"/>
        <v>69.664320260498968</v>
      </c>
      <c r="AC328" s="30">
        <v>146.94</v>
      </c>
      <c r="AE328" s="31">
        <v>876.44</v>
      </c>
      <c r="AF328" s="32">
        <f t="shared" si="372"/>
        <v>17.048310419146766</v>
      </c>
      <c r="AG328" s="32">
        <f t="shared" si="373"/>
        <v>7.2964719318717881</v>
      </c>
      <c r="AH328" s="33" t="e">
        <f t="shared" si="374"/>
        <v>#DIV/0!</v>
      </c>
      <c r="AI328" s="33">
        <f t="shared" si="375"/>
        <v>-4.4815644734161521E-3</v>
      </c>
      <c r="AJ328" s="33">
        <f t="shared" si="376"/>
        <v>0</v>
      </c>
      <c r="AK328" s="33">
        <f t="shared" ref="AK328:AK379" si="392">ABS(IFERROR(AI328/AH328,0))</f>
        <v>0</v>
      </c>
      <c r="AL328" s="31">
        <f t="shared" si="344"/>
        <v>0</v>
      </c>
      <c r="AM328" s="26">
        <f t="shared" si="345"/>
        <v>0</v>
      </c>
      <c r="AN328" s="26">
        <f t="shared" si="346"/>
        <v>0</v>
      </c>
      <c r="AO328" s="5">
        <f t="shared" si="377"/>
        <v>16.765551549450048</v>
      </c>
      <c r="AP328" s="30">
        <v>692.75</v>
      </c>
      <c r="AQ328" s="31">
        <v>652</v>
      </c>
      <c r="AR328" s="31">
        <v>2144.02</v>
      </c>
      <c r="AS328" s="32">
        <f t="shared" si="378"/>
        <v>41.704986656084905</v>
      </c>
      <c r="AT328" s="32">
        <f t="shared" si="379"/>
        <v>34.399284951709411</v>
      </c>
      <c r="AU328" s="33">
        <f t="shared" si="380"/>
        <v>-1.6730038022813688E-2</v>
      </c>
      <c r="AV328" s="33">
        <f t="shared" si="381"/>
        <v>-7.2346515357453239E-3</v>
      </c>
      <c r="AW328" s="33">
        <f t="shared" si="382"/>
        <v>-0.12035960127695715</v>
      </c>
      <c r="AX328" s="33">
        <f t="shared" ref="AX328:AX379" si="393">ABS(IFERROR(AV328/AU328,0))</f>
        <v>0.43243485315932279</v>
      </c>
      <c r="AY328" s="31">
        <f t="shared" si="347"/>
        <v>1397901.04</v>
      </c>
      <c r="AZ328" s="26">
        <f t="shared" si="348"/>
        <v>451673</v>
      </c>
      <c r="BA328" s="26">
        <f t="shared" si="349"/>
        <v>1002697.7600000001</v>
      </c>
      <c r="BB328" s="5">
        <f t="shared" si="383"/>
        <v>32.3107993395584</v>
      </c>
      <c r="BC328" s="30">
        <v>235.4</v>
      </c>
      <c r="BE328" s="31">
        <v>706.31</v>
      </c>
      <c r="BF328" s="32">
        <f t="shared" si="384"/>
        <v>13.738980571570847</v>
      </c>
      <c r="BG328" s="32">
        <f t="shared" si="385"/>
        <v>11.689053305856941</v>
      </c>
      <c r="BH328" s="33" t="e">
        <f t="shared" si="386"/>
        <v>#DIV/0!</v>
      </c>
      <c r="BI328" s="33">
        <f t="shared" si="387"/>
        <v>-9.9754839800489711E-3</v>
      </c>
      <c r="BJ328" s="33">
        <f t="shared" si="388"/>
        <v>0</v>
      </c>
      <c r="BK328" s="33">
        <f t="shared" ref="BK328:BK379" si="394">ABS(IFERROR(BI328/BH328,0))</f>
        <v>0</v>
      </c>
      <c r="BL328" s="31">
        <f t="shared" si="350"/>
        <v>0</v>
      </c>
      <c r="BM328" s="26">
        <f t="shared" si="351"/>
        <v>0</v>
      </c>
      <c r="BN328" s="26">
        <f t="shared" si="352"/>
        <v>0</v>
      </c>
      <c r="BO328" s="5">
        <f t="shared" si="389"/>
        <v>33.328142033951103</v>
      </c>
      <c r="BP328" s="60">
        <f t="shared" si="353"/>
        <v>5140.92</v>
      </c>
      <c r="BQ328" s="15">
        <f t="shared" si="354"/>
        <v>2013.85</v>
      </c>
      <c r="BR328" s="15">
        <f t="shared" si="355"/>
        <v>2258698.2999999998</v>
      </c>
      <c r="BS328" s="15">
        <f t="shared" si="356"/>
        <v>1051341.56</v>
      </c>
      <c r="BT328" s="15">
        <f t="shared" si="357"/>
        <v>3676034.6000000006</v>
      </c>
      <c r="BU328" s="15">
        <f t="shared" ref="BU328:BU379" si="395">BR328/BP328</f>
        <v>439.35682718268322</v>
      </c>
      <c r="BV328" s="17">
        <f t="shared" si="330"/>
        <v>2013.85</v>
      </c>
      <c r="BW328" s="17">
        <f t="shared" si="331"/>
        <v>0</v>
      </c>
      <c r="BX328" s="17">
        <f t="shared" si="332"/>
        <v>2013.85</v>
      </c>
      <c r="BY328" s="17">
        <f t="shared" si="333"/>
        <v>0</v>
      </c>
      <c r="BZ328" s="17">
        <f t="shared" si="334"/>
        <v>0</v>
      </c>
      <c r="CA328" s="2" t="e">
        <f t="shared" si="335"/>
        <v>#DIV/0!</v>
      </c>
      <c r="CB328" s="2" t="e">
        <f t="shared" si="336"/>
        <v>#DIV/0!</v>
      </c>
      <c r="CC328" s="14">
        <f t="shared" si="337"/>
        <v>68.7497507488483</v>
      </c>
      <c r="CD328" s="27">
        <v>75.879115018932538</v>
      </c>
      <c r="CE328" s="53" t="e">
        <f t="shared" si="358"/>
        <v>#DIV/0!</v>
      </c>
      <c r="CF328" s="53" t="e">
        <f t="shared" si="359"/>
        <v>#DIV/0!</v>
      </c>
    </row>
    <row r="329" spans="1:84" x14ac:dyDescent="0.3">
      <c r="A329" s="1">
        <v>34758</v>
      </c>
      <c r="C329" s="30">
        <v>65.39</v>
      </c>
      <c r="E329" s="31">
        <v>159.88999999999999</v>
      </c>
      <c r="F329" s="32">
        <f t="shared" si="360"/>
        <v>3.1259042033235582</v>
      </c>
      <c r="G329" s="32">
        <f t="shared" si="361"/>
        <v>3.2366800641495241</v>
      </c>
      <c r="H329" s="33" t="e">
        <f t="shared" si="362"/>
        <v>#DIV/0!</v>
      </c>
      <c r="I329" s="33">
        <f t="shared" si="363"/>
        <v>7.5216824007981395E-3</v>
      </c>
      <c r="J329" s="33">
        <f t="shared" si="364"/>
        <v>0</v>
      </c>
      <c r="K329" s="33">
        <f t="shared" si="390"/>
        <v>0</v>
      </c>
      <c r="L329" s="31">
        <f t="shared" si="338"/>
        <v>0</v>
      </c>
      <c r="M329" s="26">
        <f t="shared" si="339"/>
        <v>0</v>
      </c>
      <c r="N329" s="26">
        <f t="shared" si="340"/>
        <v>0</v>
      </c>
      <c r="O329" s="5">
        <f t="shared" si="365"/>
        <v>40.896866595784601</v>
      </c>
      <c r="P329" s="30">
        <v>871.75</v>
      </c>
      <c r="Q329" s="31">
        <v>661</v>
      </c>
      <c r="R329" s="31">
        <v>1242.82</v>
      </c>
      <c r="S329" s="32">
        <f t="shared" si="366"/>
        <v>24.297556207233626</v>
      </c>
      <c r="T329" s="32">
        <f t="shared" si="367"/>
        <v>43.149959411566712</v>
      </c>
      <c r="U329" s="33">
        <f t="shared" si="368"/>
        <v>9.11854103343465E-3</v>
      </c>
      <c r="V329" s="33">
        <f t="shared" si="369"/>
        <v>1.2970838570452838E-3</v>
      </c>
      <c r="W329" s="33">
        <f t="shared" si="370"/>
        <v>0.95292809984866556</v>
      </c>
      <c r="X329" s="33">
        <f t="shared" si="391"/>
        <v>0.14224686298929945</v>
      </c>
      <c r="Y329" s="31">
        <f t="shared" si="341"/>
        <v>821504.0199999999</v>
      </c>
      <c r="Z329" s="26">
        <f t="shared" si="342"/>
        <v>576226.75</v>
      </c>
      <c r="AA329" s="26">
        <f t="shared" si="343"/>
        <v>2572162.52</v>
      </c>
      <c r="AB329" s="5">
        <f t="shared" si="371"/>
        <v>70.142900822323426</v>
      </c>
      <c r="AC329" s="30">
        <v>147.6</v>
      </c>
      <c r="AE329" s="31">
        <v>868.71</v>
      </c>
      <c r="AF329" s="32">
        <f t="shared" si="372"/>
        <v>16.983577712609971</v>
      </c>
      <c r="AG329" s="32">
        <f t="shared" si="373"/>
        <v>7.3059179915655248</v>
      </c>
      <c r="AH329" s="33" t="e">
        <f t="shared" si="374"/>
        <v>#DIV/0!</v>
      </c>
      <c r="AI329" s="33">
        <f t="shared" si="375"/>
        <v>-4.4615696613262796E-3</v>
      </c>
      <c r="AJ329" s="33">
        <f t="shared" si="376"/>
        <v>0</v>
      </c>
      <c r="AK329" s="33">
        <f t="shared" si="392"/>
        <v>0</v>
      </c>
      <c r="AL329" s="31">
        <f t="shared" si="344"/>
        <v>0</v>
      </c>
      <c r="AM329" s="26">
        <f t="shared" si="345"/>
        <v>0</v>
      </c>
      <c r="AN329" s="26">
        <f t="shared" si="346"/>
        <v>0</v>
      </c>
      <c r="AO329" s="5">
        <f t="shared" si="377"/>
        <v>16.990710363642641</v>
      </c>
      <c r="AP329" s="30">
        <v>697.78</v>
      </c>
      <c r="AQ329" s="31">
        <v>663</v>
      </c>
      <c r="AR329" s="31">
        <v>2142.9</v>
      </c>
      <c r="AS329" s="32">
        <f t="shared" si="378"/>
        <v>41.894428152492665</v>
      </c>
      <c r="AT329" s="32">
        <f t="shared" si="379"/>
        <v>34.538776803215391</v>
      </c>
      <c r="AU329" s="33">
        <f t="shared" si="380"/>
        <v>-1.6454749439042633E-2</v>
      </c>
      <c r="AV329" s="33">
        <f t="shared" si="381"/>
        <v>-7.1826872960680469E-3</v>
      </c>
      <c r="AW329" s="33">
        <f t="shared" si="382"/>
        <v>-0.1223620694914809</v>
      </c>
      <c r="AX329" s="33">
        <f t="shared" si="393"/>
        <v>0.4365114961292263</v>
      </c>
      <c r="AY329" s="31">
        <f t="shared" si="347"/>
        <v>1420742.7</v>
      </c>
      <c r="AZ329" s="26">
        <f t="shared" si="348"/>
        <v>462628.13999999996</v>
      </c>
      <c r="BA329" s="26">
        <f t="shared" si="349"/>
        <v>1019614.4400000001</v>
      </c>
      <c r="BB329" s="5">
        <f t="shared" si="383"/>
        <v>32.562415418358299</v>
      </c>
      <c r="BC329" s="30">
        <v>237.76</v>
      </c>
      <c r="BE329" s="31">
        <v>700.68</v>
      </c>
      <c r="BF329" s="32">
        <f t="shared" si="384"/>
        <v>13.698533724340175</v>
      </c>
      <c r="BG329" s="32">
        <f t="shared" si="385"/>
        <v>11.768665729502841</v>
      </c>
      <c r="BH329" s="33" t="e">
        <f t="shared" si="386"/>
        <v>#DIV/0!</v>
      </c>
      <c r="BI329" s="33">
        <f t="shared" si="387"/>
        <v>-9.918600514762831E-3</v>
      </c>
      <c r="BJ329" s="33">
        <f t="shared" si="388"/>
        <v>0</v>
      </c>
      <c r="BK329" s="33">
        <f t="shared" si="394"/>
        <v>0</v>
      </c>
      <c r="BL329" s="31">
        <f t="shared" si="350"/>
        <v>0</v>
      </c>
      <c r="BM329" s="26">
        <f t="shared" si="351"/>
        <v>0</v>
      </c>
      <c r="BN329" s="26">
        <f t="shared" si="352"/>
        <v>0</v>
      </c>
      <c r="BO329" s="5">
        <f t="shared" si="389"/>
        <v>33.932751041845066</v>
      </c>
      <c r="BP329" s="60">
        <f t="shared" si="353"/>
        <v>5115</v>
      </c>
      <c r="BQ329" s="15">
        <f t="shared" si="354"/>
        <v>2020.28</v>
      </c>
      <c r="BR329" s="15">
        <f t="shared" si="355"/>
        <v>2242246.7199999997</v>
      </c>
      <c r="BS329" s="15">
        <f t="shared" si="356"/>
        <v>1038854.8899999999</v>
      </c>
      <c r="BT329" s="15">
        <f t="shared" si="357"/>
        <v>3591776.96</v>
      </c>
      <c r="BU329" s="15">
        <f t="shared" si="395"/>
        <v>438.3669051808406</v>
      </c>
      <c r="BV329" s="17">
        <f t="shared" si="330"/>
        <v>2020.28</v>
      </c>
      <c r="BW329" s="17">
        <f t="shared" si="331"/>
        <v>0</v>
      </c>
      <c r="BX329" s="17">
        <f t="shared" si="332"/>
        <v>2020.28</v>
      </c>
      <c r="BY329" s="17">
        <f t="shared" si="333"/>
        <v>0</v>
      </c>
      <c r="BZ329" s="17">
        <f t="shared" si="334"/>
        <v>0</v>
      </c>
      <c r="CA329" s="2" t="e">
        <f t="shared" si="335"/>
        <v>#DIV/0!</v>
      </c>
      <c r="CB329" s="2" t="e">
        <f t="shared" si="336"/>
        <v>#DIV/0!</v>
      </c>
      <c r="CC329" s="14">
        <f t="shared" si="337"/>
        <v>67.173951721089892</v>
      </c>
      <c r="CD329" s="27">
        <v>74.223829287095896</v>
      </c>
      <c r="CE329" s="53" t="e">
        <f t="shared" si="358"/>
        <v>#DIV/0!</v>
      </c>
      <c r="CF329" s="53" t="e">
        <f t="shared" si="359"/>
        <v>#DIV/0!</v>
      </c>
    </row>
    <row r="330" spans="1:84" x14ac:dyDescent="0.3">
      <c r="A330" s="1">
        <v>34730</v>
      </c>
      <c r="C330" s="30">
        <v>64.900000000000006</v>
      </c>
      <c r="E330" s="31">
        <v>158.61000000000001</v>
      </c>
      <c r="F330" s="32">
        <f t="shared" si="360"/>
        <v>3.1166733476384731</v>
      </c>
      <c r="G330" s="32">
        <f t="shared" si="361"/>
        <v>3.202218362674667</v>
      </c>
      <c r="H330" s="33" t="e">
        <f t="shared" si="362"/>
        <v>#DIV/0!</v>
      </c>
      <c r="I330" s="33">
        <f t="shared" si="363"/>
        <v>7.4234457160532634E-3</v>
      </c>
      <c r="J330" s="33">
        <f t="shared" si="364"/>
        <v>0</v>
      </c>
      <c r="K330" s="33">
        <f t="shared" si="390"/>
        <v>0</v>
      </c>
      <c r="L330" s="31">
        <f t="shared" si="338"/>
        <v>0</v>
      </c>
      <c r="M330" s="26">
        <f t="shared" si="339"/>
        <v>0</v>
      </c>
      <c r="N330" s="26">
        <f t="shared" si="340"/>
        <v>0</v>
      </c>
      <c r="O330" s="5">
        <f t="shared" si="365"/>
        <v>40.917974907004599</v>
      </c>
      <c r="P330" s="30">
        <v>870.62</v>
      </c>
      <c r="Q330" s="31">
        <v>655</v>
      </c>
      <c r="R330" s="31">
        <v>1232.6600000000001</v>
      </c>
      <c r="S330" s="32">
        <f t="shared" si="366"/>
        <v>24.221666784566171</v>
      </c>
      <c r="T330" s="32">
        <f t="shared" si="367"/>
        <v>42.957093234388573</v>
      </c>
      <c r="U330" s="33">
        <f t="shared" si="368"/>
        <v>-9.3158660844250368E-2</v>
      </c>
      <c r="V330" s="33">
        <f t="shared" si="369"/>
        <v>1.2872675447670328E-3</v>
      </c>
      <c r="W330" s="33">
        <f t="shared" si="370"/>
        <v>-9.3394959830358545E-2</v>
      </c>
      <c r="X330" s="33">
        <f t="shared" si="391"/>
        <v>1.3818012550858617E-2</v>
      </c>
      <c r="Y330" s="31">
        <f t="shared" si="341"/>
        <v>807392.3</v>
      </c>
      <c r="Z330" s="26">
        <f t="shared" si="342"/>
        <v>570256.1</v>
      </c>
      <c r="AA330" s="26">
        <f t="shared" si="343"/>
        <v>2548814.6</v>
      </c>
      <c r="AB330" s="5">
        <f t="shared" si="371"/>
        <v>70.629370629370626</v>
      </c>
      <c r="AC330" s="30">
        <v>148.26</v>
      </c>
      <c r="AE330" s="31">
        <v>860.98</v>
      </c>
      <c r="AF330" s="32">
        <f t="shared" si="372"/>
        <v>16.918185605256745</v>
      </c>
      <c r="AG330" s="32">
        <f t="shared" si="373"/>
        <v>7.3152680192626507</v>
      </c>
      <c r="AH330" s="33" t="e">
        <f t="shared" si="374"/>
        <v>#DIV/0!</v>
      </c>
      <c r="AI330" s="33">
        <f t="shared" si="375"/>
        <v>-4.4417524732485144E-3</v>
      </c>
      <c r="AJ330" s="33">
        <f t="shared" si="376"/>
        <v>0</v>
      </c>
      <c r="AK330" s="33">
        <f t="shared" si="392"/>
        <v>0</v>
      </c>
      <c r="AL330" s="31">
        <f t="shared" si="344"/>
        <v>0</v>
      </c>
      <c r="AM330" s="26">
        <f t="shared" si="345"/>
        <v>0</v>
      </c>
      <c r="AN330" s="26">
        <f t="shared" si="346"/>
        <v>0</v>
      </c>
      <c r="AO330" s="5">
        <f t="shared" si="377"/>
        <v>17.219912193082301</v>
      </c>
      <c r="AP330" s="30">
        <v>702.81</v>
      </c>
      <c r="AQ330" s="31">
        <v>674</v>
      </c>
      <c r="AR330" s="31">
        <v>2141.7800000000002</v>
      </c>
      <c r="AS330" s="32">
        <f t="shared" si="378"/>
        <v>42.085799397926543</v>
      </c>
      <c r="AT330" s="32">
        <f t="shared" si="379"/>
        <v>34.677212441777847</v>
      </c>
      <c r="AU330" s="33">
        <f t="shared" si="380"/>
        <v>-2.7798098024871983E-2</v>
      </c>
      <c r="AV330" s="33">
        <f t="shared" si="381"/>
        <v>-7.1173368116600917E-3</v>
      </c>
      <c r="AW330" s="33">
        <f t="shared" si="382"/>
        <v>-7.2934793315180491E-2</v>
      </c>
      <c r="AX330" s="33">
        <f t="shared" si="393"/>
        <v>0.25603682688261437</v>
      </c>
      <c r="AY330" s="31">
        <f t="shared" si="347"/>
        <v>1443559.7200000002</v>
      </c>
      <c r="AZ330" s="26">
        <f t="shared" si="348"/>
        <v>473693.93999999994</v>
      </c>
      <c r="BA330" s="26">
        <f t="shared" si="349"/>
        <v>1036531.1200000001</v>
      </c>
      <c r="BB330" s="5">
        <f t="shared" si="383"/>
        <v>32.814294652111791</v>
      </c>
      <c r="BC330" s="30">
        <v>240.13</v>
      </c>
      <c r="BE330" s="31">
        <v>695.05</v>
      </c>
      <c r="BF330" s="32">
        <f t="shared" si="384"/>
        <v>13.657674864612071</v>
      </c>
      <c r="BG330" s="32">
        <f t="shared" si="385"/>
        <v>11.848207941896268</v>
      </c>
      <c r="BH330" s="33" t="e">
        <f t="shared" si="386"/>
        <v>#DIV/0!</v>
      </c>
      <c r="BI330" s="33">
        <f t="shared" si="387"/>
        <v>-9.821188073679649E-3</v>
      </c>
      <c r="BJ330" s="33">
        <f t="shared" si="388"/>
        <v>0</v>
      </c>
      <c r="BK330" s="33">
        <f t="shared" si="394"/>
        <v>0</v>
      </c>
      <c r="BL330" s="31">
        <f t="shared" si="350"/>
        <v>0</v>
      </c>
      <c r="BM330" s="26">
        <f t="shared" si="351"/>
        <v>0</v>
      </c>
      <c r="BN330" s="26">
        <f t="shared" si="352"/>
        <v>0</v>
      </c>
      <c r="BO330" s="5">
        <f t="shared" si="389"/>
        <v>34.548593626357814</v>
      </c>
      <c r="BP330" s="60">
        <f t="shared" si="353"/>
        <v>5089.08</v>
      </c>
      <c r="BQ330" s="15">
        <f t="shared" si="354"/>
        <v>2026.7199999999998</v>
      </c>
      <c r="BR330" s="15">
        <f t="shared" si="355"/>
        <v>2250952.0200000005</v>
      </c>
      <c r="BS330" s="15">
        <f t="shared" si="356"/>
        <v>1043950.0399999999</v>
      </c>
      <c r="BT330" s="15">
        <f t="shared" si="357"/>
        <v>3585345.72</v>
      </c>
      <c r="BU330" s="15">
        <f t="shared" si="395"/>
        <v>442.31020538093338</v>
      </c>
      <c r="BV330" s="17">
        <f t="shared" si="330"/>
        <v>2026.7199999999998</v>
      </c>
      <c r="BW330" s="17">
        <f t="shared" si="331"/>
        <v>0</v>
      </c>
      <c r="BX330" s="17">
        <f t="shared" si="332"/>
        <v>2026.7199999999998</v>
      </c>
      <c r="BY330" s="17">
        <f t="shared" si="333"/>
        <v>0</v>
      </c>
      <c r="BZ330" s="17">
        <f t="shared" si="334"/>
        <v>0</v>
      </c>
      <c r="CA330" s="2" t="e">
        <f t="shared" si="335"/>
        <v>#DIV/0!</v>
      </c>
      <c r="CB330" s="2" t="e">
        <f t="shared" si="336"/>
        <v>#DIV/0!</v>
      </c>
      <c r="CC330" s="14">
        <f t="shared" si="337"/>
        <v>67.05367370547873</v>
      </c>
      <c r="CD330" s="27">
        <v>74.062479469029469</v>
      </c>
      <c r="CE330" s="53" t="e">
        <f t="shared" si="358"/>
        <v>#DIV/0!</v>
      </c>
      <c r="CF330" s="53" t="e">
        <f t="shared" si="359"/>
        <v>#DIV/0!</v>
      </c>
    </row>
    <row r="331" spans="1:84" x14ac:dyDescent="0.3">
      <c r="A331" s="1">
        <v>34699</v>
      </c>
      <c r="C331" s="30">
        <v>64.42</v>
      </c>
      <c r="E331" s="31">
        <v>157.33000000000001</v>
      </c>
      <c r="F331" s="32">
        <f t="shared" si="360"/>
        <v>3.1073418431535975</v>
      </c>
      <c r="G331" s="32">
        <f t="shared" si="361"/>
        <v>3.1684512362468462</v>
      </c>
      <c r="H331" s="33" t="e">
        <f t="shared" si="362"/>
        <v>#DIV/0!</v>
      </c>
      <c r="I331" s="33">
        <f t="shared" si="363"/>
        <v>-8.0395794681508339E-3</v>
      </c>
      <c r="J331" s="33">
        <f t="shared" si="364"/>
        <v>0</v>
      </c>
      <c r="K331" s="33">
        <f t="shared" si="390"/>
        <v>0</v>
      </c>
      <c r="L331" s="31">
        <f t="shared" si="338"/>
        <v>0</v>
      </c>
      <c r="M331" s="26">
        <f t="shared" si="339"/>
        <v>0</v>
      </c>
      <c r="N331" s="26">
        <f t="shared" si="340"/>
        <v>0</v>
      </c>
      <c r="O331" s="5">
        <f t="shared" si="365"/>
        <v>40.945782749634525</v>
      </c>
      <c r="P331" s="30">
        <v>869.5</v>
      </c>
      <c r="Q331" s="31">
        <v>719</v>
      </c>
      <c r="R331" s="31">
        <v>1222.5</v>
      </c>
      <c r="S331" s="32">
        <f t="shared" si="366"/>
        <v>24.14495266799258</v>
      </c>
      <c r="T331" s="32">
        <f t="shared" si="367"/>
        <v>42.765730361947107</v>
      </c>
      <c r="U331" s="33">
        <f t="shared" si="368"/>
        <v>1.6830294530154277E-2</v>
      </c>
      <c r="V331" s="33">
        <f t="shared" si="369"/>
        <v>-1.2298355813272453E-3</v>
      </c>
      <c r="W331" s="33">
        <f t="shared" si="370"/>
        <v>-1.2074073648378327</v>
      </c>
      <c r="X331" s="33">
        <f t="shared" si="391"/>
        <v>7.307273079052716E-2</v>
      </c>
      <c r="Y331" s="31">
        <f t="shared" si="341"/>
        <v>878977.5</v>
      </c>
      <c r="Z331" s="26">
        <f t="shared" si="342"/>
        <v>625170.5</v>
      </c>
      <c r="AA331" s="26">
        <f t="shared" si="343"/>
        <v>2797859.08</v>
      </c>
      <c r="AB331" s="5">
        <f t="shared" si="371"/>
        <v>71.124744376278116</v>
      </c>
      <c r="AC331" s="30">
        <v>148.91999999999999</v>
      </c>
      <c r="AE331" s="31">
        <v>853.25</v>
      </c>
      <c r="AF331" s="32">
        <f t="shared" si="372"/>
        <v>16.852090686269669</v>
      </c>
      <c r="AG331" s="32">
        <f t="shared" si="373"/>
        <v>7.3245227895355525</v>
      </c>
      <c r="AH331" s="33" t="e">
        <f t="shared" si="374"/>
        <v>#DIV/0!</v>
      </c>
      <c r="AI331" s="33">
        <f t="shared" si="375"/>
        <v>1.1073598919648793E-2</v>
      </c>
      <c r="AJ331" s="33">
        <f t="shared" si="376"/>
        <v>0</v>
      </c>
      <c r="AK331" s="33">
        <f t="shared" si="392"/>
        <v>0</v>
      </c>
      <c r="AL331" s="31">
        <f t="shared" si="344"/>
        <v>0</v>
      </c>
      <c r="AM331" s="26">
        <f t="shared" si="345"/>
        <v>0</v>
      </c>
      <c r="AN331" s="26">
        <f t="shared" si="346"/>
        <v>0</v>
      </c>
      <c r="AO331" s="5">
        <f t="shared" si="377"/>
        <v>17.453266920597713</v>
      </c>
      <c r="AP331" s="30">
        <v>707.83</v>
      </c>
      <c r="AQ331" s="31">
        <v>693</v>
      </c>
      <c r="AR331" s="31">
        <v>2140.67</v>
      </c>
      <c r="AS331" s="32">
        <f t="shared" si="378"/>
        <v>42.279244030913446</v>
      </c>
      <c r="AT331" s="32">
        <f t="shared" si="379"/>
        <v>34.814108018512961</v>
      </c>
      <c r="AU331" s="33">
        <f t="shared" si="380"/>
        <v>-1.8584703359542529E-2</v>
      </c>
      <c r="AV331" s="33">
        <f t="shared" si="381"/>
        <v>1.2409999076002385E-2</v>
      </c>
      <c r="AW331" s="33">
        <f t="shared" si="382"/>
        <v>0.60273732934065127</v>
      </c>
      <c r="AX331" s="33">
        <f t="shared" si="393"/>
        <v>0.66775341182028225</v>
      </c>
      <c r="AY331" s="31">
        <f t="shared" si="347"/>
        <v>1483484.31</v>
      </c>
      <c r="AZ331" s="26">
        <f t="shared" si="348"/>
        <v>490526.19</v>
      </c>
      <c r="BA331" s="26">
        <f t="shared" si="349"/>
        <v>1065750.8400000001</v>
      </c>
      <c r="BB331" s="5">
        <f t="shared" si="383"/>
        <v>33.065815842703458</v>
      </c>
      <c r="BC331" s="30">
        <v>242.5</v>
      </c>
      <c r="BE331" s="31">
        <v>689.42</v>
      </c>
      <c r="BF331" s="32">
        <f t="shared" si="384"/>
        <v>13.616370771670711</v>
      </c>
      <c r="BG331" s="32">
        <f t="shared" si="385"/>
        <v>11.92718759375753</v>
      </c>
      <c r="BH331" s="33" t="e">
        <f t="shared" si="386"/>
        <v>#DIV/0!</v>
      </c>
      <c r="BI331" s="33">
        <f t="shared" si="387"/>
        <v>3.2818492361213043E-2</v>
      </c>
      <c r="BJ331" s="33">
        <f t="shared" si="388"/>
        <v>0</v>
      </c>
      <c r="BK331" s="33">
        <f t="shared" si="394"/>
        <v>0</v>
      </c>
      <c r="BL331" s="31">
        <f t="shared" si="350"/>
        <v>0</v>
      </c>
      <c r="BM331" s="26">
        <f t="shared" si="351"/>
        <v>0</v>
      </c>
      <c r="BN331" s="26">
        <f t="shared" si="352"/>
        <v>0</v>
      </c>
      <c r="BO331" s="5">
        <f t="shared" si="389"/>
        <v>35.1744945026254</v>
      </c>
      <c r="BP331" s="60">
        <f t="shared" si="353"/>
        <v>5063.17</v>
      </c>
      <c r="BQ331" s="15">
        <f t="shared" si="354"/>
        <v>2033.17</v>
      </c>
      <c r="BR331" s="15">
        <f t="shared" si="355"/>
        <v>2362461.81</v>
      </c>
      <c r="BS331" s="15">
        <f t="shared" si="356"/>
        <v>1115696.69</v>
      </c>
      <c r="BT331" s="15">
        <f t="shared" si="357"/>
        <v>3863609.92</v>
      </c>
      <c r="BU331" s="15">
        <f t="shared" si="395"/>
        <v>466.59737081709682</v>
      </c>
      <c r="BV331" s="17">
        <f t="shared" si="330"/>
        <v>2033.17</v>
      </c>
      <c r="BW331" s="17">
        <f t="shared" si="331"/>
        <v>0</v>
      </c>
      <c r="BX331" s="17">
        <f t="shared" si="332"/>
        <v>2033.17</v>
      </c>
      <c r="BY331" s="17">
        <f t="shared" si="333"/>
        <v>0</v>
      </c>
      <c r="BZ331" s="17">
        <f t="shared" si="334"/>
        <v>0</v>
      </c>
      <c r="CA331" s="2" t="e">
        <f t="shared" si="335"/>
        <v>#DIV/0!</v>
      </c>
      <c r="CB331" s="2" t="e">
        <f t="shared" si="336"/>
        <v>#DIV/0!</v>
      </c>
      <c r="CC331" s="14">
        <f t="shared" si="337"/>
        <v>72.257812532770402</v>
      </c>
      <c r="CD331" s="27">
        <v>79.849478862998581</v>
      </c>
      <c r="CE331" s="53" t="e">
        <f t="shared" si="358"/>
        <v>#DIV/0!</v>
      </c>
      <c r="CF331" s="53" t="e">
        <f t="shared" si="359"/>
        <v>#DIV/0!</v>
      </c>
    </row>
    <row r="332" spans="1:84" x14ac:dyDescent="0.3">
      <c r="A332" s="1">
        <v>34668</v>
      </c>
      <c r="C332" s="30">
        <v>64.94</v>
      </c>
      <c r="E332" s="31">
        <v>156.66999999999999</v>
      </c>
      <c r="F332" s="32">
        <f t="shared" si="360"/>
        <v>3.1181956778746827</v>
      </c>
      <c r="G332" s="32">
        <f t="shared" si="361"/>
        <v>3.2203356210576426</v>
      </c>
      <c r="H332" s="33" t="e">
        <f t="shared" si="362"/>
        <v>#DIV/0!</v>
      </c>
      <c r="I332" s="33">
        <f t="shared" si="363"/>
        <v>-8.1282110267617697E-3</v>
      </c>
      <c r="J332" s="33">
        <f t="shared" si="364"/>
        <v>0</v>
      </c>
      <c r="K332" s="33">
        <f t="shared" si="390"/>
        <v>0</v>
      </c>
      <c r="L332" s="31">
        <f t="shared" si="338"/>
        <v>0</v>
      </c>
      <c r="M332" s="26">
        <f t="shared" si="339"/>
        <v>0</v>
      </c>
      <c r="N332" s="26">
        <f t="shared" si="340"/>
        <v>0</v>
      </c>
      <c r="O332" s="5">
        <f t="shared" si="365"/>
        <v>41.450181911023172</v>
      </c>
      <c r="P332" s="30">
        <v>870.57</v>
      </c>
      <c r="Q332" s="31">
        <v>707</v>
      </c>
      <c r="R332" s="31">
        <v>1215.7</v>
      </c>
      <c r="S332" s="32">
        <f t="shared" si="366"/>
        <v>24.196020205478089</v>
      </c>
      <c r="T332" s="32">
        <f t="shared" si="367"/>
        <v>43.171043757686363</v>
      </c>
      <c r="U332" s="33">
        <f t="shared" si="368"/>
        <v>0.13756613756613756</v>
      </c>
      <c r="V332" s="33">
        <f t="shared" si="369"/>
        <v>-1.2283249436060364E-3</v>
      </c>
      <c r="W332" s="33">
        <f t="shared" si="370"/>
        <v>-0.14762019768878917</v>
      </c>
      <c r="X332" s="33">
        <f t="shared" si="391"/>
        <v>8.9289774746746497E-3</v>
      </c>
      <c r="Y332" s="31">
        <f t="shared" si="341"/>
        <v>859499.9</v>
      </c>
      <c r="Z332" s="26">
        <f t="shared" si="342"/>
        <v>615492.99</v>
      </c>
      <c r="AA332" s="26">
        <f t="shared" si="343"/>
        <v>2751163.24</v>
      </c>
      <c r="AB332" s="5">
        <f t="shared" si="371"/>
        <v>71.610594719091878</v>
      </c>
      <c r="AC332" s="30">
        <v>147.28</v>
      </c>
      <c r="AE332" s="31">
        <v>846.57</v>
      </c>
      <c r="AF332" s="32">
        <f t="shared" si="372"/>
        <v>16.849243090689797</v>
      </c>
      <c r="AG332" s="32">
        <f t="shared" si="373"/>
        <v>7.3035267981116352</v>
      </c>
      <c r="AH332" s="33" t="e">
        <f t="shared" si="374"/>
        <v>#DIV/0!</v>
      </c>
      <c r="AI332" s="33">
        <f t="shared" si="375"/>
        <v>1.1197596613409907E-2</v>
      </c>
      <c r="AJ332" s="33">
        <f t="shared" si="376"/>
        <v>0</v>
      </c>
      <c r="AK332" s="33">
        <f t="shared" si="392"/>
        <v>0</v>
      </c>
      <c r="AL332" s="31">
        <f t="shared" si="344"/>
        <v>0</v>
      </c>
      <c r="AM332" s="26">
        <f t="shared" si="345"/>
        <v>0</v>
      </c>
      <c r="AN332" s="26">
        <f t="shared" si="346"/>
        <v>0</v>
      </c>
      <c r="AO332" s="5">
        <f t="shared" si="377"/>
        <v>17.397261892105792</v>
      </c>
      <c r="AP332" s="30">
        <v>699.1</v>
      </c>
      <c r="AQ332" s="31">
        <v>706</v>
      </c>
      <c r="AR332" s="31">
        <v>2123.83</v>
      </c>
      <c r="AS332" s="32">
        <f t="shared" si="378"/>
        <v>42.270489095171939</v>
      </c>
      <c r="AT332" s="32">
        <f t="shared" si="379"/>
        <v>34.667949379140715</v>
      </c>
      <c r="AU332" s="33">
        <f t="shared" si="380"/>
        <v>9.4955489614243327E-2</v>
      </c>
      <c r="AV332" s="33">
        <f t="shared" si="381"/>
        <v>1.2580426928447035E-2</v>
      </c>
      <c r="AW332" s="33">
        <f t="shared" si="382"/>
        <v>-0.11945108171520036</v>
      </c>
      <c r="AX332" s="33">
        <f t="shared" si="393"/>
        <v>0.13248762109020784</v>
      </c>
      <c r="AY332" s="31">
        <f t="shared" si="347"/>
        <v>1499423.98</v>
      </c>
      <c r="AZ332" s="26">
        <f t="shared" si="348"/>
        <v>493564.60000000003</v>
      </c>
      <c r="BA332" s="26">
        <f t="shared" si="349"/>
        <v>1085743.28</v>
      </c>
      <c r="BB332" s="5">
        <f t="shared" si="383"/>
        <v>32.916947213289198</v>
      </c>
      <c r="BC332" s="30">
        <v>234.67</v>
      </c>
      <c r="BE332" s="31">
        <v>681.61</v>
      </c>
      <c r="BF332" s="32">
        <f t="shared" si="384"/>
        <v>13.566051930785489</v>
      </c>
      <c r="BG332" s="32">
        <f t="shared" si="385"/>
        <v>11.637144444003649</v>
      </c>
      <c r="BH332" s="33" t="e">
        <f t="shared" si="386"/>
        <v>#DIV/0!</v>
      </c>
      <c r="BI332" s="33">
        <f t="shared" si="387"/>
        <v>3.3976164680389921E-2</v>
      </c>
      <c r="BJ332" s="33">
        <f t="shared" si="388"/>
        <v>0</v>
      </c>
      <c r="BK332" s="33">
        <f t="shared" si="394"/>
        <v>0</v>
      </c>
      <c r="BL332" s="31">
        <f t="shared" si="350"/>
        <v>0</v>
      </c>
      <c r="BM332" s="26">
        <f t="shared" si="351"/>
        <v>0</v>
      </c>
      <c r="BN332" s="26">
        <f t="shared" si="352"/>
        <v>0</v>
      </c>
      <c r="BO332" s="5">
        <f t="shared" si="389"/>
        <v>34.428778920497052</v>
      </c>
      <c r="BP332" s="60">
        <f t="shared" si="353"/>
        <v>5024.38</v>
      </c>
      <c r="BQ332" s="15">
        <f t="shared" si="354"/>
        <v>2016.56</v>
      </c>
      <c r="BR332" s="15">
        <f t="shared" si="355"/>
        <v>2358923.88</v>
      </c>
      <c r="BS332" s="15">
        <f t="shared" si="356"/>
        <v>1109057.5900000001</v>
      </c>
      <c r="BT332" s="15">
        <f t="shared" si="357"/>
        <v>3836906.5200000005</v>
      </c>
      <c r="BU332" s="15">
        <f t="shared" si="395"/>
        <v>469.49551586464395</v>
      </c>
      <c r="BV332" s="17">
        <f t="shared" si="330"/>
        <v>2016.56</v>
      </c>
      <c r="BW332" s="17">
        <f t="shared" si="331"/>
        <v>0</v>
      </c>
      <c r="BX332" s="17">
        <f t="shared" si="332"/>
        <v>2016.56</v>
      </c>
      <c r="BY332" s="17">
        <f t="shared" si="333"/>
        <v>0</v>
      </c>
      <c r="BZ332" s="17">
        <f t="shared" si="334"/>
        <v>0</v>
      </c>
      <c r="CA332" s="2" t="e">
        <f t="shared" si="335"/>
        <v>#DIV/0!</v>
      </c>
      <c r="CB332" s="2" t="e">
        <f t="shared" si="336"/>
        <v>#DIV/0!</v>
      </c>
      <c r="CC332" s="14">
        <f t="shared" si="337"/>
        <v>71.758401538611992</v>
      </c>
      <c r="CD332" s="27">
        <v>79.355332261948874</v>
      </c>
      <c r="CE332" s="53" t="e">
        <f t="shared" si="358"/>
        <v>#DIV/0!</v>
      </c>
      <c r="CF332" s="53" t="e">
        <f t="shared" si="359"/>
        <v>#DIV/0!</v>
      </c>
    </row>
    <row r="333" spans="1:84" x14ac:dyDescent="0.3">
      <c r="A333" s="1">
        <v>34638</v>
      </c>
      <c r="C333" s="30">
        <v>65.47</v>
      </c>
      <c r="E333" s="31">
        <v>156.01</v>
      </c>
      <c r="F333" s="32">
        <f t="shared" si="360"/>
        <v>3.1292121309370988</v>
      </c>
      <c r="G333" s="32">
        <f t="shared" si="361"/>
        <v>3.2735982079462387</v>
      </c>
      <c r="H333" s="33" t="e">
        <f t="shared" si="362"/>
        <v>#DIV/0!</v>
      </c>
      <c r="I333" s="33">
        <f t="shared" si="363"/>
        <v>-8.0626758956416078E-3</v>
      </c>
      <c r="J333" s="33">
        <f t="shared" si="364"/>
        <v>0</v>
      </c>
      <c r="K333" s="33">
        <f t="shared" si="390"/>
        <v>0</v>
      </c>
      <c r="L333" s="31">
        <f t="shared" si="338"/>
        <v>0</v>
      </c>
      <c r="M333" s="26">
        <f t="shared" si="339"/>
        <v>0</v>
      </c>
      <c r="N333" s="26">
        <f t="shared" si="340"/>
        <v>0</v>
      </c>
      <c r="O333" s="5">
        <f t="shared" si="365"/>
        <v>41.965258637266842</v>
      </c>
      <c r="P333" s="30">
        <v>871.64</v>
      </c>
      <c r="Q333" s="31">
        <v>616</v>
      </c>
      <c r="R333" s="31">
        <v>1208.9000000000001</v>
      </c>
      <c r="S333" s="32">
        <f t="shared" si="366"/>
        <v>24.24783376123235</v>
      </c>
      <c r="T333" s="32">
        <f t="shared" si="367"/>
        <v>43.583307499224979</v>
      </c>
      <c r="U333" s="33">
        <f t="shared" si="368"/>
        <v>3.2520325203252032E-3</v>
      </c>
      <c r="V333" s="33">
        <f t="shared" si="369"/>
        <v>-1.2268180124402213E-3</v>
      </c>
      <c r="W333" s="33">
        <f t="shared" si="370"/>
        <v>-6.2333820620861067</v>
      </c>
      <c r="X333" s="33">
        <f t="shared" si="391"/>
        <v>0.37724653882536807</v>
      </c>
      <c r="Y333" s="31">
        <f t="shared" si="341"/>
        <v>744682.4</v>
      </c>
      <c r="Z333" s="26">
        <f t="shared" si="342"/>
        <v>536930.24</v>
      </c>
      <c r="AA333" s="26">
        <f t="shared" si="343"/>
        <v>2397053.12</v>
      </c>
      <c r="AB333" s="5">
        <f t="shared" si="371"/>
        <v>72.101910828025467</v>
      </c>
      <c r="AC333" s="30">
        <v>145.63999999999999</v>
      </c>
      <c r="AE333" s="31">
        <v>839.89</v>
      </c>
      <c r="AF333" s="32">
        <f t="shared" si="372"/>
        <v>16.846317394094992</v>
      </c>
      <c r="AG333" s="32">
        <f t="shared" si="373"/>
        <v>7.2822184665539966</v>
      </c>
      <c r="AH333" s="33" t="e">
        <f t="shared" si="374"/>
        <v>#DIV/0!</v>
      </c>
      <c r="AI333" s="33">
        <f t="shared" si="375"/>
        <v>1.1324402706808357E-2</v>
      </c>
      <c r="AJ333" s="33">
        <f t="shared" si="376"/>
        <v>0</v>
      </c>
      <c r="AK333" s="33">
        <f t="shared" si="392"/>
        <v>0</v>
      </c>
      <c r="AL333" s="31">
        <f t="shared" si="344"/>
        <v>0</v>
      </c>
      <c r="AM333" s="26">
        <f t="shared" si="345"/>
        <v>0</v>
      </c>
      <c r="AN333" s="26">
        <f t="shared" si="346"/>
        <v>0</v>
      </c>
      <c r="AO333" s="5">
        <f t="shared" si="377"/>
        <v>17.340366000309562</v>
      </c>
      <c r="AP333" s="30">
        <v>690.36</v>
      </c>
      <c r="AQ333" s="31">
        <v>642</v>
      </c>
      <c r="AR333" s="31">
        <v>2106.9899999999998</v>
      </c>
      <c r="AS333" s="32">
        <f t="shared" si="378"/>
        <v>42.261513157894733</v>
      </c>
      <c r="AT333" s="32">
        <f t="shared" si="379"/>
        <v>34.519035571067135</v>
      </c>
      <c r="AU333" s="33">
        <f t="shared" si="380"/>
        <v>-4.5662100456621002E-2</v>
      </c>
      <c r="AV333" s="33">
        <f t="shared" si="381"/>
        <v>1.2740710505984066E-2</v>
      </c>
      <c r="AW333" s="33">
        <f t="shared" si="382"/>
        <v>0.25124710272744155</v>
      </c>
      <c r="AX333" s="33">
        <f t="shared" si="393"/>
        <v>0.27902156008105106</v>
      </c>
      <c r="AY333" s="31">
        <f t="shared" si="347"/>
        <v>1352687.5799999998</v>
      </c>
      <c r="AZ333" s="26">
        <f t="shared" si="348"/>
        <v>443211.12</v>
      </c>
      <c r="BA333" s="26">
        <f t="shared" si="349"/>
        <v>987318.96000000008</v>
      </c>
      <c r="BB333" s="5">
        <f t="shared" si="383"/>
        <v>32.765224324747628</v>
      </c>
      <c r="BC333" s="30">
        <v>226.83</v>
      </c>
      <c r="BE333" s="31">
        <v>673.81</v>
      </c>
      <c r="BF333" s="32">
        <f t="shared" si="384"/>
        <v>13.51512355584082</v>
      </c>
      <c r="BG333" s="32">
        <f t="shared" si="385"/>
        <v>11.341840255207657</v>
      </c>
      <c r="BH333" s="33" t="e">
        <f t="shared" si="386"/>
        <v>#DIV/0!</v>
      </c>
      <c r="BI333" s="33">
        <f t="shared" si="387"/>
        <v>3.5125496265392693E-2</v>
      </c>
      <c r="BJ333" s="33">
        <f t="shared" si="388"/>
        <v>0</v>
      </c>
      <c r="BK333" s="33">
        <f t="shared" si="394"/>
        <v>0</v>
      </c>
      <c r="BL333" s="31">
        <f t="shared" si="350"/>
        <v>0</v>
      </c>
      <c r="BM333" s="26">
        <f t="shared" si="351"/>
        <v>0</v>
      </c>
      <c r="BN333" s="26">
        <f t="shared" si="352"/>
        <v>0</v>
      </c>
      <c r="BO333" s="5">
        <f t="shared" si="389"/>
        <v>33.663792463750916</v>
      </c>
      <c r="BP333" s="60">
        <f t="shared" si="353"/>
        <v>4985.6000000000004</v>
      </c>
      <c r="BQ333" s="15">
        <f t="shared" si="354"/>
        <v>1999.9399999999998</v>
      </c>
      <c r="BR333" s="15">
        <f t="shared" si="355"/>
        <v>2097369.98</v>
      </c>
      <c r="BS333" s="15">
        <f t="shared" si="356"/>
        <v>980141.36</v>
      </c>
      <c r="BT333" s="15">
        <f t="shared" si="357"/>
        <v>3384372.08</v>
      </c>
      <c r="BU333" s="15">
        <f t="shared" si="395"/>
        <v>420.68557044287547</v>
      </c>
      <c r="BV333" s="17">
        <f t="shared" si="330"/>
        <v>1999.9399999999998</v>
      </c>
      <c r="BW333" s="17">
        <f t="shared" si="331"/>
        <v>0</v>
      </c>
      <c r="BX333" s="17">
        <f t="shared" si="332"/>
        <v>1999.9399999999998</v>
      </c>
      <c r="BY333" s="17">
        <f t="shared" si="333"/>
        <v>0</v>
      </c>
      <c r="BZ333" s="17">
        <f t="shared" si="334"/>
        <v>0</v>
      </c>
      <c r="CA333" s="2" t="e">
        <f t="shared" si="335"/>
        <v>#DIV/0!</v>
      </c>
      <c r="CB333" s="2" t="e">
        <f t="shared" si="336"/>
        <v>#DIV/0!</v>
      </c>
      <c r="CC333" s="14">
        <f t="shared" si="337"/>
        <v>63.295034530241153</v>
      </c>
      <c r="CD333" s="27">
        <v>70.034506041218719</v>
      </c>
      <c r="CE333" s="53" t="e">
        <f t="shared" si="358"/>
        <v>#DIV/0!</v>
      </c>
      <c r="CF333" s="53" t="e">
        <f t="shared" si="359"/>
        <v>#DIV/0!</v>
      </c>
    </row>
    <row r="334" spans="1:84" x14ac:dyDescent="0.3">
      <c r="A334" s="1">
        <v>34607</v>
      </c>
      <c r="C334" s="30">
        <v>66</v>
      </c>
      <c r="E334" s="31">
        <v>155.35</v>
      </c>
      <c r="F334" s="32">
        <f t="shared" si="360"/>
        <v>3.1404076566514583</v>
      </c>
      <c r="G334" s="32">
        <f t="shared" si="361"/>
        <v>3.32773668527174</v>
      </c>
      <c r="H334" s="33" t="e">
        <f t="shared" si="362"/>
        <v>#DIV/0!</v>
      </c>
      <c r="I334" s="33">
        <f t="shared" si="363"/>
        <v>-7.9981890892628256E-3</v>
      </c>
      <c r="J334" s="33">
        <f t="shared" si="364"/>
        <v>0</v>
      </c>
      <c r="K334" s="33">
        <f t="shared" si="390"/>
        <v>0</v>
      </c>
      <c r="L334" s="31">
        <f t="shared" si="338"/>
        <v>0</v>
      </c>
      <c r="M334" s="26">
        <f t="shared" si="339"/>
        <v>0</v>
      </c>
      <c r="N334" s="26">
        <f t="shared" si="340"/>
        <v>0</v>
      </c>
      <c r="O334" s="5">
        <f t="shared" si="365"/>
        <v>42.484711940778887</v>
      </c>
      <c r="P334" s="30">
        <v>872.71</v>
      </c>
      <c r="Q334" s="31">
        <v>614</v>
      </c>
      <c r="R334" s="31">
        <v>1202.0999999999999</v>
      </c>
      <c r="S334" s="32">
        <f t="shared" si="366"/>
        <v>24.300508812750031</v>
      </c>
      <c r="T334" s="32">
        <f t="shared" si="367"/>
        <v>44.002258827325761</v>
      </c>
      <c r="U334" s="33">
        <f t="shared" si="368"/>
        <v>6.5601345668629102E-2</v>
      </c>
      <c r="V334" s="33">
        <f t="shared" si="369"/>
        <v>-1.2253147742041883E-3</v>
      </c>
      <c r="W334" s="33">
        <f t="shared" si="370"/>
        <v>-0.30845207332332669</v>
      </c>
      <c r="X334" s="33">
        <f t="shared" si="391"/>
        <v>1.8678195724727946E-2</v>
      </c>
      <c r="Y334" s="31">
        <f t="shared" si="341"/>
        <v>738089.39999999991</v>
      </c>
      <c r="Z334" s="26">
        <f t="shared" si="342"/>
        <v>535843.94000000006</v>
      </c>
      <c r="AA334" s="26">
        <f t="shared" si="343"/>
        <v>2389270.48</v>
      </c>
      <c r="AB334" s="5">
        <f t="shared" si="371"/>
        <v>72.598785458780483</v>
      </c>
      <c r="AC334" s="30">
        <v>144</v>
      </c>
      <c r="AE334" s="31">
        <v>833.21</v>
      </c>
      <c r="AF334" s="32">
        <f t="shared" si="372"/>
        <v>16.843379875111435</v>
      </c>
      <c r="AG334" s="32">
        <f t="shared" si="373"/>
        <v>7.2605164042292518</v>
      </c>
      <c r="AH334" s="33" t="e">
        <f t="shared" si="374"/>
        <v>#DIV/0!</v>
      </c>
      <c r="AI334" s="33">
        <f t="shared" si="375"/>
        <v>1.1454113703031054E-2</v>
      </c>
      <c r="AJ334" s="33">
        <f t="shared" si="376"/>
        <v>0</v>
      </c>
      <c r="AK334" s="33">
        <f t="shared" si="392"/>
        <v>0</v>
      </c>
      <c r="AL334" s="31">
        <f t="shared" si="344"/>
        <v>0</v>
      </c>
      <c r="AM334" s="26">
        <f t="shared" si="345"/>
        <v>0</v>
      </c>
      <c r="AN334" s="26">
        <f t="shared" si="346"/>
        <v>0</v>
      </c>
      <c r="AO334" s="5">
        <f t="shared" si="377"/>
        <v>17.282557818557144</v>
      </c>
      <c r="AP334" s="30">
        <v>681.62</v>
      </c>
      <c r="AQ334" s="31">
        <v>672</v>
      </c>
      <c r="AR334" s="31">
        <v>2090.15</v>
      </c>
      <c r="AS334" s="32">
        <f t="shared" si="378"/>
        <v>42.252481902478564</v>
      </c>
      <c r="AT334" s="32">
        <f t="shared" si="379"/>
        <v>34.367452718407932</v>
      </c>
      <c r="AU334" s="33">
        <f t="shared" si="380"/>
        <v>0.11320754716981132</v>
      </c>
      <c r="AV334" s="33">
        <f t="shared" si="381"/>
        <v>1.2890270282242313E-2</v>
      </c>
      <c r="AW334" s="33">
        <f t="shared" si="382"/>
        <v>-0.10264720575460111</v>
      </c>
      <c r="AX334" s="33">
        <f t="shared" si="393"/>
        <v>0.1138640541598071</v>
      </c>
      <c r="AY334" s="31">
        <f t="shared" si="347"/>
        <v>1404580.8</v>
      </c>
      <c r="AZ334" s="26">
        <f t="shared" si="348"/>
        <v>458048.64</v>
      </c>
      <c r="BA334" s="26">
        <f t="shared" si="349"/>
        <v>1033455.3600000001</v>
      </c>
      <c r="BB334" s="5">
        <f t="shared" si="383"/>
        <v>32.611056622730423</v>
      </c>
      <c r="BC334" s="30">
        <v>219</v>
      </c>
      <c r="BE334" s="31">
        <v>666</v>
      </c>
      <c r="BF334" s="32">
        <f t="shared" si="384"/>
        <v>13.463221753008503</v>
      </c>
      <c r="BG334" s="32">
        <f t="shared" si="385"/>
        <v>11.042035364765319</v>
      </c>
      <c r="BH334" s="33" t="e">
        <f t="shared" si="386"/>
        <v>#DIV/0!</v>
      </c>
      <c r="BI334" s="33">
        <f t="shared" si="387"/>
        <v>3.6404212288165205E-2</v>
      </c>
      <c r="BJ334" s="33">
        <f t="shared" si="388"/>
        <v>0</v>
      </c>
      <c r="BK334" s="33">
        <f t="shared" si="394"/>
        <v>0</v>
      </c>
      <c r="BL334" s="31">
        <f t="shared" si="350"/>
        <v>0</v>
      </c>
      <c r="BM334" s="26">
        <f t="shared" si="351"/>
        <v>0</v>
      </c>
      <c r="BN334" s="26">
        <f t="shared" si="352"/>
        <v>0</v>
      </c>
      <c r="BO334" s="5">
        <f t="shared" si="389"/>
        <v>32.882882882882889</v>
      </c>
      <c r="BP334" s="60">
        <f t="shared" si="353"/>
        <v>4946.8100000000004</v>
      </c>
      <c r="BQ334" s="15">
        <f t="shared" si="354"/>
        <v>1983.33</v>
      </c>
      <c r="BR334" s="15">
        <f t="shared" si="355"/>
        <v>2142670.2000000002</v>
      </c>
      <c r="BS334" s="15">
        <f t="shared" si="356"/>
        <v>993892.58000000007</v>
      </c>
      <c r="BT334" s="15">
        <f t="shared" si="357"/>
        <v>3422725.84</v>
      </c>
      <c r="BU334" s="15">
        <f t="shared" si="395"/>
        <v>433.1418024949412</v>
      </c>
      <c r="BV334" s="17">
        <f t="shared" si="330"/>
        <v>1983.33</v>
      </c>
      <c r="BW334" s="17">
        <f t="shared" si="331"/>
        <v>0</v>
      </c>
      <c r="BX334" s="17">
        <f t="shared" si="332"/>
        <v>1983.33</v>
      </c>
      <c r="BY334" s="17">
        <f t="shared" si="333"/>
        <v>0</v>
      </c>
      <c r="BZ334" s="17">
        <f t="shared" si="334"/>
        <v>0</v>
      </c>
      <c r="CA334" s="2" t="e">
        <f t="shared" si="335"/>
        <v>#DIV/0!</v>
      </c>
      <c r="CB334" s="2" t="e">
        <f t="shared" si="336"/>
        <v>#DIV/0!</v>
      </c>
      <c r="CC334" s="14">
        <f t="shared" si="337"/>
        <v>64.01233230548003</v>
      </c>
      <c r="CD334" s="27">
        <v>70.799158785691475</v>
      </c>
      <c r="CE334" s="53" t="e">
        <f t="shared" si="358"/>
        <v>#DIV/0!</v>
      </c>
      <c r="CF334" s="53" t="e">
        <f t="shared" si="359"/>
        <v>#DIV/0!</v>
      </c>
    </row>
    <row r="335" spans="1:84" x14ac:dyDescent="0.3">
      <c r="A335" s="1">
        <v>34577</v>
      </c>
      <c r="C335" s="30">
        <v>66.53</v>
      </c>
      <c r="E335" s="31">
        <v>154.69</v>
      </c>
      <c r="F335" s="32">
        <f t="shared" si="360"/>
        <v>3.1517737259144711</v>
      </c>
      <c r="G335" s="32">
        <f t="shared" si="361"/>
        <v>3.3827724191932798</v>
      </c>
      <c r="H335" s="33" t="e">
        <f t="shared" si="362"/>
        <v>#DIV/0!</v>
      </c>
      <c r="I335" s="33">
        <f t="shared" si="363"/>
        <v>-7.9347256531177648E-3</v>
      </c>
      <c r="J335" s="33">
        <f t="shared" si="364"/>
        <v>0</v>
      </c>
      <c r="K335" s="33">
        <f t="shared" si="390"/>
        <v>0</v>
      </c>
      <c r="L335" s="31">
        <f t="shared" si="338"/>
        <v>0</v>
      </c>
      <c r="M335" s="26">
        <f t="shared" si="339"/>
        <v>0</v>
      </c>
      <c r="N335" s="26">
        <f t="shared" si="340"/>
        <v>0</v>
      </c>
      <c r="O335" s="5">
        <f t="shared" si="365"/>
        <v>43.008597840842974</v>
      </c>
      <c r="P335" s="30">
        <v>873.78</v>
      </c>
      <c r="Q335" s="31">
        <v>575</v>
      </c>
      <c r="R335" s="31">
        <v>1195.31</v>
      </c>
      <c r="S335" s="32">
        <f t="shared" si="366"/>
        <v>24.354170614279049</v>
      </c>
      <c r="T335" s="32">
        <f t="shared" si="367"/>
        <v>44.428060791262652</v>
      </c>
      <c r="U335" s="33">
        <f t="shared" si="368"/>
        <v>0.15154349859681945</v>
      </c>
      <c r="V335" s="33">
        <f t="shared" si="369"/>
        <v>-1.2238152153400662E-3</v>
      </c>
      <c r="W335" s="33">
        <f t="shared" si="370"/>
        <v>-0.13351270479612726</v>
      </c>
      <c r="X335" s="33">
        <f t="shared" si="391"/>
        <v>8.0756695382625358E-3</v>
      </c>
      <c r="Y335" s="31">
        <f t="shared" si="341"/>
        <v>687303.25</v>
      </c>
      <c r="Z335" s="26">
        <f t="shared" si="342"/>
        <v>502423.5</v>
      </c>
      <c r="AA335" s="26">
        <f t="shared" si="343"/>
        <v>2237509</v>
      </c>
      <c r="AB335" s="5">
        <f t="shared" si="371"/>
        <v>73.100701909964783</v>
      </c>
      <c r="AC335" s="30">
        <v>142.36000000000001</v>
      </c>
      <c r="AE335" s="31">
        <v>826.53</v>
      </c>
      <c r="AF335" s="32">
        <f t="shared" si="372"/>
        <v>16.840361611481594</v>
      </c>
      <c r="AG335" s="32">
        <f t="shared" si="373"/>
        <v>7.2384109664265059</v>
      </c>
      <c r="AH335" s="33" t="e">
        <f t="shared" si="374"/>
        <v>#DIV/0!</v>
      </c>
      <c r="AI335" s="33">
        <f t="shared" si="375"/>
        <v>1.1586830577928604E-2</v>
      </c>
      <c r="AJ335" s="33">
        <f t="shared" si="376"/>
        <v>0</v>
      </c>
      <c r="AK335" s="33">
        <f t="shared" si="392"/>
        <v>0</v>
      </c>
      <c r="AL335" s="31">
        <f t="shared" si="344"/>
        <v>0</v>
      </c>
      <c r="AM335" s="26">
        <f t="shared" si="345"/>
        <v>0</v>
      </c>
      <c r="AN335" s="26">
        <f t="shared" si="346"/>
        <v>0</v>
      </c>
      <c r="AO335" s="5">
        <f t="shared" si="377"/>
        <v>17.223815227517456</v>
      </c>
      <c r="AP335" s="30">
        <v>672.89</v>
      </c>
      <c r="AQ335" s="31">
        <v>600</v>
      </c>
      <c r="AR335" s="31">
        <v>2073.31</v>
      </c>
      <c r="AS335" s="32">
        <f t="shared" si="378"/>
        <v>42.243221822197505</v>
      </c>
      <c r="AT335" s="32">
        <f t="shared" si="379"/>
        <v>34.213643967397658</v>
      </c>
      <c r="AU335" s="33">
        <f t="shared" si="380"/>
        <v>6.8965517241379309E-2</v>
      </c>
      <c r="AV335" s="33">
        <f t="shared" si="381"/>
        <v>1.3073655238437159E-2</v>
      </c>
      <c r="AW335" s="33">
        <f t="shared" si="382"/>
        <v>-0.17091485669838088</v>
      </c>
      <c r="AX335" s="33">
        <f t="shared" si="393"/>
        <v>0.18956800095733881</v>
      </c>
      <c r="AY335" s="31">
        <f t="shared" si="347"/>
        <v>1243986</v>
      </c>
      <c r="AZ335" s="26">
        <f t="shared" si="348"/>
        <v>403734</v>
      </c>
      <c r="BA335" s="26">
        <f t="shared" si="349"/>
        <v>922728.00000000012</v>
      </c>
      <c r="BB335" s="5">
        <f t="shared" si="383"/>
        <v>32.454866855414771</v>
      </c>
      <c r="BC335" s="30">
        <v>211.17</v>
      </c>
      <c r="BE335" s="31">
        <v>658.19</v>
      </c>
      <c r="BF335" s="32">
        <f t="shared" si="384"/>
        <v>13.410472226127389</v>
      </c>
      <c r="BG335" s="32">
        <f t="shared" si="385"/>
        <v>10.737111855719899</v>
      </c>
      <c r="BH335" s="33" t="e">
        <f t="shared" si="386"/>
        <v>#DIV/0!</v>
      </c>
      <c r="BI335" s="33">
        <f t="shared" si="387"/>
        <v>3.7828709288299033E-2</v>
      </c>
      <c r="BJ335" s="33">
        <f t="shared" si="388"/>
        <v>0</v>
      </c>
      <c r="BK335" s="33">
        <f t="shared" si="394"/>
        <v>0</v>
      </c>
      <c r="BL335" s="31">
        <f t="shared" si="350"/>
        <v>0</v>
      </c>
      <c r="BM335" s="26">
        <f t="shared" si="351"/>
        <v>0</v>
      </c>
      <c r="BN335" s="26">
        <f t="shared" si="352"/>
        <v>0</v>
      </c>
      <c r="BO335" s="5">
        <f t="shared" si="389"/>
        <v>32.083440951700872</v>
      </c>
      <c r="BP335" s="60">
        <f t="shared" si="353"/>
        <v>4908.03</v>
      </c>
      <c r="BQ335" s="15">
        <f t="shared" si="354"/>
        <v>1966.73</v>
      </c>
      <c r="BR335" s="15">
        <f t="shared" si="355"/>
        <v>1931289.25</v>
      </c>
      <c r="BS335" s="15">
        <f t="shared" si="356"/>
        <v>906157.5</v>
      </c>
      <c r="BT335" s="15">
        <f t="shared" si="357"/>
        <v>3160237</v>
      </c>
      <c r="BU335" s="15">
        <f t="shared" si="395"/>
        <v>393.49581196528953</v>
      </c>
      <c r="BV335" s="17">
        <f t="shared" ref="BV335:BV379" si="396">BQ335-CJ335</f>
        <v>1966.73</v>
      </c>
      <c r="BW335" s="17">
        <f t="shared" ref="BW335:BW379" si="397">CJ335/BQ335</f>
        <v>0</v>
      </c>
      <c r="BX335" s="17">
        <f t="shared" ref="BX335:BX379" si="398">BQ335-CG335</f>
        <v>1966.73</v>
      </c>
      <c r="BY335" s="17">
        <f t="shared" ref="BY335:BY379" si="399">CG335/BQ335</f>
        <v>0</v>
      </c>
      <c r="BZ335" s="17">
        <f t="shared" ref="BZ335:BZ379" si="400">CH335*10/BU335</f>
        <v>0</v>
      </c>
      <c r="CA335" s="2" t="e">
        <f t="shared" ref="CA335:CA379" si="401">BP335/CK335</f>
        <v>#DIV/0!</v>
      </c>
      <c r="CB335" s="2" t="e">
        <f t="shared" ref="CB335:CB379" si="402">BP335/CI335</f>
        <v>#DIV/0!</v>
      </c>
      <c r="CC335" s="14">
        <f t="shared" ref="CC335:CC379" si="403">BT335/$BT$93*100</f>
        <v>59.103226628304327</v>
      </c>
      <c r="CD335" s="27">
        <v>65.472456023017642</v>
      </c>
      <c r="CE335" s="53" t="e">
        <f t="shared" si="358"/>
        <v>#DIV/0!</v>
      </c>
      <c r="CF335" s="53" t="e">
        <f t="shared" si="359"/>
        <v>#DIV/0!</v>
      </c>
    </row>
    <row r="336" spans="1:84" x14ac:dyDescent="0.3">
      <c r="A336" s="1">
        <v>34546</v>
      </c>
      <c r="C336" s="30">
        <v>67.06</v>
      </c>
      <c r="E336" s="31">
        <v>154.03</v>
      </c>
      <c r="F336" s="32">
        <f t="shared" si="360"/>
        <v>3.1633208399650878</v>
      </c>
      <c r="G336" s="32">
        <f t="shared" si="361"/>
        <v>3.4387803764915827</v>
      </c>
      <c r="H336" s="33" t="e">
        <f t="shared" si="362"/>
        <v>#DIV/0!</v>
      </c>
      <c r="I336" s="33">
        <f t="shared" si="363"/>
        <v>-7.7243018419488425E-3</v>
      </c>
      <c r="J336" s="33">
        <f t="shared" si="364"/>
        <v>0</v>
      </c>
      <c r="K336" s="33">
        <f t="shared" si="390"/>
        <v>0</v>
      </c>
      <c r="L336" s="31">
        <f t="shared" si="338"/>
        <v>0</v>
      </c>
      <c r="M336" s="26">
        <f t="shared" si="339"/>
        <v>0</v>
      </c>
      <c r="N336" s="26">
        <f t="shared" si="340"/>
        <v>0</v>
      </c>
      <c r="O336" s="5">
        <f t="shared" si="365"/>
        <v>43.536973316886325</v>
      </c>
      <c r="P336" s="30">
        <v>874.85</v>
      </c>
      <c r="Q336" s="31">
        <v>494</v>
      </c>
      <c r="R336" s="31">
        <v>1188.51</v>
      </c>
      <c r="S336" s="32">
        <f t="shared" si="366"/>
        <v>24.408481799045031</v>
      </c>
      <c r="T336" s="32">
        <f t="shared" si="367"/>
        <v>44.861571911328078</v>
      </c>
      <c r="U336" s="33">
        <f t="shared" si="368"/>
        <v>-2.7944111776447105E-2</v>
      </c>
      <c r="V336" s="33">
        <f t="shared" si="369"/>
        <v>-1.2223193223552338E-3</v>
      </c>
      <c r="W336" s="33">
        <f t="shared" si="370"/>
        <v>0.72275790488920755</v>
      </c>
      <c r="X336" s="33">
        <f t="shared" si="391"/>
        <v>4.3741570035712295E-2</v>
      </c>
      <c r="Y336" s="31">
        <f t="shared" si="341"/>
        <v>587123.93999999994</v>
      </c>
      <c r="Z336" s="26">
        <f t="shared" si="342"/>
        <v>432175.9</v>
      </c>
      <c r="AA336" s="26">
        <f t="shared" si="343"/>
        <v>1922312.08</v>
      </c>
      <c r="AB336" s="5">
        <f t="shared" si="371"/>
        <v>73.608972579111665</v>
      </c>
      <c r="AC336" s="30">
        <v>140.72</v>
      </c>
      <c r="AE336" s="31">
        <v>819.85</v>
      </c>
      <c r="AF336" s="32">
        <f t="shared" si="372"/>
        <v>16.837295271345692</v>
      </c>
      <c r="AG336" s="32">
        <f t="shared" si="373"/>
        <v>7.2160031998194967</v>
      </c>
      <c r="AH336" s="33" t="e">
        <f t="shared" si="374"/>
        <v>#DIV/0!</v>
      </c>
      <c r="AI336" s="33">
        <f t="shared" si="375"/>
        <v>1.1722659042172883E-2</v>
      </c>
      <c r="AJ336" s="33">
        <f t="shared" si="376"/>
        <v>0</v>
      </c>
      <c r="AK336" s="33">
        <f t="shared" si="392"/>
        <v>0</v>
      </c>
      <c r="AL336" s="31">
        <f t="shared" si="344"/>
        <v>0</v>
      </c>
      <c r="AM336" s="26">
        <f t="shared" si="345"/>
        <v>0</v>
      </c>
      <c r="AN336" s="26">
        <f t="shared" si="346"/>
        <v>0</v>
      </c>
      <c r="AO336" s="5">
        <f t="shared" si="377"/>
        <v>17.164115386961029</v>
      </c>
      <c r="AP336" s="30">
        <v>664.15</v>
      </c>
      <c r="AQ336" s="31">
        <v>560</v>
      </c>
      <c r="AR336" s="31">
        <v>2056.4699999999998</v>
      </c>
      <c r="AS336" s="32">
        <f t="shared" si="378"/>
        <v>42.233814242439806</v>
      </c>
      <c r="AT336" s="32">
        <f t="shared" si="379"/>
        <v>34.057053191871219</v>
      </c>
      <c r="AU336" s="33">
        <f t="shared" si="380"/>
        <v>-1.9451812555260833E-2</v>
      </c>
      <c r="AV336" s="33">
        <f t="shared" si="381"/>
        <v>1.3231583015679378E-2</v>
      </c>
      <c r="AW336" s="33">
        <f t="shared" si="382"/>
        <v>0.61399340143174208</v>
      </c>
      <c r="AX336" s="33">
        <f t="shared" si="393"/>
        <v>0.68022365412424435</v>
      </c>
      <c r="AY336" s="31">
        <f t="shared" si="347"/>
        <v>1151623.2</v>
      </c>
      <c r="AZ336" s="26">
        <f t="shared" si="348"/>
        <v>371924</v>
      </c>
      <c r="BA336" s="26">
        <f t="shared" si="349"/>
        <v>861212.8</v>
      </c>
      <c r="BB336" s="5">
        <f t="shared" si="383"/>
        <v>32.29563280767529</v>
      </c>
      <c r="BC336" s="30">
        <v>203.33</v>
      </c>
      <c r="BE336" s="31">
        <v>650.39</v>
      </c>
      <c r="BF336" s="32">
        <f t="shared" si="384"/>
        <v>13.357087847204397</v>
      </c>
      <c r="BG336" s="32">
        <f t="shared" si="385"/>
        <v>10.426591320489614</v>
      </c>
      <c r="BH336" s="33" t="e">
        <f t="shared" si="386"/>
        <v>#DIV/0!</v>
      </c>
      <c r="BI336" s="33">
        <f t="shared" si="387"/>
        <v>3.9264849685329645E-2</v>
      </c>
      <c r="BJ336" s="33">
        <f t="shared" si="388"/>
        <v>0</v>
      </c>
      <c r="BK336" s="33">
        <f t="shared" si="394"/>
        <v>0</v>
      </c>
      <c r="BL336" s="31">
        <f t="shared" si="350"/>
        <v>0</v>
      </c>
      <c r="BM336" s="26">
        <f t="shared" si="351"/>
        <v>0</v>
      </c>
      <c r="BN336" s="26">
        <f t="shared" si="352"/>
        <v>0</v>
      </c>
      <c r="BO336" s="5">
        <f t="shared" si="389"/>
        <v>31.262780793062628</v>
      </c>
      <c r="BP336" s="60">
        <f t="shared" si="353"/>
        <v>4869.2499999999991</v>
      </c>
      <c r="BQ336" s="15">
        <f t="shared" si="354"/>
        <v>1950.1100000000001</v>
      </c>
      <c r="BR336" s="15">
        <f t="shared" si="355"/>
        <v>1738747.14</v>
      </c>
      <c r="BS336" s="15">
        <f t="shared" si="356"/>
        <v>804099.9</v>
      </c>
      <c r="BT336" s="15">
        <f t="shared" si="357"/>
        <v>2783524.88</v>
      </c>
      <c r="BU336" s="15">
        <f t="shared" si="395"/>
        <v>357.08725984494538</v>
      </c>
      <c r="BV336" s="17">
        <f t="shared" si="396"/>
        <v>1950.1100000000001</v>
      </c>
      <c r="BW336" s="17">
        <f t="shared" si="397"/>
        <v>0</v>
      </c>
      <c r="BX336" s="17">
        <f t="shared" si="398"/>
        <v>1950.1100000000001</v>
      </c>
      <c r="BY336" s="17">
        <f t="shared" si="399"/>
        <v>0</v>
      </c>
      <c r="BZ336" s="17">
        <f t="shared" si="400"/>
        <v>0</v>
      </c>
      <c r="CA336" s="2" t="e">
        <f t="shared" si="401"/>
        <v>#DIV/0!</v>
      </c>
      <c r="CB336" s="2" t="e">
        <f t="shared" si="402"/>
        <v>#DIV/0!</v>
      </c>
      <c r="CC336" s="14">
        <f t="shared" si="403"/>
        <v>52.057900027169993</v>
      </c>
      <c r="CD336" s="27">
        <v>57.89287071246688</v>
      </c>
      <c r="CE336" s="53" t="e">
        <f t="shared" si="358"/>
        <v>#DIV/0!</v>
      </c>
      <c r="CF336" s="53" t="e">
        <f t="shared" si="359"/>
        <v>#DIV/0!</v>
      </c>
    </row>
    <row r="337" spans="1:84" x14ac:dyDescent="0.3">
      <c r="A337" s="1">
        <v>34515</v>
      </c>
      <c r="C337" s="30">
        <v>67.58</v>
      </c>
      <c r="E337" s="31">
        <v>153.38</v>
      </c>
      <c r="F337" s="32">
        <f t="shared" si="360"/>
        <v>3.1752669518016918</v>
      </c>
      <c r="G337" s="32">
        <f t="shared" si="361"/>
        <v>3.4952159296612364</v>
      </c>
      <c r="H337" s="33" t="e">
        <f t="shared" si="362"/>
        <v>#DIV/0!</v>
      </c>
      <c r="I337" s="33">
        <f t="shared" si="363"/>
        <v>-7.811924239074378E-3</v>
      </c>
      <c r="J337" s="33">
        <f t="shared" si="364"/>
        <v>0</v>
      </c>
      <c r="K337" s="33">
        <f t="shared" si="390"/>
        <v>0</v>
      </c>
      <c r="L337" s="31">
        <f t="shared" si="338"/>
        <v>0</v>
      </c>
      <c r="M337" s="26">
        <f t="shared" si="339"/>
        <v>0</v>
      </c>
      <c r="N337" s="26">
        <f t="shared" si="340"/>
        <v>0</v>
      </c>
      <c r="O337" s="5">
        <f t="shared" si="365"/>
        <v>44.060503325074976</v>
      </c>
      <c r="P337" s="30">
        <v>875.92</v>
      </c>
      <c r="Q337" s="31">
        <v>508</v>
      </c>
      <c r="R337" s="31">
        <v>1181.71</v>
      </c>
      <c r="S337" s="32">
        <f t="shared" si="366"/>
        <v>24.463715670971293</v>
      </c>
      <c r="T337" s="32">
        <f t="shared" si="367"/>
        <v>45.302301525730535</v>
      </c>
      <c r="U337" s="33">
        <f t="shared" si="368"/>
        <v>4.0160642570281124E-2</v>
      </c>
      <c r="V337" s="33">
        <f t="shared" si="369"/>
        <v>-1.2208270818239956E-3</v>
      </c>
      <c r="W337" s="33">
        <f t="shared" si="370"/>
        <v>-0.50228705409861496</v>
      </c>
      <c r="X337" s="33">
        <f t="shared" si="391"/>
        <v>3.0398594337417491E-2</v>
      </c>
      <c r="Y337" s="31">
        <f t="shared" si="341"/>
        <v>600308.68000000005</v>
      </c>
      <c r="Z337" s="26">
        <f t="shared" si="342"/>
        <v>444967.36</v>
      </c>
      <c r="AA337" s="26">
        <f t="shared" si="343"/>
        <v>1976790.56</v>
      </c>
      <c r="AB337" s="5">
        <f t="shared" si="371"/>
        <v>74.123092806187643</v>
      </c>
      <c r="AC337" s="30">
        <v>139.08000000000001</v>
      </c>
      <c r="AE337" s="31">
        <v>813.17</v>
      </c>
      <c r="AF337" s="32">
        <f t="shared" si="372"/>
        <v>16.834214546854749</v>
      </c>
      <c r="AG337" s="32">
        <f t="shared" si="373"/>
        <v>7.193173002327387</v>
      </c>
      <c r="AH337" s="33" t="e">
        <f t="shared" si="374"/>
        <v>#DIV/0!</v>
      </c>
      <c r="AI337" s="33">
        <f t="shared" si="375"/>
        <v>1.186170982207446E-2</v>
      </c>
      <c r="AJ337" s="33">
        <f t="shared" si="376"/>
        <v>0</v>
      </c>
      <c r="AK337" s="33">
        <f t="shared" si="392"/>
        <v>0</v>
      </c>
      <c r="AL337" s="31">
        <f t="shared" si="344"/>
        <v>0</v>
      </c>
      <c r="AM337" s="26">
        <f t="shared" si="345"/>
        <v>0</v>
      </c>
      <c r="AN337" s="26">
        <f t="shared" si="346"/>
        <v>0</v>
      </c>
      <c r="AO337" s="5">
        <f t="shared" si="377"/>
        <v>17.103434706150008</v>
      </c>
      <c r="AP337" s="30">
        <v>655.42</v>
      </c>
      <c r="AQ337" s="31">
        <v>571</v>
      </c>
      <c r="AR337" s="31">
        <v>2039.62</v>
      </c>
      <c r="AS337" s="32">
        <f t="shared" si="378"/>
        <v>42.224136003610418</v>
      </c>
      <c r="AT337" s="32">
        <f t="shared" si="379"/>
        <v>33.898112231704161</v>
      </c>
      <c r="AU337" s="33">
        <f t="shared" si="380"/>
        <v>-3.9484978540772535E-2</v>
      </c>
      <c r="AV337" s="33">
        <f t="shared" si="381"/>
        <v>1.3424468166807479E-2</v>
      </c>
      <c r="AW337" s="33">
        <f t="shared" si="382"/>
        <v>0.30614592481041908</v>
      </c>
      <c r="AX337" s="33">
        <f t="shared" si="393"/>
        <v>0.33998924813762421</v>
      </c>
      <c r="AY337" s="31">
        <f t="shared" si="347"/>
        <v>1164623.02</v>
      </c>
      <c r="AZ337" s="26">
        <f t="shared" si="348"/>
        <v>374244.81999999995</v>
      </c>
      <c r="BA337" s="26">
        <f t="shared" si="349"/>
        <v>878129.4800000001</v>
      </c>
      <c r="BB337" s="5">
        <f t="shared" si="383"/>
        <v>32.134417195359923</v>
      </c>
      <c r="BC337" s="30">
        <v>195.5</v>
      </c>
      <c r="BE337" s="31">
        <v>642.58000000000004</v>
      </c>
      <c r="BF337" s="32">
        <f t="shared" si="384"/>
        <v>13.302666826761842</v>
      </c>
      <c r="BG337" s="32">
        <f t="shared" si="385"/>
        <v>10.111197310576674</v>
      </c>
      <c r="BH337" s="33" t="e">
        <f t="shared" si="386"/>
        <v>#DIV/0!</v>
      </c>
      <c r="BI337" s="33">
        <f t="shared" si="387"/>
        <v>4.0869587911370998E-2</v>
      </c>
      <c r="BJ337" s="33">
        <f t="shared" si="388"/>
        <v>0</v>
      </c>
      <c r="BK337" s="33">
        <f t="shared" si="394"/>
        <v>0</v>
      </c>
      <c r="BL337" s="31">
        <f t="shared" si="350"/>
        <v>0</v>
      </c>
      <c r="BM337" s="26">
        <f t="shared" si="351"/>
        <v>0</v>
      </c>
      <c r="BN337" s="26">
        <f t="shared" si="352"/>
        <v>0</v>
      </c>
      <c r="BO337" s="5">
        <f t="shared" si="389"/>
        <v>30.424227333561575</v>
      </c>
      <c r="BP337" s="60">
        <f t="shared" si="353"/>
        <v>4830.46</v>
      </c>
      <c r="BQ337" s="15">
        <f t="shared" si="354"/>
        <v>1933.5</v>
      </c>
      <c r="BR337" s="15">
        <f t="shared" si="355"/>
        <v>1764931.7000000002</v>
      </c>
      <c r="BS337" s="15">
        <f t="shared" si="356"/>
        <v>819212.17999999993</v>
      </c>
      <c r="BT337" s="15">
        <f t="shared" si="357"/>
        <v>2854920.04</v>
      </c>
      <c r="BU337" s="15">
        <f t="shared" si="395"/>
        <v>365.37549218914972</v>
      </c>
      <c r="BV337" s="17">
        <f t="shared" si="396"/>
        <v>1933.5</v>
      </c>
      <c r="BW337" s="17">
        <f t="shared" si="397"/>
        <v>0</v>
      </c>
      <c r="BX337" s="17">
        <f t="shared" si="398"/>
        <v>1933.5</v>
      </c>
      <c r="BY337" s="17">
        <f t="shared" si="399"/>
        <v>0</v>
      </c>
      <c r="BZ337" s="17">
        <f t="shared" si="400"/>
        <v>0</v>
      </c>
      <c r="CA337" s="2" t="e">
        <f t="shared" si="401"/>
        <v>#DIV/0!</v>
      </c>
      <c r="CB337" s="2" t="e">
        <f t="shared" si="402"/>
        <v>#DIV/0!</v>
      </c>
      <c r="CC337" s="14">
        <f t="shared" si="403"/>
        <v>53.393143023706024</v>
      </c>
      <c r="CD337" s="27">
        <v>59.411114320836589</v>
      </c>
      <c r="CE337" s="53" t="e">
        <f t="shared" si="358"/>
        <v>#DIV/0!</v>
      </c>
      <c r="CF337" s="53" t="e">
        <f t="shared" si="359"/>
        <v>#DIV/0!</v>
      </c>
    </row>
    <row r="338" spans="1:84" x14ac:dyDescent="0.3">
      <c r="A338" s="1">
        <v>34485</v>
      </c>
      <c r="C338" s="30">
        <v>68.11</v>
      </c>
      <c r="E338" s="31">
        <v>152.72</v>
      </c>
      <c r="F338" s="32">
        <f t="shared" si="360"/>
        <v>3.1871911312942434</v>
      </c>
      <c r="G338" s="32">
        <f t="shared" si="361"/>
        <v>3.5531511980343162</v>
      </c>
      <c r="H338" s="33" t="e">
        <f t="shared" si="362"/>
        <v>#DIV/0!</v>
      </c>
      <c r="I338" s="33">
        <f t="shared" si="363"/>
        <v>-7.7513711151736909E-3</v>
      </c>
      <c r="J338" s="33">
        <f t="shared" si="364"/>
        <v>0</v>
      </c>
      <c r="K338" s="33">
        <f t="shared" si="390"/>
        <v>0</v>
      </c>
      <c r="L338" s="31">
        <f t="shared" si="338"/>
        <v>0</v>
      </c>
      <c r="M338" s="26">
        <f t="shared" si="339"/>
        <v>0</v>
      </c>
      <c r="N338" s="26">
        <f t="shared" si="340"/>
        <v>0</v>
      </c>
      <c r="O338" s="5">
        <f t="shared" si="365"/>
        <v>44.597957045573601</v>
      </c>
      <c r="P338" s="30">
        <v>876.99</v>
      </c>
      <c r="Q338" s="31">
        <v>488</v>
      </c>
      <c r="R338" s="31">
        <v>1174.9100000000001</v>
      </c>
      <c r="S338" s="32">
        <f t="shared" si="366"/>
        <v>24.519792640577002</v>
      </c>
      <c r="T338" s="32">
        <f t="shared" si="367"/>
        <v>45.750669052475629</v>
      </c>
      <c r="U338" s="33">
        <f t="shared" si="368"/>
        <v>0.11713665943600868</v>
      </c>
      <c r="V338" s="33">
        <f t="shared" si="369"/>
        <v>-1.2193384803851016E-3</v>
      </c>
      <c r="W338" s="33">
        <f t="shared" si="370"/>
        <v>-0.17200058666683171</v>
      </c>
      <c r="X338" s="33">
        <f t="shared" si="391"/>
        <v>1.0409537767732071E-2</v>
      </c>
      <c r="Y338" s="31">
        <f t="shared" si="341"/>
        <v>573356.08000000007</v>
      </c>
      <c r="Z338" s="26">
        <f t="shared" si="342"/>
        <v>427971.12</v>
      </c>
      <c r="AA338" s="26">
        <f t="shared" si="343"/>
        <v>1898964.1600000001</v>
      </c>
      <c r="AB338" s="5">
        <f t="shared" si="371"/>
        <v>74.643164157254589</v>
      </c>
      <c r="AC338" s="30">
        <v>137.44</v>
      </c>
      <c r="AE338" s="31">
        <v>806.49</v>
      </c>
      <c r="AF338" s="32">
        <f t="shared" si="372"/>
        <v>16.831048817951114</v>
      </c>
      <c r="AG338" s="32">
        <f t="shared" si="373"/>
        <v>7.1699471539837969</v>
      </c>
      <c r="AH338" s="33" t="e">
        <f t="shared" si="374"/>
        <v>#DIV/0!</v>
      </c>
      <c r="AI338" s="33">
        <f t="shared" si="375"/>
        <v>1.1930466605672428E-2</v>
      </c>
      <c r="AJ338" s="33">
        <f t="shared" si="376"/>
        <v>0</v>
      </c>
      <c r="AK338" s="33">
        <f t="shared" si="392"/>
        <v>0</v>
      </c>
      <c r="AL338" s="31">
        <f t="shared" si="344"/>
        <v>0</v>
      </c>
      <c r="AM338" s="26">
        <f t="shared" si="345"/>
        <v>0</v>
      </c>
      <c r="AN338" s="26">
        <f t="shared" si="346"/>
        <v>0</v>
      </c>
      <c r="AO338" s="5">
        <f t="shared" si="377"/>
        <v>17.041748812756513</v>
      </c>
      <c r="AP338" s="30">
        <v>646.67999999999995</v>
      </c>
      <c r="AQ338" s="31">
        <v>594</v>
      </c>
      <c r="AR338" s="31">
        <v>2022.78</v>
      </c>
      <c r="AS338" s="32">
        <f t="shared" si="378"/>
        <v>42.21442166421798</v>
      </c>
      <c r="AT338" s="32">
        <f t="shared" si="379"/>
        <v>33.735895121785809</v>
      </c>
      <c r="AU338" s="33">
        <f t="shared" si="380"/>
        <v>1.6977928692699491E-2</v>
      </c>
      <c r="AV338" s="33">
        <f t="shared" si="381"/>
        <v>1.3607136740825919E-2</v>
      </c>
      <c r="AW338" s="33">
        <f t="shared" si="382"/>
        <v>-0.72168111970854198</v>
      </c>
      <c r="AX338" s="33">
        <f t="shared" si="393"/>
        <v>0.80146035403464655</v>
      </c>
      <c r="AY338" s="31">
        <f t="shared" si="347"/>
        <v>1201531.32</v>
      </c>
      <c r="AZ338" s="26">
        <f t="shared" si="348"/>
        <v>384127.92</v>
      </c>
      <c r="BA338" s="26">
        <f t="shared" si="349"/>
        <v>913500.72000000009</v>
      </c>
      <c r="BB338" s="5">
        <f t="shared" si="383"/>
        <v>31.969863257497106</v>
      </c>
      <c r="BC338" s="30">
        <v>187.67</v>
      </c>
      <c r="BE338" s="31">
        <v>634.78</v>
      </c>
      <c r="BF338" s="32">
        <f t="shared" si="384"/>
        <v>13.247545745959663</v>
      </c>
      <c r="BG338" s="32">
        <f t="shared" si="385"/>
        <v>9.790337473720454</v>
      </c>
      <c r="BH338" s="33" t="e">
        <f t="shared" si="386"/>
        <v>#DIV/0!</v>
      </c>
      <c r="BI338" s="33">
        <f t="shared" si="387"/>
        <v>4.2666666666666533E-2</v>
      </c>
      <c r="BJ338" s="33">
        <f t="shared" si="388"/>
        <v>0</v>
      </c>
      <c r="BK338" s="33">
        <f t="shared" si="394"/>
        <v>0</v>
      </c>
      <c r="BL338" s="31">
        <f t="shared" si="350"/>
        <v>0</v>
      </c>
      <c r="BM338" s="26">
        <f t="shared" si="351"/>
        <v>0</v>
      </c>
      <c r="BN338" s="26">
        <f t="shared" si="352"/>
        <v>0</v>
      </c>
      <c r="BO338" s="5">
        <f t="shared" si="389"/>
        <v>29.564573553041999</v>
      </c>
      <c r="BP338" s="60">
        <f t="shared" si="353"/>
        <v>4791.68</v>
      </c>
      <c r="BQ338" s="15">
        <f t="shared" si="354"/>
        <v>1916.8899999999999</v>
      </c>
      <c r="BR338" s="15">
        <f t="shared" si="355"/>
        <v>1774887.4000000001</v>
      </c>
      <c r="BS338" s="15">
        <f t="shared" si="356"/>
        <v>812099.04</v>
      </c>
      <c r="BT338" s="15">
        <f t="shared" si="357"/>
        <v>2812464.8800000004</v>
      </c>
      <c r="BU338" s="15">
        <f t="shared" si="395"/>
        <v>370.41025277147054</v>
      </c>
      <c r="BV338" s="17">
        <f t="shared" si="396"/>
        <v>1916.8899999999999</v>
      </c>
      <c r="BW338" s="17">
        <f t="shared" si="397"/>
        <v>0</v>
      </c>
      <c r="BX338" s="17">
        <f t="shared" si="398"/>
        <v>1916.8899999999999</v>
      </c>
      <c r="BY338" s="17">
        <f t="shared" si="399"/>
        <v>0</v>
      </c>
      <c r="BZ338" s="17">
        <f t="shared" si="400"/>
        <v>0</v>
      </c>
      <c r="CA338" s="2" t="e">
        <f t="shared" si="401"/>
        <v>#DIV/0!</v>
      </c>
      <c r="CB338" s="2" t="e">
        <f t="shared" si="402"/>
        <v>#DIV/0!</v>
      </c>
      <c r="CC338" s="14">
        <f t="shared" si="403"/>
        <v>52.599140250173249</v>
      </c>
      <c r="CD338" s="27">
        <v>58.536644917736801</v>
      </c>
      <c r="CE338" s="53" t="e">
        <f t="shared" si="358"/>
        <v>#DIV/0!</v>
      </c>
      <c r="CF338" s="53" t="e">
        <f t="shared" si="359"/>
        <v>#DIV/0!</v>
      </c>
    </row>
    <row r="339" spans="1:84" x14ac:dyDescent="0.3">
      <c r="A339" s="1">
        <v>34454</v>
      </c>
      <c r="C339" s="30">
        <v>68.64</v>
      </c>
      <c r="E339" s="31">
        <v>152.06</v>
      </c>
      <c r="F339" s="32">
        <f t="shared" si="360"/>
        <v>3.1993166263052584</v>
      </c>
      <c r="G339" s="32">
        <f t="shared" si="361"/>
        <v>3.6120992695813245</v>
      </c>
      <c r="H339" s="33" t="e">
        <f t="shared" si="362"/>
        <v>#DIV/0!</v>
      </c>
      <c r="I339" s="33">
        <f t="shared" si="363"/>
        <v>-7.6917495101952128E-3</v>
      </c>
      <c r="J339" s="33">
        <f t="shared" si="364"/>
        <v>0</v>
      </c>
      <c r="K339" s="33">
        <f t="shared" si="390"/>
        <v>0</v>
      </c>
      <c r="L339" s="31">
        <f t="shared" si="338"/>
        <v>0</v>
      </c>
      <c r="M339" s="26">
        <f t="shared" si="339"/>
        <v>0</v>
      </c>
      <c r="N339" s="26">
        <f t="shared" si="340"/>
        <v>0</v>
      </c>
      <c r="O339" s="5">
        <f t="shared" si="365"/>
        <v>45.140076285676706</v>
      </c>
      <c r="P339" s="30">
        <v>878.06</v>
      </c>
      <c r="Q339" s="31">
        <v>434</v>
      </c>
      <c r="R339" s="31">
        <v>1168.1099999999999</v>
      </c>
      <c r="S339" s="32">
        <f t="shared" si="366"/>
        <v>24.576836409005885</v>
      </c>
      <c r="T339" s="32">
        <f t="shared" si="367"/>
        <v>46.206874776348741</v>
      </c>
      <c r="U339" s="33">
        <f t="shared" si="368"/>
        <v>9.4089264173703252E-2</v>
      </c>
      <c r="V339" s="33">
        <f t="shared" si="369"/>
        <v>-1.2064785622418412E-3</v>
      </c>
      <c r="W339" s="33">
        <f t="shared" si="370"/>
        <v>-0.21375201699926774</v>
      </c>
      <c r="X339" s="33">
        <f t="shared" si="391"/>
        <v>1.2822701642288287E-2</v>
      </c>
      <c r="Y339" s="31">
        <f t="shared" si="341"/>
        <v>506959.73999999993</v>
      </c>
      <c r="Z339" s="26">
        <f t="shared" si="342"/>
        <v>381078.04</v>
      </c>
      <c r="AA339" s="26">
        <f t="shared" si="343"/>
        <v>1688832.8800000001</v>
      </c>
      <c r="AB339" s="5">
        <f t="shared" si="371"/>
        <v>75.169290563388728</v>
      </c>
      <c r="AC339" s="30">
        <v>135.81</v>
      </c>
      <c r="AE339" s="31">
        <v>799.81</v>
      </c>
      <c r="AF339" s="32">
        <f t="shared" si="372"/>
        <v>16.827866834704778</v>
      </c>
      <c r="AG339" s="32">
        <f t="shared" si="373"/>
        <v>7.1468415180920699</v>
      </c>
      <c r="AH339" s="33" t="e">
        <f t="shared" si="374"/>
        <v>#DIV/0!</v>
      </c>
      <c r="AI339" s="33">
        <f t="shared" si="375"/>
        <v>1.2149048077635489E-2</v>
      </c>
      <c r="AJ339" s="33">
        <f t="shared" si="376"/>
        <v>0</v>
      </c>
      <c r="AK339" s="33">
        <f t="shared" si="392"/>
        <v>0</v>
      </c>
      <c r="AL339" s="31">
        <f t="shared" si="344"/>
        <v>0</v>
      </c>
      <c r="AM339" s="26">
        <f t="shared" si="345"/>
        <v>0</v>
      </c>
      <c r="AN339" s="26">
        <f t="shared" si="346"/>
        <v>0</v>
      </c>
      <c r="AO339" s="5">
        <f t="shared" si="377"/>
        <v>16.98028281716908</v>
      </c>
      <c r="AP339" s="30">
        <v>637.94000000000005</v>
      </c>
      <c r="AQ339" s="31">
        <v>584</v>
      </c>
      <c r="AR339" s="31">
        <v>2005.94</v>
      </c>
      <c r="AS339" s="32">
        <f t="shared" si="378"/>
        <v>42.204637599439501</v>
      </c>
      <c r="AT339" s="32">
        <f t="shared" si="379"/>
        <v>33.570842191677016</v>
      </c>
      <c r="AU339" s="33">
        <f t="shared" si="380"/>
        <v>-3.4188034188034188E-3</v>
      </c>
      <c r="AV339" s="33">
        <f t="shared" si="381"/>
        <v>1.3778952768022755E-2</v>
      </c>
      <c r="AW339" s="33">
        <f t="shared" si="382"/>
        <v>3.6379276328769787</v>
      </c>
      <c r="AX339" s="33">
        <f t="shared" si="393"/>
        <v>4.030343684646656</v>
      </c>
      <c r="AY339" s="31">
        <f t="shared" si="347"/>
        <v>1171468.96</v>
      </c>
      <c r="AZ339" s="26">
        <f t="shared" si="348"/>
        <v>372556.96</v>
      </c>
      <c r="BA339" s="26">
        <f t="shared" si="349"/>
        <v>898121.92</v>
      </c>
      <c r="BB339" s="5">
        <f t="shared" si="383"/>
        <v>31.802546437081869</v>
      </c>
      <c r="BC339" s="30">
        <v>179.83</v>
      </c>
      <c r="BE339" s="31">
        <v>626.97</v>
      </c>
      <c r="BF339" s="32">
        <f t="shared" si="384"/>
        <v>13.191342530544572</v>
      </c>
      <c r="BG339" s="32">
        <f t="shared" si="385"/>
        <v>9.4633422443008381</v>
      </c>
      <c r="BH339" s="33" t="e">
        <f t="shared" si="386"/>
        <v>#DIV/0!</v>
      </c>
      <c r="BI339" s="33">
        <f t="shared" si="387"/>
        <v>4.4510132734559373E-2</v>
      </c>
      <c r="BJ339" s="33">
        <f t="shared" si="388"/>
        <v>0</v>
      </c>
      <c r="BK339" s="33">
        <f t="shared" si="394"/>
        <v>0</v>
      </c>
      <c r="BL339" s="31">
        <f t="shared" si="350"/>
        <v>0</v>
      </c>
      <c r="BM339" s="26">
        <f t="shared" si="351"/>
        <v>0</v>
      </c>
      <c r="BN339" s="26">
        <f t="shared" si="352"/>
        <v>0</v>
      </c>
      <c r="BO339" s="5">
        <f t="shared" si="389"/>
        <v>28.682393096958386</v>
      </c>
      <c r="BP339" s="60">
        <f t="shared" si="353"/>
        <v>4752.8900000000003</v>
      </c>
      <c r="BQ339" s="15">
        <f t="shared" si="354"/>
        <v>1900.2800000000002</v>
      </c>
      <c r="BR339" s="15">
        <f t="shared" si="355"/>
        <v>1678428.7</v>
      </c>
      <c r="BS339" s="15">
        <f t="shared" si="356"/>
        <v>753635</v>
      </c>
      <c r="BT339" s="15">
        <f t="shared" si="357"/>
        <v>2586954.8000000003</v>
      </c>
      <c r="BU339" s="15">
        <f t="shared" si="395"/>
        <v>353.1385535958122</v>
      </c>
      <c r="BV339" s="17">
        <f t="shared" si="396"/>
        <v>1900.2800000000002</v>
      </c>
      <c r="BW339" s="17">
        <f t="shared" si="397"/>
        <v>0</v>
      </c>
      <c r="BX339" s="17">
        <f t="shared" si="398"/>
        <v>1900.2800000000002</v>
      </c>
      <c r="BY339" s="17">
        <f t="shared" si="399"/>
        <v>0</v>
      </c>
      <c r="BZ339" s="17">
        <f t="shared" si="400"/>
        <v>0</v>
      </c>
      <c r="CA339" s="2" t="e">
        <f t="shared" si="401"/>
        <v>#DIV/0!</v>
      </c>
      <c r="CB339" s="2" t="e">
        <f t="shared" si="402"/>
        <v>#DIV/0!</v>
      </c>
      <c r="CC339" s="14">
        <f t="shared" si="403"/>
        <v>48.381616891891248</v>
      </c>
      <c r="CD339" s="27">
        <v>53.910862552308849</v>
      </c>
      <c r="CE339" s="53" t="e">
        <f t="shared" si="358"/>
        <v>#DIV/0!</v>
      </c>
      <c r="CF339" s="53" t="e">
        <f t="shared" si="359"/>
        <v>#DIV/0!</v>
      </c>
    </row>
    <row r="340" spans="1:84" x14ac:dyDescent="0.3">
      <c r="A340" s="1">
        <v>34424</v>
      </c>
      <c r="C340" s="30">
        <v>69.17</v>
      </c>
      <c r="E340" s="31">
        <v>151.4</v>
      </c>
      <c r="F340" s="32">
        <f t="shared" si="360"/>
        <v>3.211641670732484</v>
      </c>
      <c r="G340" s="32">
        <f t="shared" si="361"/>
        <v>3.6720869366714974</v>
      </c>
      <c r="H340" s="33" t="e">
        <f t="shared" si="362"/>
        <v>#DIV/0!</v>
      </c>
      <c r="I340" s="33">
        <f t="shared" si="363"/>
        <v>-7.4895578280281721E-3</v>
      </c>
      <c r="J340" s="33">
        <f t="shared" si="364"/>
        <v>0</v>
      </c>
      <c r="K340" s="33">
        <f t="shared" si="390"/>
        <v>0</v>
      </c>
      <c r="L340" s="31">
        <f t="shared" si="338"/>
        <v>0</v>
      </c>
      <c r="M340" s="26">
        <f t="shared" si="339"/>
        <v>0</v>
      </c>
      <c r="N340" s="26">
        <f t="shared" si="340"/>
        <v>0</v>
      </c>
      <c r="O340" s="5">
        <f t="shared" si="365"/>
        <v>45.686922060766186</v>
      </c>
      <c r="P340" s="30">
        <v>879.12</v>
      </c>
      <c r="Q340" s="31">
        <v>395</v>
      </c>
      <c r="R340" s="31">
        <v>1161.31</v>
      </c>
      <c r="S340" s="32">
        <f t="shared" si="366"/>
        <v>24.634818947413081</v>
      </c>
      <c r="T340" s="32">
        <f t="shared" si="367"/>
        <v>46.670595167943432</v>
      </c>
      <c r="U340" s="33">
        <f t="shared" si="368"/>
        <v>2.0460358056265986E-2</v>
      </c>
      <c r="V340" s="33">
        <f t="shared" si="369"/>
        <v>-1.2163859694994629E-3</v>
      </c>
      <c r="W340" s="33">
        <f t="shared" si="370"/>
        <v>-0.98288391471656167</v>
      </c>
      <c r="X340" s="33">
        <f t="shared" si="391"/>
        <v>5.9450864259286244E-2</v>
      </c>
      <c r="Y340" s="31">
        <f t="shared" si="341"/>
        <v>458717.44999999995</v>
      </c>
      <c r="Z340" s="26">
        <f t="shared" si="342"/>
        <v>347252.4</v>
      </c>
      <c r="AA340" s="26">
        <f t="shared" si="343"/>
        <v>1537071.4000000001</v>
      </c>
      <c r="AB340" s="5">
        <f t="shared" si="371"/>
        <v>75.700717293401425</v>
      </c>
      <c r="AC340" s="30">
        <v>134.16999999999999</v>
      </c>
      <c r="AE340" s="31">
        <v>793.12</v>
      </c>
      <c r="AF340" s="32">
        <f t="shared" si="372"/>
        <v>16.824420355953418</v>
      </c>
      <c r="AG340" s="32">
        <f t="shared" si="373"/>
        <v>7.1227975176118949</v>
      </c>
      <c r="AH340" s="33" t="e">
        <f t="shared" si="374"/>
        <v>#DIV/0!</v>
      </c>
      <c r="AI340" s="33">
        <f t="shared" si="375"/>
        <v>1.2298462692163378E-2</v>
      </c>
      <c r="AJ340" s="33">
        <f t="shared" si="376"/>
        <v>0</v>
      </c>
      <c r="AK340" s="33">
        <f t="shared" si="392"/>
        <v>0</v>
      </c>
      <c r="AL340" s="31">
        <f t="shared" si="344"/>
        <v>0</v>
      </c>
      <c r="AM340" s="26">
        <f t="shared" si="345"/>
        <v>0</v>
      </c>
      <c r="AN340" s="26">
        <f t="shared" si="346"/>
        <v>0</v>
      </c>
      <c r="AO340" s="5">
        <f t="shared" si="377"/>
        <v>16.916733911640101</v>
      </c>
      <c r="AP340" s="30">
        <v>629.21</v>
      </c>
      <c r="AQ340" s="31">
        <v>586</v>
      </c>
      <c r="AR340" s="31">
        <v>1989.1</v>
      </c>
      <c r="AS340" s="32">
        <f t="shared" si="378"/>
        <v>42.194692518190116</v>
      </c>
      <c r="AT340" s="32">
        <f t="shared" si="379"/>
        <v>33.403409302053973</v>
      </c>
      <c r="AU340" s="33">
        <f t="shared" si="380"/>
        <v>1.5477214101461736E-2</v>
      </c>
      <c r="AV340" s="33">
        <f t="shared" si="381"/>
        <v>1.3987580820690111E-2</v>
      </c>
      <c r="AW340" s="33">
        <f t="shared" si="382"/>
        <v>-0.81482548421283518</v>
      </c>
      <c r="AX340" s="33">
        <f t="shared" si="393"/>
        <v>0.9037531385812555</v>
      </c>
      <c r="AY340" s="31">
        <f t="shared" si="347"/>
        <v>1165612.5999999999</v>
      </c>
      <c r="AZ340" s="26">
        <f t="shared" si="348"/>
        <v>368717.06</v>
      </c>
      <c r="BA340" s="26">
        <f t="shared" si="349"/>
        <v>901197.68</v>
      </c>
      <c r="BB340" s="5">
        <f t="shared" si="383"/>
        <v>31.632899301191497</v>
      </c>
      <c r="BC340" s="30">
        <v>172</v>
      </c>
      <c r="BE340" s="31">
        <v>619.16999999999996</v>
      </c>
      <c r="BF340" s="32">
        <f t="shared" si="384"/>
        <v>13.134426507710911</v>
      </c>
      <c r="BG340" s="32">
        <f t="shared" si="385"/>
        <v>9.1311110757192075</v>
      </c>
      <c r="BH340" s="33" t="e">
        <f t="shared" si="386"/>
        <v>#DIV/0!</v>
      </c>
      <c r="BI340" s="33">
        <f t="shared" si="387"/>
        <v>4.6583573787072098E-2</v>
      </c>
      <c r="BJ340" s="33">
        <f t="shared" si="388"/>
        <v>0</v>
      </c>
      <c r="BK340" s="33">
        <f t="shared" si="394"/>
        <v>0</v>
      </c>
      <c r="BL340" s="31">
        <f t="shared" si="350"/>
        <v>0</v>
      </c>
      <c r="BM340" s="26">
        <f t="shared" si="351"/>
        <v>0</v>
      </c>
      <c r="BN340" s="26">
        <f t="shared" si="352"/>
        <v>0</v>
      </c>
      <c r="BO340" s="5">
        <f t="shared" si="389"/>
        <v>27.779123665552273</v>
      </c>
      <c r="BP340" s="60">
        <f t="shared" si="353"/>
        <v>4714.0999999999995</v>
      </c>
      <c r="BQ340" s="15">
        <f t="shared" si="354"/>
        <v>1883.67</v>
      </c>
      <c r="BR340" s="15">
        <f t="shared" si="355"/>
        <v>1624330.0499999998</v>
      </c>
      <c r="BS340" s="15">
        <f t="shared" si="356"/>
        <v>715969.46</v>
      </c>
      <c r="BT340" s="15">
        <f t="shared" si="357"/>
        <v>2438269.08</v>
      </c>
      <c r="BU340" s="15">
        <f t="shared" si="395"/>
        <v>344.56843299887572</v>
      </c>
      <c r="BV340" s="17">
        <f t="shared" si="396"/>
        <v>1883.67</v>
      </c>
      <c r="BW340" s="17">
        <f t="shared" si="397"/>
        <v>0</v>
      </c>
      <c r="BX340" s="17">
        <f t="shared" si="398"/>
        <v>1883.67</v>
      </c>
      <c r="BY340" s="17">
        <f t="shared" si="399"/>
        <v>0</v>
      </c>
      <c r="BZ340" s="17">
        <f t="shared" si="400"/>
        <v>0</v>
      </c>
      <c r="CA340" s="2" t="e">
        <f t="shared" si="401"/>
        <v>#DIV/0!</v>
      </c>
      <c r="CB340" s="2" t="e">
        <f t="shared" si="402"/>
        <v>#DIV/0!</v>
      </c>
      <c r="CC340" s="14">
        <f t="shared" si="403"/>
        <v>45.600874243301092</v>
      </c>
      <c r="CD340" s="27">
        <v>50.866184087105815</v>
      </c>
      <c r="CE340" s="53" t="e">
        <f t="shared" si="358"/>
        <v>#DIV/0!</v>
      </c>
      <c r="CF340" s="53" t="e">
        <f t="shared" si="359"/>
        <v>#DIV/0!</v>
      </c>
    </row>
    <row r="341" spans="1:84" x14ac:dyDescent="0.3">
      <c r="A341" s="1">
        <v>34393</v>
      </c>
      <c r="C341" s="30">
        <v>69.69</v>
      </c>
      <c r="E341" s="31">
        <v>150.74</v>
      </c>
      <c r="F341" s="32">
        <f t="shared" si="360"/>
        <v>3.2241712314263657</v>
      </c>
      <c r="G341" s="32">
        <f t="shared" si="361"/>
        <v>3.7326263356632117</v>
      </c>
      <c r="H341" s="33" t="e">
        <f t="shared" si="362"/>
        <v>#DIV/0!</v>
      </c>
      <c r="I341" s="33">
        <f t="shared" si="363"/>
        <v>-7.5762990493889095E-3</v>
      </c>
      <c r="J341" s="33">
        <f t="shared" si="364"/>
        <v>0</v>
      </c>
      <c r="K341" s="33">
        <f t="shared" si="390"/>
        <v>0</v>
      </c>
      <c r="L341" s="31">
        <f t="shared" si="338"/>
        <v>0</v>
      </c>
      <c r="M341" s="26">
        <f t="shared" si="339"/>
        <v>0</v>
      </c>
      <c r="N341" s="26">
        <f t="shared" si="340"/>
        <v>0</v>
      </c>
      <c r="O341" s="5">
        <f t="shared" si="365"/>
        <v>46.231922515589751</v>
      </c>
      <c r="P341" s="30">
        <v>880.19</v>
      </c>
      <c r="Q341" s="31">
        <v>387</v>
      </c>
      <c r="R341" s="31">
        <v>1154.51</v>
      </c>
      <c r="S341" s="32">
        <f t="shared" si="366"/>
        <v>24.693763622091371</v>
      </c>
      <c r="T341" s="32">
        <f t="shared" si="367"/>
        <v>47.143354489703007</v>
      </c>
      <c r="U341" s="33">
        <f t="shared" si="368"/>
        <v>-4.2983565107458911E-2</v>
      </c>
      <c r="V341" s="33">
        <f t="shared" si="369"/>
        <v>-1.2149081722443854E-3</v>
      </c>
      <c r="W341" s="33">
        <f t="shared" si="370"/>
        <v>0.46702432654915149</v>
      </c>
      <c r="X341" s="33">
        <f t="shared" si="391"/>
        <v>2.8264481301332616E-2</v>
      </c>
      <c r="Y341" s="31">
        <f t="shared" si="341"/>
        <v>446795.37</v>
      </c>
      <c r="Z341" s="26">
        <f t="shared" si="342"/>
        <v>340633.53</v>
      </c>
      <c r="AA341" s="26">
        <f t="shared" si="343"/>
        <v>1505940.84</v>
      </c>
      <c r="AB341" s="5">
        <f t="shared" si="371"/>
        <v>76.239270339797841</v>
      </c>
      <c r="AC341" s="30">
        <v>132.53</v>
      </c>
      <c r="AE341" s="31">
        <v>786.44</v>
      </c>
      <c r="AF341" s="32">
        <f t="shared" si="372"/>
        <v>16.82113057743765</v>
      </c>
      <c r="AG341" s="32">
        <f t="shared" si="373"/>
        <v>7.0983637288771053</v>
      </c>
      <c r="AH341" s="33" t="e">
        <f t="shared" si="374"/>
        <v>#DIV/0!</v>
      </c>
      <c r="AI341" s="33">
        <f t="shared" si="375"/>
        <v>1.2451598208184762E-2</v>
      </c>
      <c r="AJ341" s="33">
        <f t="shared" si="376"/>
        <v>0</v>
      </c>
      <c r="AK341" s="33">
        <f t="shared" si="392"/>
        <v>0</v>
      </c>
      <c r="AL341" s="31">
        <f t="shared" si="344"/>
        <v>0</v>
      </c>
      <c r="AM341" s="26">
        <f t="shared" si="345"/>
        <v>0</v>
      </c>
      <c r="AN341" s="26">
        <f t="shared" si="346"/>
        <v>0</v>
      </c>
      <c r="AO341" s="5">
        <f t="shared" si="377"/>
        <v>16.851889527490972</v>
      </c>
      <c r="AP341" s="30">
        <v>620.47</v>
      </c>
      <c r="AQ341" s="31">
        <v>577</v>
      </c>
      <c r="AR341" s="31">
        <v>1972.26</v>
      </c>
      <c r="AS341" s="32">
        <f t="shared" si="378"/>
        <v>42.18458241271702</v>
      </c>
      <c r="AT341" s="32">
        <f t="shared" si="379"/>
        <v>33.232639725770596</v>
      </c>
      <c r="AU341" s="33">
        <f t="shared" si="380"/>
        <v>-4.2408821034775231E-2</v>
      </c>
      <c r="AV341" s="33">
        <f t="shared" si="381"/>
        <v>1.4169662638673633E-2</v>
      </c>
      <c r="AW341" s="33">
        <f t="shared" si="382"/>
        <v>0.30158885254948847</v>
      </c>
      <c r="AX341" s="33">
        <f t="shared" si="393"/>
        <v>0.33412064501992428</v>
      </c>
      <c r="AY341" s="31">
        <f t="shared" si="347"/>
        <v>1137994.02</v>
      </c>
      <c r="AZ341" s="26">
        <f t="shared" si="348"/>
        <v>358011.19</v>
      </c>
      <c r="BA341" s="26">
        <f t="shared" si="349"/>
        <v>887356.76</v>
      </c>
      <c r="BB341" s="5">
        <f t="shared" si="383"/>
        <v>31.459848093050613</v>
      </c>
      <c r="BC341" s="30">
        <v>164.17</v>
      </c>
      <c r="BE341" s="31">
        <v>611.36</v>
      </c>
      <c r="BF341" s="32">
        <f t="shared" si="384"/>
        <v>13.076352156327603</v>
      </c>
      <c r="BG341" s="32">
        <f t="shared" si="385"/>
        <v>8.793015719986073</v>
      </c>
      <c r="BH341" s="33" t="e">
        <f t="shared" si="386"/>
        <v>#DIV/0!</v>
      </c>
      <c r="BI341" s="33">
        <f t="shared" si="387"/>
        <v>4.8923556942277534E-2</v>
      </c>
      <c r="BJ341" s="33">
        <f t="shared" si="388"/>
        <v>0</v>
      </c>
      <c r="BK341" s="33">
        <f t="shared" si="394"/>
        <v>0</v>
      </c>
      <c r="BL341" s="31">
        <f t="shared" si="350"/>
        <v>0</v>
      </c>
      <c r="BM341" s="26">
        <f t="shared" si="351"/>
        <v>0</v>
      </c>
      <c r="BN341" s="26">
        <f t="shared" si="352"/>
        <v>0</v>
      </c>
      <c r="BO341" s="5">
        <f t="shared" si="389"/>
        <v>26.853245223763412</v>
      </c>
      <c r="BP341" s="60">
        <f t="shared" si="353"/>
        <v>4675.3099999999995</v>
      </c>
      <c r="BQ341" s="15">
        <f t="shared" si="354"/>
        <v>1867.0500000000002</v>
      </c>
      <c r="BR341" s="15">
        <f t="shared" si="355"/>
        <v>1584789.3900000001</v>
      </c>
      <c r="BS341" s="15">
        <f t="shared" si="356"/>
        <v>698644.72</v>
      </c>
      <c r="BT341" s="15">
        <f t="shared" si="357"/>
        <v>2393297.6</v>
      </c>
      <c r="BU341" s="15">
        <f t="shared" si="395"/>
        <v>338.96990573887086</v>
      </c>
      <c r="BV341" s="17">
        <f t="shared" si="396"/>
        <v>1867.0500000000002</v>
      </c>
      <c r="BW341" s="17">
        <f t="shared" si="397"/>
        <v>0</v>
      </c>
      <c r="BX341" s="17">
        <f t="shared" si="398"/>
        <v>1867.0500000000002</v>
      </c>
      <c r="BY341" s="17">
        <f t="shared" si="399"/>
        <v>0</v>
      </c>
      <c r="BZ341" s="17">
        <f t="shared" si="400"/>
        <v>0</v>
      </c>
      <c r="CA341" s="2" t="e">
        <f t="shared" si="401"/>
        <v>#DIV/0!</v>
      </c>
      <c r="CB341" s="2" t="e">
        <f t="shared" si="402"/>
        <v>#DIV/0!</v>
      </c>
      <c r="CC341" s="14">
        <f t="shared" si="403"/>
        <v>44.759810875506126</v>
      </c>
      <c r="CD341" s="27">
        <v>50.076684355888901</v>
      </c>
      <c r="CE341" s="53" t="e">
        <f t="shared" si="358"/>
        <v>#DIV/0!</v>
      </c>
      <c r="CF341" s="53" t="e">
        <f t="shared" si="359"/>
        <v>#DIV/0!</v>
      </c>
    </row>
    <row r="342" spans="1:84" x14ac:dyDescent="0.3">
      <c r="A342" s="1">
        <v>34365</v>
      </c>
      <c r="C342" s="30">
        <v>70.22</v>
      </c>
      <c r="E342" s="31">
        <v>150.08000000000001</v>
      </c>
      <c r="F342" s="32">
        <f t="shared" si="360"/>
        <v>3.2368964788398249</v>
      </c>
      <c r="G342" s="32">
        <f t="shared" si="361"/>
        <v>3.7947731350381528</v>
      </c>
      <c r="H342" s="33" t="e">
        <f t="shared" si="362"/>
        <v>#DIV/0!</v>
      </c>
      <c r="I342" s="33">
        <f t="shared" si="363"/>
        <v>-7.5193303539760397E-3</v>
      </c>
      <c r="J342" s="33">
        <f t="shared" si="364"/>
        <v>0</v>
      </c>
      <c r="K342" s="33">
        <f t="shared" si="390"/>
        <v>0</v>
      </c>
      <c r="L342" s="31">
        <f t="shared" si="338"/>
        <v>0</v>
      </c>
      <c r="M342" s="26">
        <f t="shared" si="339"/>
        <v>0</v>
      </c>
      <c r="N342" s="26">
        <f t="shared" si="340"/>
        <v>0</v>
      </c>
      <c r="O342" s="5">
        <f t="shared" si="365"/>
        <v>46.788379530916842</v>
      </c>
      <c r="P342" s="30">
        <v>881.26</v>
      </c>
      <c r="Q342" s="31">
        <v>404</v>
      </c>
      <c r="R342" s="31">
        <v>1147.72</v>
      </c>
      <c r="S342" s="32">
        <f t="shared" si="366"/>
        <v>24.753803482769481</v>
      </c>
      <c r="T342" s="32">
        <f t="shared" si="367"/>
        <v>47.624348803527802</v>
      </c>
      <c r="U342" s="33">
        <f t="shared" si="368"/>
        <v>-1.7177914110429449E-2</v>
      </c>
      <c r="V342" s="33">
        <f t="shared" si="369"/>
        <v>-1.2134339614083204E-3</v>
      </c>
      <c r="W342" s="33">
        <f t="shared" si="370"/>
        <v>1.1671971052552821</v>
      </c>
      <c r="X342" s="33">
        <f t="shared" si="391"/>
        <v>7.0639191324841505E-2</v>
      </c>
      <c r="Y342" s="31">
        <f t="shared" si="341"/>
        <v>463678.88</v>
      </c>
      <c r="Z342" s="26">
        <f t="shared" si="342"/>
        <v>356029.04</v>
      </c>
      <c r="AA342" s="26">
        <f t="shared" si="343"/>
        <v>1572093.28</v>
      </c>
      <c r="AB342" s="5">
        <f t="shared" si="371"/>
        <v>76.783536054089836</v>
      </c>
      <c r="AC342" s="30">
        <v>130.88999999999999</v>
      </c>
      <c r="AE342" s="31">
        <v>779.76</v>
      </c>
      <c r="AF342" s="32">
        <f t="shared" si="372"/>
        <v>16.817713208556381</v>
      </c>
      <c r="AG342" s="32">
        <f t="shared" si="373"/>
        <v>7.0734528004150352</v>
      </c>
      <c r="AH342" s="33" t="e">
        <f t="shared" si="374"/>
        <v>#DIV/0!</v>
      </c>
      <c r="AI342" s="33">
        <f t="shared" si="375"/>
        <v>1.2608595371722814E-2</v>
      </c>
      <c r="AJ342" s="33">
        <f t="shared" si="376"/>
        <v>0</v>
      </c>
      <c r="AK342" s="33">
        <f t="shared" si="392"/>
        <v>0</v>
      </c>
      <c r="AL342" s="31">
        <f t="shared" si="344"/>
        <v>0</v>
      </c>
      <c r="AM342" s="26">
        <f t="shared" si="345"/>
        <v>0</v>
      </c>
      <c r="AN342" s="26">
        <f t="shared" si="346"/>
        <v>0</v>
      </c>
      <c r="AO342" s="5">
        <f t="shared" si="377"/>
        <v>16.785934133579559</v>
      </c>
      <c r="AP342" s="30">
        <v>611.74</v>
      </c>
      <c r="AQ342" s="31">
        <v>602</v>
      </c>
      <c r="AR342" s="31">
        <v>1955.42</v>
      </c>
      <c r="AS342" s="32">
        <f t="shared" si="378"/>
        <v>42.174121219702627</v>
      </c>
      <c r="AT342" s="32">
        <f t="shared" si="379"/>
        <v>33.059164306867558</v>
      </c>
      <c r="AU342" s="33">
        <f t="shared" si="380"/>
        <v>2.1830394626364401E-2</v>
      </c>
      <c r="AV342" s="33">
        <f t="shared" si="381"/>
        <v>1.4389910598152707E-2</v>
      </c>
      <c r="AW342" s="33">
        <f t="shared" si="382"/>
        <v>-0.59355341630561909</v>
      </c>
      <c r="AX342" s="33">
        <f t="shared" si="393"/>
        <v>0.65916859701537978</v>
      </c>
      <c r="AY342" s="31">
        <f t="shared" si="347"/>
        <v>1177162.8400000001</v>
      </c>
      <c r="AZ342" s="26">
        <f t="shared" si="348"/>
        <v>368267.48</v>
      </c>
      <c r="BA342" s="26">
        <f t="shared" si="349"/>
        <v>925803.76</v>
      </c>
      <c r="BB342" s="5">
        <f t="shared" si="383"/>
        <v>31.284327663622136</v>
      </c>
      <c r="BC342" s="30">
        <v>156.33000000000001</v>
      </c>
      <c r="BE342" s="31">
        <v>603.55999999999995</v>
      </c>
      <c r="BF342" s="32">
        <f t="shared" si="384"/>
        <v>13.017465610131692</v>
      </c>
      <c r="BG342" s="32">
        <f t="shared" si="385"/>
        <v>8.4482609541514453</v>
      </c>
      <c r="BH342" s="33" t="e">
        <f t="shared" si="386"/>
        <v>#DIV/0!</v>
      </c>
      <c r="BI342" s="33">
        <f t="shared" si="387"/>
        <v>5.1372896368467744E-2</v>
      </c>
      <c r="BJ342" s="33">
        <f t="shared" si="388"/>
        <v>0</v>
      </c>
      <c r="BK342" s="33">
        <f t="shared" si="394"/>
        <v>0</v>
      </c>
      <c r="BL342" s="31">
        <f t="shared" si="350"/>
        <v>0</v>
      </c>
      <c r="BM342" s="26">
        <f t="shared" si="351"/>
        <v>0</v>
      </c>
      <c r="BN342" s="26">
        <f t="shared" si="352"/>
        <v>0</v>
      </c>
      <c r="BO342" s="5">
        <f t="shared" si="389"/>
        <v>25.901318841540199</v>
      </c>
      <c r="BP342" s="60">
        <f t="shared" si="353"/>
        <v>4636.54</v>
      </c>
      <c r="BQ342" s="15">
        <f t="shared" si="354"/>
        <v>1850.44</v>
      </c>
      <c r="BR342" s="15">
        <f t="shared" si="355"/>
        <v>1640841.7200000002</v>
      </c>
      <c r="BS342" s="15">
        <f t="shared" si="356"/>
        <v>724296.52</v>
      </c>
      <c r="BT342" s="15">
        <f t="shared" si="357"/>
        <v>2497897.04</v>
      </c>
      <c r="BU342" s="15">
        <f t="shared" si="395"/>
        <v>353.89357581299851</v>
      </c>
      <c r="BV342" s="17">
        <f t="shared" si="396"/>
        <v>1850.44</v>
      </c>
      <c r="BW342" s="17">
        <f t="shared" si="397"/>
        <v>0</v>
      </c>
      <c r="BX342" s="17">
        <f t="shared" si="398"/>
        <v>1850.44</v>
      </c>
      <c r="BY342" s="17">
        <f t="shared" si="399"/>
        <v>0</v>
      </c>
      <c r="BZ342" s="17">
        <f t="shared" si="400"/>
        <v>0</v>
      </c>
      <c r="CA342" s="2" t="e">
        <f t="shared" si="401"/>
        <v>#DIV/0!</v>
      </c>
      <c r="CB342" s="2" t="e">
        <f t="shared" si="402"/>
        <v>#DIV/0!</v>
      </c>
      <c r="CC342" s="14">
        <f t="shared" si="403"/>
        <v>46.716045299542593</v>
      </c>
      <c r="CD342" s="27">
        <v>52.229251773776063</v>
      </c>
      <c r="CE342" s="53" t="e">
        <f t="shared" si="358"/>
        <v>#DIV/0!</v>
      </c>
      <c r="CF342" s="53" t="e">
        <f t="shared" si="359"/>
        <v>#DIV/0!</v>
      </c>
    </row>
    <row r="343" spans="1:84" x14ac:dyDescent="0.3">
      <c r="A343" s="1">
        <v>34334</v>
      </c>
      <c r="C343" s="30">
        <v>70.75</v>
      </c>
      <c r="E343" s="31">
        <v>149.41999999999999</v>
      </c>
      <c r="F343" s="32">
        <f t="shared" si="360"/>
        <v>3.2498504703387527</v>
      </c>
      <c r="G343" s="32">
        <f t="shared" si="361"/>
        <v>3.8580457294296635</v>
      </c>
      <c r="H343" s="33" t="e">
        <f t="shared" si="362"/>
        <v>#DIV/0!</v>
      </c>
      <c r="I343" s="33">
        <f t="shared" si="363"/>
        <v>-1.8357692579255166E-3</v>
      </c>
      <c r="J343" s="33">
        <f t="shared" si="364"/>
        <v>0</v>
      </c>
      <c r="K343" s="33">
        <f t="shared" si="390"/>
        <v>0</v>
      </c>
      <c r="L343" s="31">
        <f t="shared" si="338"/>
        <v>0</v>
      </c>
      <c r="M343" s="26">
        <f t="shared" si="339"/>
        <v>0</v>
      </c>
      <c r="N343" s="26">
        <f t="shared" si="340"/>
        <v>0</v>
      </c>
      <c r="O343" s="5">
        <f t="shared" si="365"/>
        <v>47.349752375853306</v>
      </c>
      <c r="P343" s="30">
        <v>882.33</v>
      </c>
      <c r="Q343" s="31">
        <v>411</v>
      </c>
      <c r="R343" s="31">
        <v>1140.92</v>
      </c>
      <c r="S343" s="32">
        <f t="shared" si="366"/>
        <v>24.814746343320103</v>
      </c>
      <c r="T343" s="32">
        <f t="shared" si="367"/>
        <v>48.114056373818734</v>
      </c>
      <c r="U343" s="33">
        <f t="shared" si="368"/>
        <v>0.140625</v>
      </c>
      <c r="V343" s="33">
        <f t="shared" si="369"/>
        <v>9.7603198013769786E-3</v>
      </c>
      <c r="W343" s="33">
        <f t="shared" si="370"/>
        <v>-0.13452107301511201</v>
      </c>
      <c r="X343" s="33">
        <f t="shared" si="391"/>
        <v>6.9406718587569624E-2</v>
      </c>
      <c r="Y343" s="31">
        <f t="shared" si="341"/>
        <v>468918.12000000005</v>
      </c>
      <c r="Z343" s="26">
        <f t="shared" si="342"/>
        <v>362637.63</v>
      </c>
      <c r="AA343" s="26">
        <f t="shared" si="343"/>
        <v>1599332.52</v>
      </c>
      <c r="AB343" s="5">
        <f t="shared" si="371"/>
        <v>77.334957753392004</v>
      </c>
      <c r="AC343" s="30">
        <v>129.25</v>
      </c>
      <c r="AE343" s="31">
        <v>773.08</v>
      </c>
      <c r="AF343" s="32">
        <f t="shared" si="372"/>
        <v>16.814311347941928</v>
      </c>
      <c r="AG343" s="32">
        <f t="shared" si="373"/>
        <v>7.0480906081806936</v>
      </c>
      <c r="AH343" s="33" t="e">
        <f t="shared" si="374"/>
        <v>#DIV/0!</v>
      </c>
      <c r="AI343" s="33">
        <f t="shared" si="375"/>
        <v>2.6815116826093791E-2</v>
      </c>
      <c r="AJ343" s="33">
        <f t="shared" si="376"/>
        <v>0</v>
      </c>
      <c r="AK343" s="33">
        <f t="shared" si="392"/>
        <v>0</v>
      </c>
      <c r="AL343" s="31">
        <f t="shared" si="344"/>
        <v>0</v>
      </c>
      <c r="AM343" s="26">
        <f t="shared" si="345"/>
        <v>0</v>
      </c>
      <c r="AN343" s="26">
        <f t="shared" si="346"/>
        <v>0</v>
      </c>
      <c r="AO343" s="5">
        <f t="shared" si="377"/>
        <v>16.718838929994305</v>
      </c>
      <c r="AP343" s="30">
        <v>603</v>
      </c>
      <c r="AQ343" s="31">
        <v>589</v>
      </c>
      <c r="AR343" s="31">
        <v>1938.58</v>
      </c>
      <c r="AS343" s="32">
        <f t="shared" si="378"/>
        <v>42.163667011038008</v>
      </c>
      <c r="AT343" s="32">
        <f t="shared" si="379"/>
        <v>32.882001057895224</v>
      </c>
      <c r="AU343" s="33">
        <f t="shared" si="380"/>
        <v>9.4222222222222221E-2</v>
      </c>
      <c r="AV343" s="33">
        <f t="shared" si="381"/>
        <v>2.1150010893428755E-2</v>
      </c>
      <c r="AW343" s="33">
        <f t="shared" si="382"/>
        <v>-0.22340224705031461</v>
      </c>
      <c r="AX343" s="33">
        <f t="shared" si="393"/>
        <v>0.22446945523686179</v>
      </c>
      <c r="AY343" s="31">
        <f t="shared" si="347"/>
        <v>1141823.6199999999</v>
      </c>
      <c r="AZ343" s="26">
        <f t="shared" si="348"/>
        <v>355167</v>
      </c>
      <c r="BA343" s="26">
        <f t="shared" si="349"/>
        <v>905811.32000000007</v>
      </c>
      <c r="BB343" s="5">
        <f t="shared" si="383"/>
        <v>31.105241981244003</v>
      </c>
      <c r="BC343" s="30">
        <v>148.5</v>
      </c>
      <c r="BE343" s="31">
        <v>595.75</v>
      </c>
      <c r="BF343" s="32">
        <f t="shared" si="384"/>
        <v>12.957424827361208</v>
      </c>
      <c r="BG343" s="32">
        <f t="shared" si="385"/>
        <v>8.0978062306756904</v>
      </c>
      <c r="BH343" s="33" t="e">
        <f t="shared" si="386"/>
        <v>#DIV/0!</v>
      </c>
      <c r="BI343" s="33">
        <f t="shared" si="387"/>
        <v>4.724940938238195E-3</v>
      </c>
      <c r="BJ343" s="33">
        <f t="shared" si="388"/>
        <v>0</v>
      </c>
      <c r="BK343" s="33">
        <f t="shared" si="394"/>
        <v>0</v>
      </c>
      <c r="BL343" s="31">
        <f t="shared" si="350"/>
        <v>0</v>
      </c>
      <c r="BM343" s="26">
        <f t="shared" si="351"/>
        <v>0</v>
      </c>
      <c r="BN343" s="26">
        <f t="shared" si="352"/>
        <v>0</v>
      </c>
      <c r="BO343" s="5">
        <f t="shared" si="389"/>
        <v>24.926563155686111</v>
      </c>
      <c r="BP343" s="60">
        <f t="shared" si="353"/>
        <v>4597.75</v>
      </c>
      <c r="BQ343" s="15">
        <f t="shared" si="354"/>
        <v>1833.83</v>
      </c>
      <c r="BR343" s="15">
        <f t="shared" si="355"/>
        <v>1610741.74</v>
      </c>
      <c r="BS343" s="15">
        <f t="shared" si="356"/>
        <v>717804.63</v>
      </c>
      <c r="BT343" s="15">
        <f t="shared" si="357"/>
        <v>2505143.84</v>
      </c>
      <c r="BU343" s="15">
        <f t="shared" si="395"/>
        <v>350.33260616605946</v>
      </c>
      <c r="BV343" s="17">
        <f t="shared" si="396"/>
        <v>1833.83</v>
      </c>
      <c r="BW343" s="17">
        <f t="shared" si="397"/>
        <v>0</v>
      </c>
      <c r="BX343" s="17">
        <f t="shared" si="398"/>
        <v>1833.83</v>
      </c>
      <c r="BY343" s="17">
        <f t="shared" si="399"/>
        <v>0</v>
      </c>
      <c r="BZ343" s="17">
        <f t="shared" si="400"/>
        <v>0</v>
      </c>
      <c r="CA343" s="2" t="e">
        <f t="shared" si="401"/>
        <v>#DIV/0!</v>
      </c>
      <c r="CB343" s="2" t="e">
        <f t="shared" si="402"/>
        <v>#DIV/0!</v>
      </c>
      <c r="CC343" s="14">
        <f t="shared" si="403"/>
        <v>46.85157604066422</v>
      </c>
      <c r="CD343" s="27">
        <v>52.409357773157517</v>
      </c>
      <c r="CE343" s="53" t="e">
        <f t="shared" si="358"/>
        <v>#DIV/0!</v>
      </c>
      <c r="CF343" s="53" t="e">
        <f t="shared" si="359"/>
        <v>#DIV/0!</v>
      </c>
    </row>
    <row r="344" spans="1:84" x14ac:dyDescent="0.3">
      <c r="A344" s="1">
        <v>34303</v>
      </c>
      <c r="C344" s="30">
        <v>70.88</v>
      </c>
      <c r="E344" s="31">
        <v>148.63999999999999</v>
      </c>
      <c r="F344" s="32">
        <f t="shared" si="360"/>
        <v>3.2453439881225297</v>
      </c>
      <c r="G344" s="32">
        <f t="shared" si="361"/>
        <v>3.9189450695269947</v>
      </c>
      <c r="H344" s="33" t="e">
        <f t="shared" si="362"/>
        <v>#DIV/0!</v>
      </c>
      <c r="I344" s="33">
        <f t="shared" si="363"/>
        <v>-1.6915703411334163E-3</v>
      </c>
      <c r="J344" s="33">
        <f t="shared" si="364"/>
        <v>0</v>
      </c>
      <c r="K344" s="33">
        <f t="shared" si="390"/>
        <v>0</v>
      </c>
      <c r="L344" s="31">
        <f t="shared" si="338"/>
        <v>0</v>
      </c>
      <c r="M344" s="26">
        <f t="shared" si="339"/>
        <v>0</v>
      </c>
      <c r="N344" s="26">
        <f t="shared" si="340"/>
        <v>0</v>
      </c>
      <c r="O344" s="5">
        <f t="shared" si="365"/>
        <v>47.685683530678155</v>
      </c>
      <c r="P344" s="30">
        <v>873.76</v>
      </c>
      <c r="Q344" s="31">
        <v>357</v>
      </c>
      <c r="R344" s="31">
        <v>1136</v>
      </c>
      <c r="S344" s="32">
        <f t="shared" si="366"/>
        <v>24.802951900613522</v>
      </c>
      <c r="T344" s="32">
        <f t="shared" si="367"/>
        <v>48.310065518480634</v>
      </c>
      <c r="U344" s="33">
        <f t="shared" si="368"/>
        <v>6.9565217391304349E-2</v>
      </c>
      <c r="V344" s="33">
        <f t="shared" si="369"/>
        <v>9.8680805548208E-3</v>
      </c>
      <c r="W344" s="33">
        <f t="shared" si="370"/>
        <v>-0.2746141327475361</v>
      </c>
      <c r="X344" s="33">
        <f t="shared" si="391"/>
        <v>0.141853657975549</v>
      </c>
      <c r="Y344" s="31">
        <f t="shared" si="341"/>
        <v>405552</v>
      </c>
      <c r="Z344" s="26">
        <f t="shared" si="342"/>
        <v>311932.32</v>
      </c>
      <c r="AA344" s="26">
        <f t="shared" si="343"/>
        <v>1389201.24</v>
      </c>
      <c r="AB344" s="5">
        <f t="shared" si="371"/>
        <v>76.91549295774648</v>
      </c>
      <c r="AC344" s="30">
        <v>125.83</v>
      </c>
      <c r="AE344" s="31">
        <v>768.53</v>
      </c>
      <c r="AF344" s="32">
        <f t="shared" si="372"/>
        <v>16.779764633959957</v>
      </c>
      <c r="AG344" s="32">
        <f t="shared" si="373"/>
        <v>6.9571227158377793</v>
      </c>
      <c r="AH344" s="33" t="e">
        <f t="shared" si="374"/>
        <v>#DIV/0!</v>
      </c>
      <c r="AI344" s="33">
        <f t="shared" si="375"/>
        <v>2.7472306143000981E-2</v>
      </c>
      <c r="AJ344" s="33">
        <f t="shared" si="376"/>
        <v>0</v>
      </c>
      <c r="AK344" s="33">
        <f t="shared" si="392"/>
        <v>0</v>
      </c>
      <c r="AL344" s="31">
        <f t="shared" si="344"/>
        <v>0</v>
      </c>
      <c r="AM344" s="26">
        <f t="shared" si="345"/>
        <v>0</v>
      </c>
      <c r="AN344" s="26">
        <f t="shared" si="346"/>
        <v>0</v>
      </c>
      <c r="AO344" s="5">
        <f t="shared" si="377"/>
        <v>16.372815635043526</v>
      </c>
      <c r="AP344" s="30">
        <v>590.38</v>
      </c>
      <c r="AQ344" s="31">
        <v>536</v>
      </c>
      <c r="AR344" s="31">
        <v>1929.16</v>
      </c>
      <c r="AS344" s="32">
        <f t="shared" si="378"/>
        <v>42.120477718827097</v>
      </c>
      <c r="AT344" s="32">
        <f t="shared" si="379"/>
        <v>32.642025820363251</v>
      </c>
      <c r="AU344" s="33">
        <f t="shared" si="380"/>
        <v>8.7633885102239531E-2</v>
      </c>
      <c r="AV344" s="33">
        <f t="shared" si="381"/>
        <v>2.1606999161059473E-2</v>
      </c>
      <c r="AW344" s="33">
        <f t="shared" si="382"/>
        <v>-0.2455830066030886</v>
      </c>
      <c r="AX344" s="33">
        <f t="shared" si="393"/>
        <v>0.24655986820453421</v>
      </c>
      <c r="AY344" s="31">
        <f t="shared" si="347"/>
        <v>1034029.76</v>
      </c>
      <c r="AZ344" s="26">
        <f t="shared" si="348"/>
        <v>316443.68</v>
      </c>
      <c r="BA344" s="26">
        <f t="shared" si="349"/>
        <v>824303.68</v>
      </c>
      <c r="BB344" s="5">
        <f t="shared" si="383"/>
        <v>30.602956727280269</v>
      </c>
      <c r="BC344" s="30">
        <v>147.80000000000001</v>
      </c>
      <c r="BE344" s="31">
        <v>597.77</v>
      </c>
      <c r="BF344" s="32">
        <f t="shared" si="384"/>
        <v>13.051461758476886</v>
      </c>
      <c r="BG344" s="32">
        <f t="shared" si="385"/>
        <v>8.1718408757913359</v>
      </c>
      <c r="BH344" s="33" t="e">
        <f t="shared" si="386"/>
        <v>#DIV/0!</v>
      </c>
      <c r="BI344" s="33">
        <f t="shared" si="387"/>
        <v>4.7473719905053724E-3</v>
      </c>
      <c r="BJ344" s="33">
        <f t="shared" si="388"/>
        <v>0</v>
      </c>
      <c r="BK344" s="33">
        <f t="shared" si="394"/>
        <v>0</v>
      </c>
      <c r="BL344" s="31">
        <f t="shared" si="350"/>
        <v>0</v>
      </c>
      <c r="BM344" s="26">
        <f t="shared" si="351"/>
        <v>0</v>
      </c>
      <c r="BN344" s="26">
        <f t="shared" si="352"/>
        <v>0</v>
      </c>
      <c r="BO344" s="5">
        <f t="shared" si="389"/>
        <v>24.725228766917045</v>
      </c>
      <c r="BP344" s="60">
        <f t="shared" si="353"/>
        <v>4580.1000000000004</v>
      </c>
      <c r="BQ344" s="15">
        <f t="shared" si="354"/>
        <v>1808.65</v>
      </c>
      <c r="BR344" s="15">
        <f t="shared" si="355"/>
        <v>1439581.76</v>
      </c>
      <c r="BS344" s="15">
        <f t="shared" si="356"/>
        <v>628376</v>
      </c>
      <c r="BT344" s="15">
        <f t="shared" si="357"/>
        <v>2213504.92</v>
      </c>
      <c r="BU344" s="15">
        <f t="shared" si="395"/>
        <v>314.31229885810353</v>
      </c>
      <c r="BV344" s="17">
        <f t="shared" si="396"/>
        <v>1808.65</v>
      </c>
      <c r="BW344" s="17">
        <f t="shared" si="397"/>
        <v>0</v>
      </c>
      <c r="BX344" s="17">
        <f t="shared" si="398"/>
        <v>1808.65</v>
      </c>
      <c r="BY344" s="17">
        <f t="shared" si="399"/>
        <v>0</v>
      </c>
      <c r="BZ344" s="17">
        <f t="shared" si="400"/>
        <v>0</v>
      </c>
      <c r="CA344" s="2" t="e">
        <f t="shared" si="401"/>
        <v>#DIV/0!</v>
      </c>
      <c r="CB344" s="2" t="e">
        <f t="shared" si="402"/>
        <v>#DIV/0!</v>
      </c>
      <c r="CC344" s="14">
        <f t="shared" si="403"/>
        <v>41.397301192798722</v>
      </c>
      <c r="CD344" s="27">
        <v>46.048562323131648</v>
      </c>
      <c r="CE344" s="53" t="e">
        <f t="shared" si="358"/>
        <v>#DIV/0!</v>
      </c>
      <c r="CF344" s="53" t="e">
        <f t="shared" si="359"/>
        <v>#DIV/0!</v>
      </c>
    </row>
    <row r="345" spans="1:84" x14ac:dyDescent="0.3">
      <c r="A345" s="1">
        <v>34273</v>
      </c>
      <c r="C345" s="30">
        <v>71</v>
      </c>
      <c r="E345" s="31">
        <v>147.86000000000001</v>
      </c>
      <c r="F345" s="32">
        <f t="shared" si="360"/>
        <v>3.2407955357416842</v>
      </c>
      <c r="G345" s="32">
        <f t="shared" si="361"/>
        <v>3.9810256467764904</v>
      </c>
      <c r="H345" s="33" t="e">
        <f t="shared" si="362"/>
        <v>#DIV/0!</v>
      </c>
      <c r="I345" s="33">
        <f t="shared" si="363"/>
        <v>-1.6887137630172326E-3</v>
      </c>
      <c r="J345" s="33">
        <f t="shared" si="364"/>
        <v>0</v>
      </c>
      <c r="K345" s="33">
        <f t="shared" si="390"/>
        <v>0</v>
      </c>
      <c r="L345" s="31">
        <f t="shared" si="338"/>
        <v>0</v>
      </c>
      <c r="M345" s="26">
        <f t="shared" si="339"/>
        <v>0</v>
      </c>
      <c r="N345" s="26">
        <f t="shared" si="340"/>
        <v>0</v>
      </c>
      <c r="O345" s="5">
        <f t="shared" si="365"/>
        <v>48.018395779791689</v>
      </c>
      <c r="P345" s="30">
        <v>865.18</v>
      </c>
      <c r="Q345" s="31">
        <v>333</v>
      </c>
      <c r="R345" s="31">
        <v>1131.08</v>
      </c>
      <c r="S345" s="32">
        <f t="shared" si="366"/>
        <v>24.791011866405409</v>
      </c>
      <c r="T345" s="32">
        <f t="shared" si="367"/>
        <v>48.51132069124062</v>
      </c>
      <c r="U345" s="33">
        <f t="shared" si="368"/>
        <v>-5.5474452554744529E-2</v>
      </c>
      <c r="V345" s="33">
        <f t="shared" si="369"/>
        <v>9.9664300897907131E-3</v>
      </c>
      <c r="W345" s="33">
        <f t="shared" si="370"/>
        <v>0.3477994926914707</v>
      </c>
      <c r="X345" s="33">
        <f t="shared" si="391"/>
        <v>0.17965801609227994</v>
      </c>
      <c r="Y345" s="31">
        <f t="shared" si="341"/>
        <v>376649.63999999996</v>
      </c>
      <c r="Z345" s="26">
        <f t="shared" si="342"/>
        <v>288104.94</v>
      </c>
      <c r="AA345" s="26">
        <f t="shared" si="343"/>
        <v>1295809.56</v>
      </c>
      <c r="AB345" s="5">
        <f t="shared" si="371"/>
        <v>76.491494854475377</v>
      </c>
      <c r="AC345" s="30">
        <v>122.42</v>
      </c>
      <c r="AE345" s="31">
        <v>763.99</v>
      </c>
      <c r="AF345" s="32">
        <f t="shared" si="372"/>
        <v>16.745133108016294</v>
      </c>
      <c r="AG345" s="32">
        <f t="shared" si="373"/>
        <v>6.8641853475827883</v>
      </c>
      <c r="AH345" s="33" t="e">
        <f t="shared" si="374"/>
        <v>#DIV/0!</v>
      </c>
      <c r="AI345" s="33">
        <f t="shared" si="375"/>
        <v>2.8332366829591595E-2</v>
      </c>
      <c r="AJ345" s="33">
        <f t="shared" si="376"/>
        <v>0</v>
      </c>
      <c r="AK345" s="33">
        <f t="shared" si="392"/>
        <v>0</v>
      </c>
      <c r="AL345" s="31">
        <f t="shared" si="344"/>
        <v>0</v>
      </c>
      <c r="AM345" s="26">
        <f t="shared" si="345"/>
        <v>0</v>
      </c>
      <c r="AN345" s="26">
        <f t="shared" si="346"/>
        <v>0</v>
      </c>
      <c r="AO345" s="5">
        <f t="shared" si="377"/>
        <v>16.023769944632782</v>
      </c>
      <c r="AP345" s="30">
        <v>577.76</v>
      </c>
      <c r="AQ345" s="31">
        <v>491</v>
      </c>
      <c r="AR345" s="31">
        <v>1919.74</v>
      </c>
      <c r="AS345" s="32">
        <f t="shared" si="378"/>
        <v>42.076862043722038</v>
      </c>
      <c r="AT345" s="32">
        <f t="shared" si="379"/>
        <v>32.395456023684297</v>
      </c>
      <c r="AU345" s="33">
        <f t="shared" si="380"/>
        <v>4.0816326530612249E-3</v>
      </c>
      <c r="AV345" s="33">
        <f t="shared" si="381"/>
        <v>2.2066479425326604E-2</v>
      </c>
      <c r="AW345" s="33">
        <f t="shared" si="382"/>
        <v>-5.393425554068191</v>
      </c>
      <c r="AX345" s="33">
        <f t="shared" si="393"/>
        <v>5.4062874592050179</v>
      </c>
      <c r="AY345" s="31">
        <f t="shared" si="347"/>
        <v>942592.34</v>
      </c>
      <c r="AZ345" s="26">
        <f t="shared" si="348"/>
        <v>283680.15999999997</v>
      </c>
      <c r="BA345" s="26">
        <f t="shared" si="349"/>
        <v>755099.08000000007</v>
      </c>
      <c r="BB345" s="5">
        <f t="shared" si="383"/>
        <v>30.095742131747006</v>
      </c>
      <c r="BC345" s="30">
        <v>147.1</v>
      </c>
      <c r="BE345" s="31">
        <v>599.79</v>
      </c>
      <c r="BF345" s="32">
        <f t="shared" si="384"/>
        <v>13.146197446114599</v>
      </c>
      <c r="BG345" s="32">
        <f t="shared" si="385"/>
        <v>8.2480122907157991</v>
      </c>
      <c r="BH345" s="33" t="e">
        <f t="shared" si="386"/>
        <v>#DIV/0!</v>
      </c>
      <c r="BI345" s="33">
        <f t="shared" si="387"/>
        <v>4.7700170357750501E-3</v>
      </c>
      <c r="BJ345" s="33">
        <f t="shared" si="388"/>
        <v>0</v>
      </c>
      <c r="BK345" s="33">
        <f t="shared" si="394"/>
        <v>0</v>
      </c>
      <c r="BL345" s="31">
        <f t="shared" si="350"/>
        <v>0</v>
      </c>
      <c r="BM345" s="26">
        <f t="shared" si="351"/>
        <v>0</v>
      </c>
      <c r="BN345" s="26">
        <f t="shared" si="352"/>
        <v>0</v>
      </c>
      <c r="BO345" s="5">
        <f t="shared" si="389"/>
        <v>24.525250504343187</v>
      </c>
      <c r="BP345" s="60">
        <f t="shared" si="353"/>
        <v>4562.4599999999991</v>
      </c>
      <c r="BQ345" s="15">
        <f t="shared" si="354"/>
        <v>1783.46</v>
      </c>
      <c r="BR345" s="15">
        <f t="shared" si="355"/>
        <v>1319241.98</v>
      </c>
      <c r="BS345" s="15">
        <f t="shared" si="356"/>
        <v>571785.1</v>
      </c>
      <c r="BT345" s="15">
        <f t="shared" si="357"/>
        <v>2050908.6400000001</v>
      </c>
      <c r="BU345" s="15">
        <f t="shared" si="395"/>
        <v>289.15146214980518</v>
      </c>
      <c r="BV345" s="17">
        <f t="shared" si="396"/>
        <v>1783.46</v>
      </c>
      <c r="BW345" s="17">
        <f t="shared" si="397"/>
        <v>0</v>
      </c>
      <c r="BX345" s="17">
        <f t="shared" si="398"/>
        <v>1783.46</v>
      </c>
      <c r="BY345" s="17">
        <f t="shared" si="399"/>
        <v>0</v>
      </c>
      <c r="BZ345" s="17">
        <f t="shared" si="400"/>
        <v>0</v>
      </c>
      <c r="CA345" s="2" t="e">
        <f t="shared" si="401"/>
        <v>#DIV/0!</v>
      </c>
      <c r="CB345" s="2" t="e">
        <f t="shared" si="402"/>
        <v>#DIV/0!</v>
      </c>
      <c r="CC345" s="14">
        <f t="shared" si="403"/>
        <v>38.356401163541669</v>
      </c>
      <c r="CD345" s="27">
        <v>42.655426031064941</v>
      </c>
      <c r="CE345" s="53" t="e">
        <f t="shared" si="358"/>
        <v>#DIV/0!</v>
      </c>
      <c r="CF345" s="53" t="e">
        <f t="shared" si="359"/>
        <v>#DIV/0!</v>
      </c>
    </row>
    <row r="346" spans="1:84" x14ac:dyDescent="0.3">
      <c r="A346" s="1">
        <v>34242</v>
      </c>
      <c r="C346" s="30">
        <v>71.12</v>
      </c>
      <c r="E346" s="31">
        <v>147.08000000000001</v>
      </c>
      <c r="F346" s="32">
        <f t="shared" si="360"/>
        <v>3.2362188958394307</v>
      </c>
      <c r="G346" s="32">
        <f t="shared" si="361"/>
        <v>4.044885029034222</v>
      </c>
      <c r="H346" s="33" t="e">
        <f t="shared" si="362"/>
        <v>#DIV/0!</v>
      </c>
      <c r="I346" s="33">
        <f t="shared" si="363"/>
        <v>-1.8262274355551795E-3</v>
      </c>
      <c r="J346" s="33">
        <f t="shared" si="364"/>
        <v>0</v>
      </c>
      <c r="K346" s="33">
        <f t="shared" si="390"/>
        <v>0</v>
      </c>
      <c r="L346" s="31">
        <f t="shared" si="338"/>
        <v>0</v>
      </c>
      <c r="M346" s="26">
        <f t="shared" si="339"/>
        <v>0</v>
      </c>
      <c r="N346" s="26">
        <f t="shared" si="340"/>
        <v>0</v>
      </c>
      <c r="O346" s="5">
        <f t="shared" si="365"/>
        <v>48.35463693228175</v>
      </c>
      <c r="P346" s="30">
        <v>856.6</v>
      </c>
      <c r="Q346" s="31">
        <v>352</v>
      </c>
      <c r="R346" s="31">
        <v>1126.17</v>
      </c>
      <c r="S346" s="32">
        <f t="shared" si="366"/>
        <v>24.779253698174404</v>
      </c>
      <c r="T346" s="32">
        <f t="shared" si="367"/>
        <v>48.718342461624218</v>
      </c>
      <c r="U346" s="33">
        <f t="shared" si="368"/>
        <v>-1.1299435028248588E-2</v>
      </c>
      <c r="V346" s="33">
        <f t="shared" si="369"/>
        <v>1.0054967940256888E-2</v>
      </c>
      <c r="W346" s="33">
        <f t="shared" si="370"/>
        <v>1.7257352035339051</v>
      </c>
      <c r="X346" s="33">
        <f t="shared" si="391"/>
        <v>0.88986466271273457</v>
      </c>
      <c r="Y346" s="31">
        <f t="shared" si="341"/>
        <v>396411.84</v>
      </c>
      <c r="Z346" s="26">
        <f t="shared" si="342"/>
        <v>301523.20000000001</v>
      </c>
      <c r="AA346" s="26">
        <f t="shared" si="343"/>
        <v>1369744.6400000001</v>
      </c>
      <c r="AB346" s="5">
        <f t="shared" si="371"/>
        <v>76.063116580978004</v>
      </c>
      <c r="AC346" s="30">
        <v>119</v>
      </c>
      <c r="AE346" s="31">
        <v>759.44</v>
      </c>
      <c r="AF346" s="32">
        <f t="shared" si="372"/>
        <v>16.710049485016977</v>
      </c>
      <c r="AG346" s="32">
        <f t="shared" si="373"/>
        <v>6.7680162887383624</v>
      </c>
      <c r="AH346" s="33" t="e">
        <f t="shared" si="374"/>
        <v>#DIV/0!</v>
      </c>
      <c r="AI346" s="33">
        <f t="shared" si="375"/>
        <v>2.9158496035467659E-2</v>
      </c>
      <c r="AJ346" s="33">
        <f t="shared" si="376"/>
        <v>0</v>
      </c>
      <c r="AK346" s="33">
        <f t="shared" si="392"/>
        <v>0</v>
      </c>
      <c r="AL346" s="31">
        <f t="shared" si="344"/>
        <v>0</v>
      </c>
      <c r="AM346" s="26">
        <f t="shared" si="345"/>
        <v>0</v>
      </c>
      <c r="AN346" s="26">
        <f t="shared" si="346"/>
        <v>0</v>
      </c>
      <c r="AO346" s="5">
        <f t="shared" si="377"/>
        <v>15.669440640471926</v>
      </c>
      <c r="AP346" s="30">
        <v>565.15</v>
      </c>
      <c r="AQ346" s="31">
        <v>489</v>
      </c>
      <c r="AR346" s="31">
        <v>1910.31</v>
      </c>
      <c r="AS346" s="32">
        <f t="shared" si="378"/>
        <v>42.032780248239206</v>
      </c>
      <c r="AT346" s="32">
        <f t="shared" si="379"/>
        <v>32.142389962861223</v>
      </c>
      <c r="AU346" s="33">
        <f t="shared" si="380"/>
        <v>1.2345679012345678E-2</v>
      </c>
      <c r="AV346" s="33">
        <f t="shared" si="381"/>
        <v>2.2582492305489955E-2</v>
      </c>
      <c r="AW346" s="33">
        <f t="shared" si="382"/>
        <v>-1.8219347219239765</v>
      </c>
      <c r="AX346" s="33">
        <f t="shared" si="393"/>
        <v>1.8291818767446866</v>
      </c>
      <c r="AY346" s="31">
        <f t="shared" si="347"/>
        <v>934141.59</v>
      </c>
      <c r="AZ346" s="26">
        <f t="shared" si="348"/>
        <v>276358.34999999998</v>
      </c>
      <c r="BA346" s="26">
        <f t="shared" si="349"/>
        <v>752023.32000000007</v>
      </c>
      <c r="BB346" s="5">
        <f t="shared" si="383"/>
        <v>29.584203610932256</v>
      </c>
      <c r="BC346" s="30">
        <v>146.4</v>
      </c>
      <c r="BE346" s="31">
        <v>601.80999999999995</v>
      </c>
      <c r="BF346" s="32">
        <f t="shared" si="384"/>
        <v>13.241697672729993</v>
      </c>
      <c r="BG346" s="32">
        <f t="shared" si="385"/>
        <v>8.3263662577419844</v>
      </c>
      <c r="BH346" s="33" t="e">
        <f t="shared" si="386"/>
        <v>#DIV/0!</v>
      </c>
      <c r="BI346" s="33">
        <f t="shared" si="387"/>
        <v>4.8615152863843878E-3</v>
      </c>
      <c r="BJ346" s="33">
        <f t="shared" si="388"/>
        <v>0</v>
      </c>
      <c r="BK346" s="33">
        <f t="shared" si="394"/>
        <v>0</v>
      </c>
      <c r="BL346" s="31">
        <f t="shared" si="350"/>
        <v>0</v>
      </c>
      <c r="BM346" s="26">
        <f t="shared" si="351"/>
        <v>0</v>
      </c>
      <c r="BN346" s="26">
        <f t="shared" si="352"/>
        <v>0</v>
      </c>
      <c r="BO346" s="5">
        <f t="shared" si="389"/>
        <v>24.326614712284609</v>
      </c>
      <c r="BP346" s="60">
        <f t="shared" si="353"/>
        <v>4544.8099999999995</v>
      </c>
      <c r="BQ346" s="15">
        <f t="shared" si="354"/>
        <v>1758.27</v>
      </c>
      <c r="BR346" s="15">
        <f t="shared" si="355"/>
        <v>1330553.43</v>
      </c>
      <c r="BS346" s="15">
        <f t="shared" si="356"/>
        <v>577881.55000000005</v>
      </c>
      <c r="BT346" s="15">
        <f t="shared" si="357"/>
        <v>2121767.96</v>
      </c>
      <c r="BU346" s="15">
        <f t="shared" si="395"/>
        <v>292.76326843146359</v>
      </c>
      <c r="BV346" s="17">
        <f t="shared" si="396"/>
        <v>1758.27</v>
      </c>
      <c r="BW346" s="17">
        <f t="shared" si="397"/>
        <v>0</v>
      </c>
      <c r="BX346" s="17">
        <f t="shared" si="398"/>
        <v>1758.27</v>
      </c>
      <c r="BY346" s="17">
        <f t="shared" si="399"/>
        <v>0</v>
      </c>
      <c r="BZ346" s="17">
        <f t="shared" si="400"/>
        <v>0</v>
      </c>
      <c r="CA346" s="2" t="e">
        <f t="shared" si="401"/>
        <v>#DIV/0!</v>
      </c>
      <c r="CB346" s="2" t="e">
        <f t="shared" si="402"/>
        <v>#DIV/0!</v>
      </c>
      <c r="CC346" s="14">
        <f t="shared" si="403"/>
        <v>39.681622799984609</v>
      </c>
      <c r="CD346" s="27">
        <v>44.102901726836343</v>
      </c>
      <c r="CE346" s="53" t="e">
        <f t="shared" si="358"/>
        <v>#DIV/0!</v>
      </c>
      <c r="CF346" s="53" t="e">
        <f t="shared" si="359"/>
        <v>#DIV/0!</v>
      </c>
    </row>
    <row r="347" spans="1:84" x14ac:dyDescent="0.3">
      <c r="A347" s="1">
        <v>34212</v>
      </c>
      <c r="C347" s="30">
        <v>71.25</v>
      </c>
      <c r="E347" s="31">
        <v>146.31</v>
      </c>
      <c r="F347" s="32">
        <f t="shared" si="360"/>
        <v>3.2318203204209244</v>
      </c>
      <c r="G347" s="32">
        <f t="shared" si="361"/>
        <v>4.1111777875227924</v>
      </c>
      <c r="H347" s="33" t="e">
        <f t="shared" si="362"/>
        <v>#DIV/0!</v>
      </c>
      <c r="I347" s="33">
        <f t="shared" si="363"/>
        <v>-1.8228984084694027E-3</v>
      </c>
      <c r="J347" s="33">
        <f t="shared" si="364"/>
        <v>0</v>
      </c>
      <c r="K347" s="33">
        <f t="shared" si="390"/>
        <v>0</v>
      </c>
      <c r="L347" s="31">
        <f t="shared" si="338"/>
        <v>0</v>
      </c>
      <c r="M347" s="26">
        <f t="shared" si="339"/>
        <v>0</v>
      </c>
      <c r="N347" s="26">
        <f t="shared" si="340"/>
        <v>0</v>
      </c>
      <c r="O347" s="5">
        <f t="shared" si="365"/>
        <v>48.697970063563666</v>
      </c>
      <c r="P347" s="30">
        <v>848.03</v>
      </c>
      <c r="Q347" s="31">
        <v>356</v>
      </c>
      <c r="R347" s="31">
        <v>1121.25</v>
      </c>
      <c r="S347" s="32">
        <f t="shared" si="366"/>
        <v>24.767128250098843</v>
      </c>
      <c r="T347" s="32">
        <f t="shared" si="367"/>
        <v>48.931959286357234</v>
      </c>
      <c r="U347" s="33">
        <f t="shared" si="368"/>
        <v>-1.6713091922005572E-2</v>
      </c>
      <c r="V347" s="33">
        <f t="shared" si="369"/>
        <v>1.0169009410481815E-2</v>
      </c>
      <c r="W347" s="33">
        <f t="shared" si="370"/>
        <v>1.1771793838544196</v>
      </c>
      <c r="X347" s="33">
        <f t="shared" si="391"/>
        <v>0.60844572972716193</v>
      </c>
      <c r="Y347" s="31">
        <f t="shared" si="341"/>
        <v>399165</v>
      </c>
      <c r="Z347" s="26">
        <f t="shared" si="342"/>
        <v>301898.68</v>
      </c>
      <c r="AA347" s="26">
        <f t="shared" si="343"/>
        <v>1385309.9200000002</v>
      </c>
      <c r="AB347" s="5">
        <f t="shared" si="371"/>
        <v>75.63255295429208</v>
      </c>
      <c r="AC347" s="30">
        <v>115.58</v>
      </c>
      <c r="AE347" s="31">
        <v>754.89</v>
      </c>
      <c r="AF347" s="32">
        <f t="shared" si="372"/>
        <v>16.674655469089959</v>
      </c>
      <c r="AG347" s="32">
        <f t="shared" si="373"/>
        <v>6.6690516306229384</v>
      </c>
      <c r="AH347" s="33" t="e">
        <f t="shared" si="374"/>
        <v>#DIV/0!</v>
      </c>
      <c r="AI347" s="33">
        <f t="shared" si="375"/>
        <v>2.9945115257958257E-2</v>
      </c>
      <c r="AJ347" s="33">
        <f t="shared" si="376"/>
        <v>0</v>
      </c>
      <c r="AK347" s="33">
        <f t="shared" si="392"/>
        <v>0</v>
      </c>
      <c r="AL347" s="31">
        <f t="shared" si="344"/>
        <v>0</v>
      </c>
      <c r="AM347" s="26">
        <f t="shared" si="345"/>
        <v>0</v>
      </c>
      <c r="AN347" s="26">
        <f t="shared" si="346"/>
        <v>0</v>
      </c>
      <c r="AO347" s="5">
        <f t="shared" si="377"/>
        <v>15.31083998993231</v>
      </c>
      <c r="AP347" s="30">
        <v>552.53</v>
      </c>
      <c r="AQ347" s="31">
        <v>483</v>
      </c>
      <c r="AR347" s="31">
        <v>1900.89</v>
      </c>
      <c r="AS347" s="32">
        <f t="shared" si="378"/>
        <v>41.988482871197675</v>
      </c>
      <c r="AT347" s="32">
        <f t="shared" si="379"/>
        <v>31.881390357052187</v>
      </c>
      <c r="AU347" s="33">
        <f t="shared" si="380"/>
        <v>-4.4534412955465584E-2</v>
      </c>
      <c r="AV347" s="33">
        <f t="shared" si="381"/>
        <v>2.3104243711325113E-2</v>
      </c>
      <c r="AW347" s="33">
        <f t="shared" si="382"/>
        <v>0.51632875198470318</v>
      </c>
      <c r="AX347" s="33">
        <f t="shared" si="393"/>
        <v>0.51879529060884577</v>
      </c>
      <c r="AY347" s="31">
        <f t="shared" si="347"/>
        <v>918129.87</v>
      </c>
      <c r="AZ347" s="26">
        <f t="shared" si="348"/>
        <v>266871.99</v>
      </c>
      <c r="BA347" s="26">
        <f t="shared" si="349"/>
        <v>742796.04</v>
      </c>
      <c r="BB347" s="5">
        <f t="shared" si="383"/>
        <v>29.066910762853187</v>
      </c>
      <c r="BC347" s="30">
        <v>145.69</v>
      </c>
      <c r="BE347" s="31">
        <v>603.83000000000004</v>
      </c>
      <c r="BF347" s="32">
        <f t="shared" si="384"/>
        <v>13.337913089192584</v>
      </c>
      <c r="BG347" s="32">
        <f t="shared" si="385"/>
        <v>8.4064209384448496</v>
      </c>
      <c r="BH347" s="33" t="e">
        <f t="shared" si="386"/>
        <v>#DIV/0!</v>
      </c>
      <c r="BI347" s="33">
        <f t="shared" si="387"/>
        <v>4.816292830604022E-3</v>
      </c>
      <c r="BJ347" s="33">
        <f t="shared" si="388"/>
        <v>0</v>
      </c>
      <c r="BK347" s="33">
        <f t="shared" si="394"/>
        <v>0</v>
      </c>
      <c r="BL347" s="31">
        <f t="shared" si="350"/>
        <v>0</v>
      </c>
      <c r="BM347" s="26">
        <f t="shared" si="351"/>
        <v>0</v>
      </c>
      <c r="BN347" s="26">
        <f t="shared" si="352"/>
        <v>0</v>
      </c>
      <c r="BO347" s="5">
        <f t="shared" si="389"/>
        <v>24.12765182253283</v>
      </c>
      <c r="BP347" s="60">
        <f t="shared" si="353"/>
        <v>4527.170000000001</v>
      </c>
      <c r="BQ347" s="15">
        <f t="shared" si="354"/>
        <v>1733.08</v>
      </c>
      <c r="BR347" s="15">
        <f t="shared" si="355"/>
        <v>1317294.8700000001</v>
      </c>
      <c r="BS347" s="15">
        <f t="shared" si="356"/>
        <v>568770.66999999993</v>
      </c>
      <c r="BT347" s="15">
        <f t="shared" si="357"/>
        <v>2128105.96</v>
      </c>
      <c r="BU347" s="15">
        <f t="shared" si="395"/>
        <v>290.97534883823664</v>
      </c>
      <c r="BV347" s="17">
        <f t="shared" si="396"/>
        <v>1733.08</v>
      </c>
      <c r="BW347" s="17">
        <f t="shared" si="397"/>
        <v>0</v>
      </c>
      <c r="BX347" s="17">
        <f t="shared" si="398"/>
        <v>1733.08</v>
      </c>
      <c r="BY347" s="17">
        <f t="shared" si="399"/>
        <v>0</v>
      </c>
      <c r="BZ347" s="17">
        <f t="shared" si="400"/>
        <v>0</v>
      </c>
      <c r="CA347" s="2" t="e">
        <f t="shared" si="401"/>
        <v>#DIV/0!</v>
      </c>
      <c r="CB347" s="2" t="e">
        <f t="shared" si="402"/>
        <v>#DIV/0!</v>
      </c>
      <c r="CC347" s="14">
        <f t="shared" si="403"/>
        <v>39.800157027123326</v>
      </c>
      <c r="CD347" s="27">
        <v>44.334904009034574</v>
      </c>
      <c r="CE347" s="53" t="e">
        <f t="shared" si="358"/>
        <v>#DIV/0!</v>
      </c>
      <c r="CF347" s="53" t="e">
        <f t="shared" si="359"/>
        <v>#DIV/0!</v>
      </c>
    </row>
    <row r="348" spans="1:84" x14ac:dyDescent="0.3">
      <c r="A348" s="1">
        <v>34181</v>
      </c>
      <c r="C348" s="30">
        <v>71.38</v>
      </c>
      <c r="E348" s="31">
        <v>145.53</v>
      </c>
      <c r="F348" s="32">
        <f t="shared" si="360"/>
        <v>3.227172736787951</v>
      </c>
      <c r="G348" s="32">
        <f t="shared" si="361"/>
        <v>4.1794016043093851</v>
      </c>
      <c r="H348" s="33" t="e">
        <f t="shared" si="362"/>
        <v>#DIV/0!</v>
      </c>
      <c r="I348" s="33">
        <f t="shared" si="363"/>
        <v>-1.6797312430011835E-3</v>
      </c>
      <c r="J348" s="33">
        <f t="shared" si="364"/>
        <v>0</v>
      </c>
      <c r="K348" s="33">
        <f t="shared" si="390"/>
        <v>0</v>
      </c>
      <c r="L348" s="31">
        <f t="shared" si="338"/>
        <v>0</v>
      </c>
      <c r="M348" s="26">
        <f t="shared" si="339"/>
        <v>0</v>
      </c>
      <c r="N348" s="26">
        <f t="shared" si="340"/>
        <v>0</v>
      </c>
      <c r="O348" s="5">
        <f t="shared" si="365"/>
        <v>49.048306191163334</v>
      </c>
      <c r="P348" s="30">
        <v>839.45</v>
      </c>
      <c r="Q348" s="31">
        <v>362</v>
      </c>
      <c r="R348" s="31">
        <v>1116.33</v>
      </c>
      <c r="S348" s="32">
        <f t="shared" si="366"/>
        <v>24.75496283418191</v>
      </c>
      <c r="T348" s="32">
        <f t="shared" si="367"/>
        <v>49.151004157152059</v>
      </c>
      <c r="U348" s="33">
        <f t="shared" si="368"/>
        <v>1.6713091922005572E-2</v>
      </c>
      <c r="V348" s="33">
        <f t="shared" si="369"/>
        <v>1.0261445343135847E-2</v>
      </c>
      <c r="W348" s="33">
        <f t="shared" si="370"/>
        <v>-1.1906988439410178</v>
      </c>
      <c r="X348" s="33">
        <f t="shared" si="391"/>
        <v>0.61397647969762814</v>
      </c>
      <c r="Y348" s="31">
        <f t="shared" si="341"/>
        <v>404111.45999999996</v>
      </c>
      <c r="Z348" s="26">
        <f t="shared" si="342"/>
        <v>303880.90000000002</v>
      </c>
      <c r="AA348" s="26">
        <f t="shared" si="343"/>
        <v>1408657.84</v>
      </c>
      <c r="AB348" s="5">
        <f t="shared" si="371"/>
        <v>75.197298289932206</v>
      </c>
      <c r="AC348" s="30">
        <v>112.17</v>
      </c>
      <c r="AE348" s="31">
        <v>750.34</v>
      </c>
      <c r="AF348" s="32">
        <f t="shared" si="372"/>
        <v>16.639021447958989</v>
      </c>
      <c r="AG348" s="32">
        <f t="shared" si="373"/>
        <v>6.5677147373968028</v>
      </c>
      <c r="AH348" s="33" t="e">
        <f t="shared" si="374"/>
        <v>#DIV/0!</v>
      </c>
      <c r="AI348" s="33">
        <f t="shared" si="375"/>
        <v>3.0961434003259111E-2</v>
      </c>
      <c r="AJ348" s="33">
        <f t="shared" si="376"/>
        <v>0</v>
      </c>
      <c r="AK348" s="33">
        <f t="shared" si="392"/>
        <v>0</v>
      </c>
      <c r="AL348" s="31">
        <f t="shared" si="344"/>
        <v>0</v>
      </c>
      <c r="AM348" s="26">
        <f t="shared" si="345"/>
        <v>0</v>
      </c>
      <c r="AN348" s="26">
        <f t="shared" si="346"/>
        <v>0</v>
      </c>
      <c r="AO348" s="5">
        <f t="shared" si="377"/>
        <v>14.949223018898101</v>
      </c>
      <c r="AP348" s="30">
        <v>539.91</v>
      </c>
      <c r="AQ348" s="31">
        <v>505</v>
      </c>
      <c r="AR348" s="31">
        <v>1891.47</v>
      </c>
      <c r="AS348" s="32">
        <f t="shared" si="378"/>
        <v>41.943931948411368</v>
      </c>
      <c r="AT348" s="32">
        <f t="shared" si="379"/>
        <v>31.612506587036709</v>
      </c>
      <c r="AU348" s="33">
        <f t="shared" si="380"/>
        <v>9.1097308488612833E-2</v>
      </c>
      <c r="AV348" s="33">
        <f t="shared" si="381"/>
        <v>2.3650674662668677E-2</v>
      </c>
      <c r="AW348" s="33">
        <f t="shared" si="382"/>
        <v>-0.2585913009404423</v>
      </c>
      <c r="AX348" s="33">
        <f t="shared" si="393"/>
        <v>0.25961990595611301</v>
      </c>
      <c r="AY348" s="31">
        <f t="shared" si="347"/>
        <v>955192.35</v>
      </c>
      <c r="AZ348" s="26">
        <f t="shared" si="348"/>
        <v>272654.55</v>
      </c>
      <c r="BA348" s="26">
        <f t="shared" si="349"/>
        <v>776629.4</v>
      </c>
      <c r="BB348" s="5">
        <f t="shared" si="383"/>
        <v>28.544465415787716</v>
      </c>
      <c r="BC348" s="30">
        <v>144.99</v>
      </c>
      <c r="BE348" s="31">
        <v>605.85</v>
      </c>
      <c r="BF348" s="32">
        <f t="shared" si="384"/>
        <v>13.434911032659796</v>
      </c>
      <c r="BG348" s="32">
        <f t="shared" si="385"/>
        <v>8.48937291410504</v>
      </c>
      <c r="BH348" s="33" t="e">
        <f t="shared" si="386"/>
        <v>#DIV/0!</v>
      </c>
      <c r="BI348" s="33">
        <f t="shared" si="387"/>
        <v>4.839601769911623E-3</v>
      </c>
      <c r="BJ348" s="33">
        <f t="shared" si="388"/>
        <v>0</v>
      </c>
      <c r="BK348" s="33">
        <f t="shared" si="394"/>
        <v>0</v>
      </c>
      <c r="BL348" s="31">
        <f t="shared" si="350"/>
        <v>0</v>
      </c>
      <c r="BM348" s="26">
        <f t="shared" si="351"/>
        <v>0</v>
      </c>
      <c r="BN348" s="26">
        <f t="shared" si="352"/>
        <v>0</v>
      </c>
      <c r="BO348" s="5">
        <f t="shared" si="389"/>
        <v>23.931666254023273</v>
      </c>
      <c r="BP348" s="60">
        <f t="shared" si="353"/>
        <v>4509.5199999999995</v>
      </c>
      <c r="BQ348" s="15">
        <f t="shared" si="354"/>
        <v>1707.9</v>
      </c>
      <c r="BR348" s="15">
        <f t="shared" si="355"/>
        <v>1359303.81</v>
      </c>
      <c r="BS348" s="15">
        <f t="shared" si="356"/>
        <v>576535.44999999995</v>
      </c>
      <c r="BT348" s="15">
        <f t="shared" si="357"/>
        <v>2185287.2400000002</v>
      </c>
      <c r="BU348" s="15">
        <f t="shared" si="395"/>
        <v>301.42982179921592</v>
      </c>
      <c r="BV348" s="17">
        <f t="shared" si="396"/>
        <v>1707.9</v>
      </c>
      <c r="BW348" s="17">
        <f t="shared" si="397"/>
        <v>0</v>
      </c>
      <c r="BX348" s="17">
        <f t="shared" si="398"/>
        <v>1707.9</v>
      </c>
      <c r="BY348" s="17">
        <f t="shared" si="399"/>
        <v>0</v>
      </c>
      <c r="BZ348" s="17">
        <f t="shared" si="400"/>
        <v>0</v>
      </c>
      <c r="CA348" s="2" t="e">
        <f t="shared" si="401"/>
        <v>#DIV/0!</v>
      </c>
      <c r="CB348" s="2" t="e">
        <f t="shared" si="402"/>
        <v>#DIV/0!</v>
      </c>
      <c r="CC348" s="14">
        <f t="shared" si="403"/>
        <v>40.869569906833469</v>
      </c>
      <c r="CD348" s="27">
        <v>45.457290405258831</v>
      </c>
      <c r="CE348" s="53" t="e">
        <f t="shared" si="358"/>
        <v>#DIV/0!</v>
      </c>
      <c r="CF348" s="53" t="e">
        <f t="shared" si="359"/>
        <v>#DIV/0!</v>
      </c>
    </row>
    <row r="349" spans="1:84" x14ac:dyDescent="0.3">
      <c r="A349" s="1">
        <v>34150</v>
      </c>
      <c r="C349" s="30">
        <v>71.5</v>
      </c>
      <c r="E349" s="31">
        <v>144.75</v>
      </c>
      <c r="F349" s="32">
        <f t="shared" si="360"/>
        <v>3.2224814554262355</v>
      </c>
      <c r="G349" s="32">
        <f t="shared" si="361"/>
        <v>4.249098180910555</v>
      </c>
      <c r="H349" s="33" t="e">
        <f t="shared" si="362"/>
        <v>#DIV/0!</v>
      </c>
      <c r="I349" s="33">
        <f t="shared" si="363"/>
        <v>-1.6769144773617181E-3</v>
      </c>
      <c r="J349" s="33">
        <f t="shared" si="364"/>
        <v>0</v>
      </c>
      <c r="K349" s="33">
        <f t="shared" si="390"/>
        <v>0</v>
      </c>
      <c r="L349" s="31">
        <f t="shared" si="338"/>
        <v>0</v>
      </c>
      <c r="M349" s="26">
        <f t="shared" si="339"/>
        <v>0</v>
      </c>
      <c r="N349" s="26">
        <f t="shared" si="340"/>
        <v>0</v>
      </c>
      <c r="O349" s="5">
        <f t="shared" si="365"/>
        <v>49.395509499136445</v>
      </c>
      <c r="P349" s="30">
        <v>830.88</v>
      </c>
      <c r="Q349" s="31">
        <v>356</v>
      </c>
      <c r="R349" s="31">
        <v>1111.42</v>
      </c>
      <c r="S349" s="32">
        <f t="shared" si="366"/>
        <v>24.742869355370136</v>
      </c>
      <c r="T349" s="32">
        <f t="shared" si="367"/>
        <v>49.377492259509957</v>
      </c>
      <c r="U349" s="33">
        <f t="shared" si="368"/>
        <v>-4.1265474552957357E-2</v>
      </c>
      <c r="V349" s="33">
        <f t="shared" si="369"/>
        <v>1.0379994918883657E-2</v>
      </c>
      <c r="W349" s="33">
        <f t="shared" si="370"/>
        <v>0.48725244679950847</v>
      </c>
      <c r="X349" s="33">
        <f t="shared" si="391"/>
        <v>0.25154187686761398</v>
      </c>
      <c r="Y349" s="31">
        <f t="shared" si="341"/>
        <v>395665.52</v>
      </c>
      <c r="Z349" s="26">
        <f t="shared" si="342"/>
        <v>295793.27999999997</v>
      </c>
      <c r="AA349" s="26">
        <f t="shared" si="343"/>
        <v>1385309.9200000002</v>
      </c>
      <c r="AB349" s="5">
        <f t="shared" si="371"/>
        <v>74.758417160029509</v>
      </c>
      <c r="AC349" s="30">
        <v>108.75</v>
      </c>
      <c r="AE349" s="31">
        <v>745.79</v>
      </c>
      <c r="AF349" s="32">
        <f t="shared" si="372"/>
        <v>16.603070429307994</v>
      </c>
      <c r="AG349" s="32">
        <f t="shared" si="373"/>
        <v>6.4627891912450748</v>
      </c>
      <c r="AH349" s="33" t="e">
        <f t="shared" si="374"/>
        <v>#DIV/0!</v>
      </c>
      <c r="AI349" s="33">
        <f t="shared" si="375"/>
        <v>3.1950672645739926E-2</v>
      </c>
      <c r="AJ349" s="33">
        <f t="shared" si="376"/>
        <v>0</v>
      </c>
      <c r="AK349" s="33">
        <f t="shared" si="392"/>
        <v>0</v>
      </c>
      <c r="AL349" s="31">
        <f t="shared" si="344"/>
        <v>0</v>
      </c>
      <c r="AM349" s="26">
        <f t="shared" si="345"/>
        <v>0</v>
      </c>
      <c r="AN349" s="26">
        <f t="shared" si="346"/>
        <v>0</v>
      </c>
      <c r="AO349" s="5">
        <f t="shared" si="377"/>
        <v>14.581852800386169</v>
      </c>
      <c r="AP349" s="30">
        <v>527.29</v>
      </c>
      <c r="AQ349" s="31">
        <v>461</v>
      </c>
      <c r="AR349" s="31">
        <v>1882.04</v>
      </c>
      <c r="AS349" s="32">
        <f t="shared" si="378"/>
        <v>41.898715014648651</v>
      </c>
      <c r="AT349" s="32">
        <f t="shared" si="379"/>
        <v>31.335761955417151</v>
      </c>
      <c r="AU349" s="33">
        <f t="shared" si="380"/>
        <v>2.8602860286028604E-2</v>
      </c>
      <c r="AV349" s="33">
        <f t="shared" si="381"/>
        <v>2.4223578640254911E-2</v>
      </c>
      <c r="AW349" s="33">
        <f t="shared" si="382"/>
        <v>-0.84420928604968937</v>
      </c>
      <c r="AX349" s="33">
        <f t="shared" si="393"/>
        <v>0.84689357630737361</v>
      </c>
      <c r="AY349" s="31">
        <f t="shared" si="347"/>
        <v>867620.44</v>
      </c>
      <c r="AZ349" s="26">
        <f t="shared" si="348"/>
        <v>243080.68999999997</v>
      </c>
      <c r="BA349" s="26">
        <f t="shared" si="349"/>
        <v>708962.68</v>
      </c>
      <c r="BB349" s="5">
        <f t="shared" si="383"/>
        <v>28.01693906611974</v>
      </c>
      <c r="BC349" s="30">
        <v>144.29</v>
      </c>
      <c r="BE349" s="31">
        <v>607.88</v>
      </c>
      <c r="BF349" s="32">
        <f t="shared" si="384"/>
        <v>13.532863745246978</v>
      </c>
      <c r="BG349" s="32">
        <f t="shared" si="385"/>
        <v>8.5748584129172585</v>
      </c>
      <c r="BH349" s="33" t="e">
        <f t="shared" si="386"/>
        <v>#DIV/0!</v>
      </c>
      <c r="BI349" s="33">
        <f t="shared" si="387"/>
        <v>4.8631374183686861E-3</v>
      </c>
      <c r="BJ349" s="33">
        <f t="shared" si="388"/>
        <v>0</v>
      </c>
      <c r="BK349" s="33">
        <f t="shared" si="394"/>
        <v>0</v>
      </c>
      <c r="BL349" s="31">
        <f t="shared" si="350"/>
        <v>0</v>
      </c>
      <c r="BM349" s="26">
        <f t="shared" si="351"/>
        <v>0</v>
      </c>
      <c r="BN349" s="26">
        <f t="shared" si="352"/>
        <v>0</v>
      </c>
      <c r="BO349" s="5">
        <f t="shared" si="389"/>
        <v>23.736592748568796</v>
      </c>
      <c r="BP349" s="60">
        <f t="shared" si="353"/>
        <v>4491.88</v>
      </c>
      <c r="BQ349" s="15">
        <f t="shared" si="354"/>
        <v>1682.71</v>
      </c>
      <c r="BR349" s="15">
        <f t="shared" si="355"/>
        <v>1263285.96</v>
      </c>
      <c r="BS349" s="15">
        <f t="shared" si="356"/>
        <v>538873.97</v>
      </c>
      <c r="BT349" s="15">
        <f t="shared" si="357"/>
        <v>2094272.6</v>
      </c>
      <c r="BU349" s="15">
        <f t="shared" si="395"/>
        <v>281.23769112264796</v>
      </c>
      <c r="BV349" s="17">
        <f t="shared" si="396"/>
        <v>1682.71</v>
      </c>
      <c r="BW349" s="17">
        <f t="shared" si="397"/>
        <v>0</v>
      </c>
      <c r="BX349" s="17">
        <f t="shared" si="398"/>
        <v>1682.71</v>
      </c>
      <c r="BY349" s="17">
        <f t="shared" si="399"/>
        <v>0</v>
      </c>
      <c r="BZ349" s="17">
        <f t="shared" si="400"/>
        <v>0</v>
      </c>
      <c r="CA349" s="2" t="e">
        <f t="shared" si="401"/>
        <v>#DIV/0!</v>
      </c>
      <c r="CB349" s="2" t="e">
        <f t="shared" si="402"/>
        <v>#DIV/0!</v>
      </c>
      <c r="CC349" s="14">
        <f t="shared" si="403"/>
        <v>39.167400451057361</v>
      </c>
      <c r="CD349" s="27">
        <v>43.536290240573209</v>
      </c>
      <c r="CE349" s="53" t="e">
        <f t="shared" si="358"/>
        <v>#DIV/0!</v>
      </c>
      <c r="CF349" s="53" t="e">
        <f t="shared" si="359"/>
        <v>#DIV/0!</v>
      </c>
    </row>
    <row r="350" spans="1:84" x14ac:dyDescent="0.3">
      <c r="A350" s="1">
        <v>34120</v>
      </c>
      <c r="C350" s="30">
        <v>71.62</v>
      </c>
      <c r="E350" s="31">
        <v>143.97</v>
      </c>
      <c r="F350" s="32">
        <f t="shared" si="360"/>
        <v>3.2177603744107919</v>
      </c>
      <c r="G350" s="32">
        <f t="shared" si="361"/>
        <v>4.3209392401855808</v>
      </c>
      <c r="H350" s="33" t="e">
        <f t="shared" si="362"/>
        <v>#DIV/0!</v>
      </c>
      <c r="I350" s="33">
        <f t="shared" si="363"/>
        <v>-1.813489572434895E-3</v>
      </c>
      <c r="J350" s="33">
        <f t="shared" si="364"/>
        <v>0</v>
      </c>
      <c r="K350" s="33">
        <f t="shared" si="390"/>
        <v>0</v>
      </c>
      <c r="L350" s="31">
        <f t="shared" si="338"/>
        <v>0</v>
      </c>
      <c r="M350" s="26">
        <f t="shared" si="339"/>
        <v>0</v>
      </c>
      <c r="N350" s="26">
        <f t="shared" si="340"/>
        <v>0</v>
      </c>
      <c r="O350" s="5">
        <f t="shared" si="365"/>
        <v>49.746474960061128</v>
      </c>
      <c r="P350" s="30">
        <v>822.3</v>
      </c>
      <c r="Q350" s="31">
        <v>371</v>
      </c>
      <c r="R350" s="31">
        <v>1106.5</v>
      </c>
      <c r="S350" s="32">
        <f t="shared" si="366"/>
        <v>24.730512289265413</v>
      </c>
      <c r="T350" s="32">
        <f t="shared" si="367"/>
        <v>49.610560418941667</v>
      </c>
      <c r="U350" s="33">
        <f t="shared" si="368"/>
        <v>-5.5045871559633031E-2</v>
      </c>
      <c r="V350" s="33">
        <f t="shared" si="369"/>
        <v>1.0488869329225716E-2</v>
      </c>
      <c r="W350" s="33">
        <f t="shared" si="370"/>
        <v>0.36843681617583451</v>
      </c>
      <c r="X350" s="33">
        <f t="shared" si="391"/>
        <v>0.19054779281426715</v>
      </c>
      <c r="Y350" s="31">
        <f t="shared" si="341"/>
        <v>410511.5</v>
      </c>
      <c r="Z350" s="26">
        <f t="shared" si="342"/>
        <v>305073.3</v>
      </c>
      <c r="AA350" s="26">
        <f t="shared" si="343"/>
        <v>1443679.72</v>
      </c>
      <c r="AB350" s="5">
        <f t="shared" si="371"/>
        <v>74.315408947130592</v>
      </c>
      <c r="AC350" s="30">
        <v>105.33</v>
      </c>
      <c r="AE350" s="31">
        <v>741.24</v>
      </c>
      <c r="AF350" s="32">
        <f t="shared" si="372"/>
        <v>16.566872959146043</v>
      </c>
      <c r="AG350" s="32">
        <f t="shared" si="373"/>
        <v>6.3547127920796864</v>
      </c>
      <c r="AH350" s="33" t="e">
        <f t="shared" si="374"/>
        <v>#DIV/0!</v>
      </c>
      <c r="AI350" s="33">
        <f t="shared" si="375"/>
        <v>3.2907117008443877E-2</v>
      </c>
      <c r="AJ350" s="33">
        <f t="shared" si="376"/>
        <v>0</v>
      </c>
      <c r="AK350" s="33">
        <f t="shared" si="392"/>
        <v>0</v>
      </c>
      <c r="AL350" s="31">
        <f t="shared" si="344"/>
        <v>0</v>
      </c>
      <c r="AM350" s="26">
        <f t="shared" si="345"/>
        <v>0</v>
      </c>
      <c r="AN350" s="26">
        <f t="shared" si="346"/>
        <v>0</v>
      </c>
      <c r="AO350" s="5">
        <f t="shared" si="377"/>
        <v>14.209972478549457</v>
      </c>
      <c r="AP350" s="30">
        <v>514.66999999999996</v>
      </c>
      <c r="AQ350" s="31">
        <v>448</v>
      </c>
      <c r="AR350" s="31">
        <v>1872.62</v>
      </c>
      <c r="AS350" s="32">
        <f t="shared" si="378"/>
        <v>41.853458583935108</v>
      </c>
      <c r="AT350" s="32">
        <f t="shared" si="379"/>
        <v>31.050793057055465</v>
      </c>
      <c r="AU350" s="33">
        <f t="shared" si="380"/>
        <v>0</v>
      </c>
      <c r="AV350" s="33">
        <f t="shared" si="381"/>
        <v>2.4805012146784215E-2</v>
      </c>
      <c r="AW350" s="33">
        <f t="shared" si="382"/>
        <v>0</v>
      </c>
      <c r="AX350" s="33">
        <f t="shared" si="393"/>
        <v>0</v>
      </c>
      <c r="AY350" s="31">
        <f t="shared" si="347"/>
        <v>838933.76</v>
      </c>
      <c r="AZ350" s="26">
        <f t="shared" si="348"/>
        <v>230572.15999999997</v>
      </c>
      <c r="BA350" s="26">
        <f t="shared" si="349"/>
        <v>688970.23999999999</v>
      </c>
      <c r="BB350" s="5">
        <f t="shared" si="383"/>
        <v>27.483952964296009</v>
      </c>
      <c r="BC350" s="30">
        <v>143.59</v>
      </c>
      <c r="BE350" s="31">
        <v>609.9</v>
      </c>
      <c r="BF350" s="32">
        <f t="shared" si="384"/>
        <v>13.631395793242634</v>
      </c>
      <c r="BG350" s="32">
        <f t="shared" si="385"/>
        <v>8.6629944917376083</v>
      </c>
      <c r="BH350" s="33" t="e">
        <f t="shared" si="386"/>
        <v>#DIV/0!</v>
      </c>
      <c r="BI350" s="33">
        <f t="shared" si="387"/>
        <v>4.886903099692942E-3</v>
      </c>
      <c r="BJ350" s="33">
        <f t="shared" si="388"/>
        <v>0</v>
      </c>
      <c r="BK350" s="33">
        <f t="shared" si="394"/>
        <v>0</v>
      </c>
      <c r="BL350" s="31">
        <f t="shared" si="350"/>
        <v>0</v>
      </c>
      <c r="BM350" s="26">
        <f t="shared" si="351"/>
        <v>0</v>
      </c>
      <c r="BN350" s="26">
        <f t="shared" si="352"/>
        <v>0</v>
      </c>
      <c r="BO350" s="5">
        <f t="shared" si="389"/>
        <v>23.54320380390228</v>
      </c>
      <c r="BP350" s="60">
        <f t="shared" si="353"/>
        <v>4474.2300000000005</v>
      </c>
      <c r="BQ350" s="15">
        <f t="shared" si="354"/>
        <v>1657.5099999999998</v>
      </c>
      <c r="BR350" s="15">
        <f t="shared" si="355"/>
        <v>1249445.26</v>
      </c>
      <c r="BS350" s="15">
        <f t="shared" si="356"/>
        <v>535645.46</v>
      </c>
      <c r="BT350" s="15">
        <f t="shared" si="357"/>
        <v>2132649.96</v>
      </c>
      <c r="BU350" s="15">
        <f t="shared" si="395"/>
        <v>279.253695049204</v>
      </c>
      <c r="BV350" s="17">
        <f t="shared" si="396"/>
        <v>1657.5099999999998</v>
      </c>
      <c r="BW350" s="17">
        <f t="shared" si="397"/>
        <v>0</v>
      </c>
      <c r="BX350" s="17">
        <f t="shared" si="398"/>
        <v>1657.5099999999998</v>
      </c>
      <c r="BY350" s="17">
        <f t="shared" si="399"/>
        <v>0</v>
      </c>
      <c r="BZ350" s="17">
        <f t="shared" si="400"/>
        <v>0</v>
      </c>
      <c r="CA350" s="2" t="e">
        <f t="shared" si="401"/>
        <v>#DIV/0!</v>
      </c>
      <c r="CB350" s="2" t="e">
        <f t="shared" si="402"/>
        <v>#DIV/0!</v>
      </c>
      <c r="CC350" s="14">
        <f t="shared" si="403"/>
        <v>39.88513959703787</v>
      </c>
      <c r="CD350" s="27">
        <v>44.233420812207065</v>
      </c>
      <c r="CE350" s="53" t="e">
        <f t="shared" si="358"/>
        <v>#DIV/0!</v>
      </c>
      <c r="CF350" s="53" t="e">
        <f t="shared" si="359"/>
        <v>#DIV/0!</v>
      </c>
    </row>
    <row r="351" spans="1:84" x14ac:dyDescent="0.3">
      <c r="A351" s="1">
        <v>34089</v>
      </c>
      <c r="C351" s="30">
        <v>71.75</v>
      </c>
      <c r="E351" s="31">
        <v>143.19</v>
      </c>
      <c r="F351" s="32">
        <f t="shared" si="360"/>
        <v>3.2130091079013683</v>
      </c>
      <c r="G351" s="32">
        <f t="shared" si="361"/>
        <v>4.3955303429432586</v>
      </c>
      <c r="H351" s="33" t="e">
        <f t="shared" si="362"/>
        <v>#DIV/0!</v>
      </c>
      <c r="I351" s="33">
        <f t="shared" si="363"/>
        <v>-1.8102067813130329E-3</v>
      </c>
      <c r="J351" s="33">
        <f t="shared" si="364"/>
        <v>0</v>
      </c>
      <c r="K351" s="33">
        <f t="shared" si="390"/>
        <v>0</v>
      </c>
      <c r="L351" s="31">
        <f t="shared" si="338"/>
        <v>0</v>
      </c>
      <c r="M351" s="26">
        <f t="shared" si="339"/>
        <v>0</v>
      </c>
      <c r="N351" s="26">
        <f t="shared" si="340"/>
        <v>0</v>
      </c>
      <c r="O351" s="5">
        <f t="shared" si="365"/>
        <v>50.108247782666396</v>
      </c>
      <c r="P351" s="30">
        <v>813.72</v>
      </c>
      <c r="Q351" s="31">
        <v>392</v>
      </c>
      <c r="R351" s="31">
        <v>1101.58</v>
      </c>
      <c r="S351" s="32">
        <f t="shared" si="366"/>
        <v>24.718112808729582</v>
      </c>
      <c r="T351" s="32">
        <f t="shared" si="367"/>
        <v>49.849908719997053</v>
      </c>
      <c r="U351" s="33">
        <f t="shared" si="368"/>
        <v>-0.04</v>
      </c>
      <c r="V351" s="33">
        <f t="shared" si="369"/>
        <v>1.0587632113758424E-2</v>
      </c>
      <c r="W351" s="33">
        <f t="shared" si="370"/>
        <v>0.5130121628049269</v>
      </c>
      <c r="X351" s="33">
        <f t="shared" si="391"/>
        <v>0.26469080284396057</v>
      </c>
      <c r="Y351" s="31">
        <f t="shared" si="341"/>
        <v>431819.36</v>
      </c>
      <c r="Z351" s="26">
        <f t="shared" si="342"/>
        <v>318978.24</v>
      </c>
      <c r="AA351" s="26">
        <f t="shared" si="343"/>
        <v>1525397.4400000002</v>
      </c>
      <c r="AB351" s="5">
        <f t="shared" si="371"/>
        <v>73.868443508415197</v>
      </c>
      <c r="AC351" s="30">
        <v>101.92</v>
      </c>
      <c r="AE351" s="31">
        <v>736.69</v>
      </c>
      <c r="AF351" s="32">
        <f t="shared" si="372"/>
        <v>16.530425865632093</v>
      </c>
      <c r="AG351" s="32">
        <f t="shared" si="373"/>
        <v>6.2437972481223269</v>
      </c>
      <c r="AH351" s="33" t="e">
        <f t="shared" si="374"/>
        <v>#DIV/0!</v>
      </c>
      <c r="AI351" s="33">
        <f t="shared" si="375"/>
        <v>3.4128330505937547E-2</v>
      </c>
      <c r="AJ351" s="33">
        <f t="shared" si="376"/>
        <v>0</v>
      </c>
      <c r="AK351" s="33">
        <f t="shared" si="392"/>
        <v>0</v>
      </c>
      <c r="AL351" s="31">
        <f t="shared" si="344"/>
        <v>0</v>
      </c>
      <c r="AM351" s="26">
        <f t="shared" si="345"/>
        <v>0</v>
      </c>
      <c r="AN351" s="26">
        <f t="shared" si="346"/>
        <v>0</v>
      </c>
      <c r="AO351" s="5">
        <f t="shared" si="377"/>
        <v>13.834855909541327</v>
      </c>
      <c r="AP351" s="30">
        <v>502.06</v>
      </c>
      <c r="AQ351" s="31">
        <v>448</v>
      </c>
      <c r="AR351" s="31">
        <v>1863.19</v>
      </c>
      <c r="AS351" s="32">
        <f t="shared" si="378"/>
        <v>41.807713106716605</v>
      </c>
      <c r="AT351" s="32">
        <f t="shared" si="379"/>
        <v>30.757072668684216</v>
      </c>
      <c r="AU351" s="33">
        <f t="shared" si="380"/>
        <v>2.2573363431151242E-2</v>
      </c>
      <c r="AV351" s="33">
        <f t="shared" si="381"/>
        <v>2.5456379223398901E-2</v>
      </c>
      <c r="AW351" s="33">
        <f t="shared" si="382"/>
        <v>-1.1223560262229304</v>
      </c>
      <c r="AX351" s="33">
        <f t="shared" si="393"/>
        <v>1.1277175995965714</v>
      </c>
      <c r="AY351" s="31">
        <f t="shared" si="347"/>
        <v>834709.12</v>
      </c>
      <c r="AZ351" s="26">
        <f t="shared" si="348"/>
        <v>224922.88</v>
      </c>
      <c r="BA351" s="26">
        <f t="shared" si="349"/>
        <v>688970.23999999999</v>
      </c>
      <c r="BB351" s="5">
        <f t="shared" si="383"/>
        <v>26.946258835652831</v>
      </c>
      <c r="BC351" s="30">
        <v>142.88999999999999</v>
      </c>
      <c r="BE351" s="31">
        <v>611.91999999999996</v>
      </c>
      <c r="BF351" s="32">
        <f t="shared" si="384"/>
        <v>13.730739111020359</v>
      </c>
      <c r="BG351" s="32">
        <f t="shared" si="385"/>
        <v>8.7536910202531324</v>
      </c>
      <c r="BH351" s="33" t="e">
        <f t="shared" si="386"/>
        <v>#DIV/0!</v>
      </c>
      <c r="BI351" s="33">
        <f t="shared" si="387"/>
        <v>4.9109022028903373E-3</v>
      </c>
      <c r="BJ351" s="33">
        <f t="shared" si="388"/>
        <v>0</v>
      </c>
      <c r="BK351" s="33">
        <f t="shared" si="394"/>
        <v>0</v>
      </c>
      <c r="BL351" s="31">
        <f t="shared" si="350"/>
        <v>0</v>
      </c>
      <c r="BM351" s="26">
        <f t="shared" si="351"/>
        <v>0</v>
      </c>
      <c r="BN351" s="26">
        <f t="shared" si="352"/>
        <v>0</v>
      </c>
      <c r="BO351" s="5">
        <f t="shared" si="389"/>
        <v>23.351091645966793</v>
      </c>
      <c r="BP351" s="60">
        <f t="shared" si="353"/>
        <v>4456.57</v>
      </c>
      <c r="BQ351" s="15">
        <f t="shared" si="354"/>
        <v>1632.3400000000001</v>
      </c>
      <c r="BR351" s="15">
        <f t="shared" si="355"/>
        <v>1266528.48</v>
      </c>
      <c r="BS351" s="15">
        <f t="shared" si="356"/>
        <v>543901.12</v>
      </c>
      <c r="BT351" s="15">
        <f t="shared" si="357"/>
        <v>2214367.6800000002</v>
      </c>
      <c r="BU351" s="15">
        <f t="shared" si="395"/>
        <v>284.19355692831033</v>
      </c>
      <c r="BV351" s="17">
        <f t="shared" si="396"/>
        <v>1632.3400000000001</v>
      </c>
      <c r="BW351" s="17">
        <f t="shared" si="397"/>
        <v>0</v>
      </c>
      <c r="BX351" s="17">
        <f t="shared" si="398"/>
        <v>1632.3400000000001</v>
      </c>
      <c r="BY351" s="17">
        <f t="shared" si="399"/>
        <v>0</v>
      </c>
      <c r="BZ351" s="17">
        <f t="shared" si="400"/>
        <v>0</v>
      </c>
      <c r="CA351" s="2" t="e">
        <f t="shared" si="401"/>
        <v>#DIV/0!</v>
      </c>
      <c r="CB351" s="2" t="e">
        <f t="shared" si="402"/>
        <v>#DIV/0!</v>
      </c>
      <c r="CC351" s="14">
        <f t="shared" si="403"/>
        <v>41.413436659792445</v>
      </c>
      <c r="CD351" s="27">
        <v>45.787904453221088</v>
      </c>
      <c r="CE351" s="53" t="e">
        <f t="shared" si="358"/>
        <v>#DIV/0!</v>
      </c>
      <c r="CF351" s="53" t="e">
        <f t="shared" si="359"/>
        <v>#DIV/0!</v>
      </c>
    </row>
    <row r="352" spans="1:84" x14ac:dyDescent="0.3">
      <c r="A352" s="1">
        <v>34059</v>
      </c>
      <c r="C352" s="30">
        <v>71.88</v>
      </c>
      <c r="E352" s="31">
        <v>142.41999999999999</v>
      </c>
      <c r="F352" s="32">
        <f t="shared" si="360"/>
        <v>3.2084164047804093</v>
      </c>
      <c r="G352" s="32">
        <f t="shared" si="361"/>
        <v>4.4724856268199806</v>
      </c>
      <c r="H352" s="33" t="e">
        <f t="shared" si="362"/>
        <v>#DIV/0!</v>
      </c>
      <c r="I352" s="33">
        <f t="shared" si="363"/>
        <v>-1.6680567139283368E-3</v>
      </c>
      <c r="J352" s="33">
        <f t="shared" si="364"/>
        <v>0</v>
      </c>
      <c r="K352" s="33">
        <f t="shared" si="390"/>
        <v>0</v>
      </c>
      <c r="L352" s="31">
        <f t="shared" si="338"/>
        <v>0</v>
      </c>
      <c r="M352" s="26">
        <f t="shared" si="339"/>
        <v>0</v>
      </c>
      <c r="N352" s="26">
        <f t="shared" si="340"/>
        <v>0</v>
      </c>
      <c r="O352" s="5">
        <f t="shared" si="365"/>
        <v>50.470439545007729</v>
      </c>
      <c r="P352" s="30">
        <v>805.15</v>
      </c>
      <c r="Q352" s="31">
        <v>408</v>
      </c>
      <c r="R352" s="31">
        <v>1096.67</v>
      </c>
      <c r="S352" s="32">
        <f t="shared" si="366"/>
        <v>24.705617319411118</v>
      </c>
      <c r="T352" s="32">
        <f t="shared" si="367"/>
        <v>50.097687846885194</v>
      </c>
      <c r="U352" s="33">
        <f t="shared" si="368"/>
        <v>-4.0816326530612242E-2</v>
      </c>
      <c r="V352" s="33">
        <f t="shared" si="369"/>
        <v>1.0713483005768708E-2</v>
      </c>
      <c r="W352" s="33">
        <f t="shared" si="370"/>
        <v>0.50844092600454183</v>
      </c>
      <c r="X352" s="33">
        <f t="shared" si="391"/>
        <v>0.26248033364133339</v>
      </c>
      <c r="Y352" s="31">
        <f t="shared" si="341"/>
        <v>447441.36000000004</v>
      </c>
      <c r="Z352" s="26">
        <f t="shared" si="342"/>
        <v>328501.2</v>
      </c>
      <c r="AA352" s="26">
        <f t="shared" si="343"/>
        <v>1587658.56</v>
      </c>
      <c r="AB352" s="5">
        <f t="shared" si="371"/>
        <v>73.417709976565419</v>
      </c>
      <c r="AC352" s="30">
        <v>98.5</v>
      </c>
      <c r="AE352" s="31">
        <v>732.15</v>
      </c>
      <c r="AF352" s="32">
        <f t="shared" si="372"/>
        <v>16.493765417497379</v>
      </c>
      <c r="AG352" s="32">
        <f t="shared" si="373"/>
        <v>6.1288235147713985</v>
      </c>
      <c r="AH352" s="33" t="e">
        <f t="shared" si="374"/>
        <v>#DIV/0!</v>
      </c>
      <c r="AI352" s="33">
        <f t="shared" si="375"/>
        <v>3.5334228742638724E-2</v>
      </c>
      <c r="AJ352" s="33">
        <f t="shared" si="376"/>
        <v>0</v>
      </c>
      <c r="AK352" s="33">
        <f t="shared" si="392"/>
        <v>0</v>
      </c>
      <c r="AL352" s="31">
        <f t="shared" si="344"/>
        <v>0</v>
      </c>
      <c r="AM352" s="26">
        <f t="shared" si="345"/>
        <v>0</v>
      </c>
      <c r="AN352" s="26">
        <f t="shared" si="346"/>
        <v>0</v>
      </c>
      <c r="AO352" s="5">
        <f t="shared" si="377"/>
        <v>13.453527282660657</v>
      </c>
      <c r="AP352" s="30">
        <v>489.44</v>
      </c>
      <c r="AQ352" s="31">
        <v>438</v>
      </c>
      <c r="AR352" s="31">
        <v>1853.77</v>
      </c>
      <c r="AS352" s="32">
        <f t="shared" si="378"/>
        <v>41.761452595771516</v>
      </c>
      <c r="AT352" s="32">
        <f t="shared" si="379"/>
        <v>30.453719604768665</v>
      </c>
      <c r="AU352" s="33">
        <f t="shared" si="380"/>
        <v>1.1481056257175661E-2</v>
      </c>
      <c r="AV352" s="33">
        <f t="shared" si="381"/>
        <v>2.6121333802496233E-2</v>
      </c>
      <c r="AW352" s="33">
        <f t="shared" si="382"/>
        <v>-2.2679568646119548</v>
      </c>
      <c r="AX352" s="33">
        <f t="shared" si="393"/>
        <v>2.2751681741974217</v>
      </c>
      <c r="AY352" s="31">
        <f t="shared" si="347"/>
        <v>811951.26</v>
      </c>
      <c r="AZ352" s="26">
        <f t="shared" si="348"/>
        <v>214374.72</v>
      </c>
      <c r="BA352" s="26">
        <f t="shared" si="349"/>
        <v>673591.44000000006</v>
      </c>
      <c r="BB352" s="5">
        <f t="shared" si="383"/>
        <v>26.402412381255498</v>
      </c>
      <c r="BC352" s="30">
        <v>142.19</v>
      </c>
      <c r="BE352" s="31">
        <v>613.94000000000005</v>
      </c>
      <c r="BF352" s="32">
        <f t="shared" si="384"/>
        <v>13.830748262539563</v>
      </c>
      <c r="BG352" s="32">
        <f t="shared" si="385"/>
        <v>8.847283406754773</v>
      </c>
      <c r="BH352" s="33" t="e">
        <f t="shared" si="386"/>
        <v>#DIV/0!</v>
      </c>
      <c r="BI352" s="33">
        <f t="shared" si="387"/>
        <v>4.9351381838690679E-3</v>
      </c>
      <c r="BJ352" s="33">
        <f t="shared" si="388"/>
        <v>0</v>
      </c>
      <c r="BK352" s="33">
        <f t="shared" si="394"/>
        <v>0</v>
      </c>
      <c r="BL352" s="31">
        <f t="shared" si="350"/>
        <v>0</v>
      </c>
      <c r="BM352" s="26">
        <f t="shared" si="351"/>
        <v>0</v>
      </c>
      <c r="BN352" s="26">
        <f t="shared" si="352"/>
        <v>0</v>
      </c>
      <c r="BO352" s="5">
        <f t="shared" si="389"/>
        <v>23.160243672020066</v>
      </c>
      <c r="BP352" s="60">
        <f t="shared" si="353"/>
        <v>4438.9500000000007</v>
      </c>
      <c r="BQ352" s="15">
        <f t="shared" si="354"/>
        <v>1607.1599999999999</v>
      </c>
      <c r="BR352" s="15">
        <f t="shared" si="355"/>
        <v>1259392.6200000001</v>
      </c>
      <c r="BS352" s="15">
        <f t="shared" si="356"/>
        <v>542875.92000000004</v>
      </c>
      <c r="BT352" s="15">
        <f t="shared" si="357"/>
        <v>2261250</v>
      </c>
      <c r="BU352" s="15">
        <f t="shared" si="395"/>
        <v>283.71408103267663</v>
      </c>
      <c r="BV352" s="17">
        <f t="shared" si="396"/>
        <v>1607.1599999999999</v>
      </c>
      <c r="BW352" s="17">
        <f t="shared" si="397"/>
        <v>0</v>
      </c>
      <c r="BX352" s="17">
        <f t="shared" si="398"/>
        <v>1607.1599999999999</v>
      </c>
      <c r="BY352" s="17">
        <f t="shared" si="399"/>
        <v>0</v>
      </c>
      <c r="BZ352" s="17">
        <f t="shared" si="400"/>
        <v>0</v>
      </c>
      <c r="CA352" s="2" t="e">
        <f t="shared" si="401"/>
        <v>#DIV/0!</v>
      </c>
      <c r="CB352" s="2" t="e">
        <f t="shared" si="402"/>
        <v>#DIV/0!</v>
      </c>
      <c r="CC352" s="14">
        <f t="shared" si="403"/>
        <v>42.290236844025678</v>
      </c>
      <c r="CD352" s="27">
        <v>46.796047201524267</v>
      </c>
      <c r="CE352" s="53" t="e">
        <f t="shared" si="358"/>
        <v>#DIV/0!</v>
      </c>
      <c r="CF352" s="53" t="e">
        <f t="shared" si="359"/>
        <v>#DIV/0!</v>
      </c>
    </row>
    <row r="353" spans="1:84" x14ac:dyDescent="0.3">
      <c r="A353" s="1">
        <v>34028</v>
      </c>
      <c r="C353" s="30">
        <v>72</v>
      </c>
      <c r="E353" s="31">
        <v>141.63999999999999</v>
      </c>
      <c r="F353" s="32">
        <f t="shared" si="360"/>
        <v>3.2035826566846852</v>
      </c>
      <c r="G353" s="32">
        <f t="shared" si="361"/>
        <v>4.5513160889023743</v>
      </c>
      <c r="H353" s="33" t="e">
        <f t="shared" si="362"/>
        <v>#DIV/0!</v>
      </c>
      <c r="I353" s="33">
        <f t="shared" si="363"/>
        <v>-1.6652789342215452E-3</v>
      </c>
      <c r="J353" s="33">
        <f t="shared" si="364"/>
        <v>0</v>
      </c>
      <c r="K353" s="33">
        <f t="shared" si="390"/>
        <v>0</v>
      </c>
      <c r="L353" s="31">
        <f t="shared" si="338"/>
        <v>0</v>
      </c>
      <c r="M353" s="26">
        <f t="shared" si="339"/>
        <v>0</v>
      </c>
      <c r="N353" s="26">
        <f t="shared" si="340"/>
        <v>0</v>
      </c>
      <c r="O353" s="5">
        <f t="shared" si="365"/>
        <v>50.833097994916699</v>
      </c>
      <c r="P353" s="30">
        <v>796.57</v>
      </c>
      <c r="Q353" s="31">
        <v>425</v>
      </c>
      <c r="R353" s="31">
        <v>1091.75</v>
      </c>
      <c r="S353" s="32">
        <f t="shared" si="366"/>
        <v>24.692963607988599</v>
      </c>
      <c r="T353" s="32">
        <f t="shared" si="367"/>
        <v>50.353359124124509</v>
      </c>
      <c r="U353" s="33">
        <f t="shared" si="368"/>
        <v>3.5928143712574849E-2</v>
      </c>
      <c r="V353" s="33">
        <f t="shared" si="369"/>
        <v>1.0829504720553391E-2</v>
      </c>
      <c r="W353" s="33">
        <f t="shared" si="370"/>
        <v>-0.58387186348261533</v>
      </c>
      <c r="X353" s="33">
        <f t="shared" si="391"/>
        <v>0.3014212147220694</v>
      </c>
      <c r="Y353" s="31">
        <f t="shared" si="341"/>
        <v>463993.75</v>
      </c>
      <c r="Z353" s="26">
        <f t="shared" si="342"/>
        <v>338542.25</v>
      </c>
      <c r="AA353" s="26">
        <f t="shared" si="343"/>
        <v>1653811</v>
      </c>
      <c r="AB353" s="5">
        <f t="shared" si="371"/>
        <v>72.962674604991989</v>
      </c>
      <c r="AC353" s="30">
        <v>95.08</v>
      </c>
      <c r="AE353" s="31">
        <v>727.6</v>
      </c>
      <c r="AF353" s="32">
        <f t="shared" si="372"/>
        <v>16.456698256168998</v>
      </c>
      <c r="AG353" s="32">
        <f t="shared" si="373"/>
        <v>6.0102657462894129</v>
      </c>
      <c r="AH353" s="33" t="e">
        <f t="shared" si="374"/>
        <v>#DIV/0!</v>
      </c>
      <c r="AI353" s="33">
        <f t="shared" si="375"/>
        <v>3.6519410977242268E-2</v>
      </c>
      <c r="AJ353" s="33">
        <f t="shared" si="376"/>
        <v>0</v>
      </c>
      <c r="AK353" s="33">
        <f t="shared" si="392"/>
        <v>0</v>
      </c>
      <c r="AL353" s="31">
        <f t="shared" si="344"/>
        <v>0</v>
      </c>
      <c r="AM353" s="26">
        <f t="shared" si="345"/>
        <v>0</v>
      </c>
      <c r="AN353" s="26">
        <f t="shared" si="346"/>
        <v>0</v>
      </c>
      <c r="AO353" s="5">
        <f t="shared" si="377"/>
        <v>13.067619571192962</v>
      </c>
      <c r="AP353" s="30">
        <v>476.82</v>
      </c>
      <c r="AQ353" s="31">
        <v>433</v>
      </c>
      <c r="AR353" s="31">
        <v>1844.35</v>
      </c>
      <c r="AS353" s="32">
        <f t="shared" si="378"/>
        <v>41.715106416664774</v>
      </c>
      <c r="AT353" s="32">
        <f t="shared" si="379"/>
        <v>30.141090798755972</v>
      </c>
      <c r="AU353" s="33">
        <f t="shared" si="380"/>
        <v>-2.5085518814139111E-2</v>
      </c>
      <c r="AV353" s="33">
        <f t="shared" si="381"/>
        <v>2.6821959150708816E-2</v>
      </c>
      <c r="AW353" s="33">
        <f t="shared" si="382"/>
        <v>1.0658318536366085</v>
      </c>
      <c r="AX353" s="33">
        <f t="shared" si="393"/>
        <v>1.0692208261441651</v>
      </c>
      <c r="AY353" s="31">
        <f t="shared" si="347"/>
        <v>798603.54999999993</v>
      </c>
      <c r="AZ353" s="26">
        <f t="shared" si="348"/>
        <v>206463.06</v>
      </c>
      <c r="BA353" s="26">
        <f t="shared" si="349"/>
        <v>665902.04</v>
      </c>
      <c r="BB353" s="5">
        <f t="shared" si="383"/>
        <v>25.853010545720718</v>
      </c>
      <c r="BC353" s="30">
        <v>141.49</v>
      </c>
      <c r="BE353" s="31">
        <v>615.96</v>
      </c>
      <c r="BF353" s="32">
        <f t="shared" si="384"/>
        <v>13.931649062492932</v>
      </c>
      <c r="BG353" s="32">
        <f t="shared" si="385"/>
        <v>8.9439682419277347</v>
      </c>
      <c r="BH353" s="33" t="e">
        <f t="shared" si="386"/>
        <v>#DIV/0!</v>
      </c>
      <c r="BI353" s="33">
        <f t="shared" si="387"/>
        <v>5.0306444184646474E-3</v>
      </c>
      <c r="BJ353" s="33">
        <f t="shared" si="388"/>
        <v>0</v>
      </c>
      <c r="BK353" s="33">
        <f t="shared" si="394"/>
        <v>0</v>
      </c>
      <c r="BL353" s="31">
        <f t="shared" si="350"/>
        <v>0</v>
      </c>
      <c r="BM353" s="26">
        <f t="shared" si="351"/>
        <v>0</v>
      </c>
      <c r="BN353" s="26">
        <f t="shared" si="352"/>
        <v>0</v>
      </c>
      <c r="BO353" s="5">
        <f t="shared" si="389"/>
        <v>22.970647444639262</v>
      </c>
      <c r="BP353" s="60">
        <f t="shared" si="353"/>
        <v>4421.3</v>
      </c>
      <c r="BQ353" s="15">
        <f t="shared" si="354"/>
        <v>1581.96</v>
      </c>
      <c r="BR353" s="15">
        <f t="shared" si="355"/>
        <v>1262597.2999999998</v>
      </c>
      <c r="BS353" s="15">
        <f t="shared" si="356"/>
        <v>545005.31000000006</v>
      </c>
      <c r="BT353" s="15">
        <f t="shared" si="357"/>
        <v>2319713.04</v>
      </c>
      <c r="BU353" s="15">
        <f t="shared" si="395"/>
        <v>285.57150611810999</v>
      </c>
      <c r="BV353" s="17">
        <f t="shared" si="396"/>
        <v>1581.96</v>
      </c>
      <c r="BW353" s="17">
        <f t="shared" si="397"/>
        <v>0</v>
      </c>
      <c r="BX353" s="17">
        <f t="shared" si="398"/>
        <v>1581.96</v>
      </c>
      <c r="BY353" s="17">
        <f t="shared" si="399"/>
        <v>0</v>
      </c>
      <c r="BZ353" s="17">
        <f t="shared" si="400"/>
        <v>0</v>
      </c>
      <c r="CA353" s="2" t="e">
        <f t="shared" si="401"/>
        <v>#DIV/0!</v>
      </c>
      <c r="CB353" s="2" t="e">
        <f t="shared" si="402"/>
        <v>#DIV/0!</v>
      </c>
      <c r="CC353" s="14">
        <f t="shared" si="403"/>
        <v>43.383621391608543</v>
      </c>
      <c r="CD353" s="27">
        <v>48.006252330057784</v>
      </c>
      <c r="CE353" s="53" t="e">
        <f t="shared" si="358"/>
        <v>#DIV/0!</v>
      </c>
      <c r="CF353" s="53" t="e">
        <f t="shared" si="359"/>
        <v>#DIV/0!</v>
      </c>
    </row>
    <row r="354" spans="1:84" x14ac:dyDescent="0.3">
      <c r="A354" s="1">
        <v>34000</v>
      </c>
      <c r="C354" s="30">
        <v>72.12</v>
      </c>
      <c r="E354" s="31">
        <v>140.86000000000001</v>
      </c>
      <c r="F354" s="32">
        <f t="shared" si="360"/>
        <v>3.1987174246759507</v>
      </c>
      <c r="G354" s="32">
        <f t="shared" si="361"/>
        <v>4.6326986818777467</v>
      </c>
      <c r="H354" s="33" t="e">
        <f t="shared" si="362"/>
        <v>#DIV/0!</v>
      </c>
      <c r="I354" s="33">
        <f t="shared" si="363"/>
        <v>-1.8009281706725143E-3</v>
      </c>
      <c r="J354" s="33">
        <f t="shared" si="364"/>
        <v>0</v>
      </c>
      <c r="K354" s="33">
        <f t="shared" si="390"/>
        <v>0</v>
      </c>
      <c r="L354" s="31">
        <f t="shared" si="338"/>
        <v>0</v>
      </c>
      <c r="M354" s="26">
        <f t="shared" si="339"/>
        <v>0</v>
      </c>
      <c r="N354" s="26">
        <f t="shared" si="340"/>
        <v>0</v>
      </c>
      <c r="O354" s="5">
        <f t="shared" si="365"/>
        <v>51.199772824080647</v>
      </c>
      <c r="P354" s="30">
        <v>787.99</v>
      </c>
      <c r="Q354" s="31">
        <v>410</v>
      </c>
      <c r="R354" s="31">
        <v>1086.83</v>
      </c>
      <c r="S354" s="32">
        <f t="shared" si="366"/>
        <v>24.680264508452101</v>
      </c>
      <c r="T354" s="32">
        <f t="shared" si="367"/>
        <v>50.617307741719983</v>
      </c>
      <c r="U354" s="33">
        <f t="shared" si="368"/>
        <v>2.2194821208384709E-2</v>
      </c>
      <c r="V354" s="33">
        <f t="shared" si="369"/>
        <v>1.0935237110902765E-2</v>
      </c>
      <c r="W354" s="33">
        <f t="shared" si="370"/>
        <v>-0.95491642617792183</v>
      </c>
      <c r="X354" s="33">
        <f t="shared" si="391"/>
        <v>0.4926931831634524</v>
      </c>
      <c r="Y354" s="31">
        <f t="shared" si="341"/>
        <v>445600.3</v>
      </c>
      <c r="Z354" s="26">
        <f t="shared" si="342"/>
        <v>323075.90000000002</v>
      </c>
      <c r="AA354" s="26">
        <f t="shared" si="343"/>
        <v>1595441.2</v>
      </c>
      <c r="AB354" s="5">
        <f t="shared" si="371"/>
        <v>72.50351940965929</v>
      </c>
      <c r="AC354" s="30">
        <v>91.67</v>
      </c>
      <c r="AE354" s="31">
        <v>723.05</v>
      </c>
      <c r="AF354" s="32">
        <f t="shared" si="372"/>
        <v>16.419371247422589</v>
      </c>
      <c r="AG354" s="32">
        <f t="shared" si="373"/>
        <v>5.8885120378221449</v>
      </c>
      <c r="AH354" s="33" t="e">
        <f t="shared" si="374"/>
        <v>#DIV/0!</v>
      </c>
      <c r="AI354" s="33">
        <f t="shared" si="375"/>
        <v>3.8016896398399301E-2</v>
      </c>
      <c r="AJ354" s="33">
        <f t="shared" si="376"/>
        <v>0</v>
      </c>
      <c r="AK354" s="33">
        <f t="shared" si="392"/>
        <v>0</v>
      </c>
      <c r="AL354" s="31">
        <f t="shared" si="344"/>
        <v>0</v>
      </c>
      <c r="AM354" s="26">
        <f t="shared" si="345"/>
        <v>0</v>
      </c>
      <c r="AN354" s="26">
        <f t="shared" si="346"/>
        <v>0</v>
      </c>
      <c r="AO354" s="5">
        <f t="shared" si="377"/>
        <v>12.678238019500727</v>
      </c>
      <c r="AP354" s="30">
        <v>464.2</v>
      </c>
      <c r="AQ354" s="31">
        <v>444</v>
      </c>
      <c r="AR354" s="31">
        <v>1834.92</v>
      </c>
      <c r="AS354" s="32">
        <f t="shared" si="378"/>
        <v>41.66825626072977</v>
      </c>
      <c r="AT354" s="32">
        <f t="shared" si="379"/>
        <v>29.818340656234749</v>
      </c>
      <c r="AU354" s="33">
        <f t="shared" si="380"/>
        <v>1.8181818181818181E-2</v>
      </c>
      <c r="AV354" s="33">
        <f t="shared" si="381"/>
        <v>2.7561204656140131E-2</v>
      </c>
      <c r="AW354" s="33">
        <f t="shared" si="382"/>
        <v>-1.5086592849810752</v>
      </c>
      <c r="AX354" s="33">
        <f t="shared" si="393"/>
        <v>1.5158662560877072</v>
      </c>
      <c r="AY354" s="31">
        <f t="shared" si="347"/>
        <v>814704.48</v>
      </c>
      <c r="AZ354" s="26">
        <f t="shared" si="348"/>
        <v>206104.8</v>
      </c>
      <c r="BA354" s="26">
        <f t="shared" si="349"/>
        <v>682818.72000000009</v>
      </c>
      <c r="BB354" s="5">
        <f t="shared" si="383"/>
        <v>25.29810563948292</v>
      </c>
      <c r="BC354" s="30">
        <v>140.78</v>
      </c>
      <c r="BE354" s="31">
        <v>617.98</v>
      </c>
      <c r="BF354" s="32">
        <f t="shared" si="384"/>
        <v>14.033390558719608</v>
      </c>
      <c r="BG354" s="32">
        <f t="shared" si="385"/>
        <v>9.0431408823453854</v>
      </c>
      <c r="BH354" s="33" t="e">
        <f t="shared" si="386"/>
        <v>#DIV/0!</v>
      </c>
      <c r="BI354" s="33">
        <f t="shared" si="387"/>
        <v>4.9846898810794599E-3</v>
      </c>
      <c r="BJ354" s="33">
        <f t="shared" si="388"/>
        <v>0</v>
      </c>
      <c r="BK354" s="33">
        <f t="shared" si="394"/>
        <v>0</v>
      </c>
      <c r="BL354" s="31">
        <f t="shared" si="350"/>
        <v>0</v>
      </c>
      <c r="BM354" s="26">
        <f t="shared" si="351"/>
        <v>0</v>
      </c>
      <c r="BN354" s="26">
        <f t="shared" si="352"/>
        <v>0</v>
      </c>
      <c r="BO354" s="5">
        <f t="shared" si="389"/>
        <v>22.780672513673579</v>
      </c>
      <c r="BP354" s="60">
        <f t="shared" si="353"/>
        <v>4403.6399999999994</v>
      </c>
      <c r="BQ354" s="15">
        <f t="shared" si="354"/>
        <v>1556.7599999999998</v>
      </c>
      <c r="BR354" s="15">
        <f t="shared" si="355"/>
        <v>1260304.78</v>
      </c>
      <c r="BS354" s="15">
        <f t="shared" si="356"/>
        <v>529180.69999999995</v>
      </c>
      <c r="BT354" s="15">
        <f t="shared" si="357"/>
        <v>2278259.92</v>
      </c>
      <c r="BU354" s="15">
        <f t="shared" si="395"/>
        <v>286.19614228229381</v>
      </c>
      <c r="BV354" s="17">
        <f t="shared" si="396"/>
        <v>1556.7599999999998</v>
      </c>
      <c r="BW354" s="17">
        <f t="shared" si="397"/>
        <v>0</v>
      </c>
      <c r="BX354" s="17">
        <f t="shared" si="398"/>
        <v>1556.7599999999998</v>
      </c>
      <c r="BY354" s="17">
        <f t="shared" si="399"/>
        <v>0</v>
      </c>
      <c r="BZ354" s="17">
        <f t="shared" si="400"/>
        <v>0</v>
      </c>
      <c r="CA354" s="2" t="e">
        <f t="shared" si="401"/>
        <v>#DIV/0!</v>
      </c>
      <c r="CB354" s="2" t="e">
        <f t="shared" si="402"/>
        <v>#DIV/0!</v>
      </c>
      <c r="CC354" s="14">
        <f t="shared" si="403"/>
        <v>42.608358920531117</v>
      </c>
      <c r="CD354" s="27">
        <v>47.198612009522087</v>
      </c>
      <c r="CE354" s="53" t="e">
        <f t="shared" si="358"/>
        <v>#DIV/0!</v>
      </c>
      <c r="CF354" s="53" t="e">
        <f t="shared" si="359"/>
        <v>#DIV/0!</v>
      </c>
    </row>
    <row r="355" spans="1:84" x14ac:dyDescent="0.3">
      <c r="A355" s="1">
        <v>33969</v>
      </c>
      <c r="C355" s="30">
        <v>72.25</v>
      </c>
      <c r="E355" s="31">
        <v>140.08000000000001</v>
      </c>
      <c r="F355" s="32">
        <f t="shared" si="360"/>
        <v>3.1937984496124034</v>
      </c>
      <c r="G355" s="32">
        <f t="shared" si="361"/>
        <v>4.7173507097245988</v>
      </c>
      <c r="H355" s="33" t="e">
        <f t="shared" si="362"/>
        <v>#DIV/0!</v>
      </c>
      <c r="I355" s="33">
        <f t="shared" si="363"/>
        <v>1.9395954558049397E-3</v>
      </c>
      <c r="J355" s="33">
        <f t="shared" si="364"/>
        <v>0</v>
      </c>
      <c r="K355" s="33">
        <f t="shared" si="390"/>
        <v>0</v>
      </c>
      <c r="L355" s="31">
        <f t="shared" si="338"/>
        <v>0</v>
      </c>
      <c r="M355" s="26">
        <f t="shared" si="339"/>
        <v>0</v>
      </c>
      <c r="N355" s="26">
        <f t="shared" si="340"/>
        <v>0</v>
      </c>
      <c r="O355" s="5">
        <f t="shared" si="365"/>
        <v>51.577669902912618</v>
      </c>
      <c r="P355" s="30">
        <v>779.42</v>
      </c>
      <c r="Q355" s="31">
        <v>401</v>
      </c>
      <c r="R355" s="31">
        <v>1081.92</v>
      </c>
      <c r="S355" s="32">
        <f t="shared" si="366"/>
        <v>24.667578659370726</v>
      </c>
      <c r="T355" s="32">
        <f t="shared" si="367"/>
        <v>50.889930659841475</v>
      </c>
      <c r="U355" s="33">
        <f t="shared" si="368"/>
        <v>-2.9484029484029485E-2</v>
      </c>
      <c r="V355" s="33">
        <f t="shared" si="369"/>
        <v>7.5855629608164938E-3</v>
      </c>
      <c r="W355" s="33">
        <f t="shared" si="370"/>
        <v>-0.25072496431522345</v>
      </c>
      <c r="X355" s="33">
        <f t="shared" si="391"/>
        <v>0.25727701042102608</v>
      </c>
      <c r="Y355" s="31">
        <f t="shared" si="341"/>
        <v>433849.92000000004</v>
      </c>
      <c r="Z355" s="26">
        <f t="shared" si="342"/>
        <v>312547.42</v>
      </c>
      <c r="AA355" s="26">
        <f t="shared" si="343"/>
        <v>1560419.32</v>
      </c>
      <c r="AB355" s="5">
        <f t="shared" si="371"/>
        <v>72.04044661342796</v>
      </c>
      <c r="AC355" s="30">
        <v>88.25</v>
      </c>
      <c r="AE355" s="31">
        <v>718.5</v>
      </c>
      <c r="AF355" s="32">
        <f t="shared" si="372"/>
        <v>16.381668946648425</v>
      </c>
      <c r="AG355" s="32">
        <f t="shared" si="373"/>
        <v>5.7620235312553048</v>
      </c>
      <c r="AH355" s="33" t="e">
        <f t="shared" si="374"/>
        <v>#DIV/0!</v>
      </c>
      <c r="AI355" s="33">
        <f t="shared" si="375"/>
        <v>-3.1891168599464753E-2</v>
      </c>
      <c r="AJ355" s="33">
        <f t="shared" si="376"/>
        <v>0</v>
      </c>
      <c r="AK355" s="33">
        <f t="shared" si="392"/>
        <v>0</v>
      </c>
      <c r="AL355" s="31">
        <f t="shared" si="344"/>
        <v>0</v>
      </c>
      <c r="AM355" s="26">
        <f t="shared" si="345"/>
        <v>0</v>
      </c>
      <c r="AN355" s="26">
        <f t="shared" si="346"/>
        <v>0</v>
      </c>
      <c r="AO355" s="5">
        <f t="shared" si="377"/>
        <v>12.282533054975643</v>
      </c>
      <c r="AP355" s="30">
        <v>451.58</v>
      </c>
      <c r="AQ355" s="31">
        <v>436</v>
      </c>
      <c r="AR355" s="31">
        <v>1825.5</v>
      </c>
      <c r="AS355" s="32">
        <f t="shared" si="378"/>
        <v>41.621067031463745</v>
      </c>
      <c r="AT355" s="32">
        <f t="shared" si="379"/>
        <v>29.48458454667729</v>
      </c>
      <c r="AU355" s="33">
        <f t="shared" si="380"/>
        <v>-2.2909507445589921E-3</v>
      </c>
      <c r="AV355" s="33">
        <f t="shared" si="381"/>
        <v>-2.6569834381366697E-4</v>
      </c>
      <c r="AW355" s="33">
        <f t="shared" si="382"/>
        <v>0.26094898591818999</v>
      </c>
      <c r="AX355" s="33">
        <f t="shared" si="393"/>
        <v>0.11597732707466563</v>
      </c>
      <c r="AY355" s="31">
        <f t="shared" si="347"/>
        <v>795918</v>
      </c>
      <c r="AZ355" s="26">
        <f t="shared" si="348"/>
        <v>196888.88</v>
      </c>
      <c r="BA355" s="26">
        <f t="shared" si="349"/>
        <v>670515.68000000005</v>
      </c>
      <c r="BB355" s="5">
        <f t="shared" si="383"/>
        <v>24.737332237743086</v>
      </c>
      <c r="BC355" s="30">
        <v>140.08000000000001</v>
      </c>
      <c r="BE355" s="31">
        <v>620</v>
      </c>
      <c r="BF355" s="32">
        <f t="shared" si="384"/>
        <v>14.135886912904697</v>
      </c>
      <c r="BG355" s="32">
        <f t="shared" si="385"/>
        <v>9.1461105525013391</v>
      </c>
      <c r="BH355" s="33" t="e">
        <f t="shared" si="386"/>
        <v>#DIV/0!</v>
      </c>
      <c r="BI355" s="33">
        <f t="shared" si="387"/>
        <v>-2.0490355401681461E-2</v>
      </c>
      <c r="BJ355" s="33">
        <f t="shared" si="388"/>
        <v>0</v>
      </c>
      <c r="BK355" s="33">
        <f t="shared" si="394"/>
        <v>0</v>
      </c>
      <c r="BL355" s="31">
        <f t="shared" si="350"/>
        <v>0</v>
      </c>
      <c r="BM355" s="26">
        <f t="shared" si="351"/>
        <v>0</v>
      </c>
      <c r="BN355" s="26">
        <f t="shared" si="352"/>
        <v>0</v>
      </c>
      <c r="BO355" s="5">
        <f t="shared" si="389"/>
        <v>22.593548387096778</v>
      </c>
      <c r="BP355" s="60">
        <f t="shared" si="353"/>
        <v>4386</v>
      </c>
      <c r="BQ355" s="15">
        <f t="shared" si="354"/>
        <v>1531.58</v>
      </c>
      <c r="BR355" s="15">
        <f t="shared" si="355"/>
        <v>1229767.92</v>
      </c>
      <c r="BS355" s="15">
        <f t="shared" si="356"/>
        <v>509436.3</v>
      </c>
      <c r="BT355" s="15">
        <f t="shared" si="357"/>
        <v>2230935</v>
      </c>
      <c r="BU355" s="15">
        <f t="shared" si="395"/>
        <v>280.38484268125853</v>
      </c>
      <c r="BV355" s="17">
        <f t="shared" si="396"/>
        <v>1531.58</v>
      </c>
      <c r="BW355" s="17">
        <f t="shared" si="397"/>
        <v>0</v>
      </c>
      <c r="BX355" s="17">
        <f t="shared" si="398"/>
        <v>1531.58</v>
      </c>
      <c r="BY355" s="17">
        <f t="shared" si="399"/>
        <v>0</v>
      </c>
      <c r="BZ355" s="17">
        <f t="shared" si="400"/>
        <v>0</v>
      </c>
      <c r="CA355" s="2" t="e">
        <f t="shared" si="401"/>
        <v>#DIV/0!</v>
      </c>
      <c r="CB355" s="2" t="e">
        <f t="shared" si="402"/>
        <v>#DIV/0!</v>
      </c>
      <c r="CC355" s="14">
        <f t="shared" si="403"/>
        <v>41.723281164677246</v>
      </c>
      <c r="CD355" s="27">
        <v>46.30857344194429</v>
      </c>
      <c r="CE355" s="53" t="e">
        <f t="shared" si="358"/>
        <v>#DIV/0!</v>
      </c>
      <c r="CF355" s="53" t="e">
        <f t="shared" si="359"/>
        <v>#DIV/0!</v>
      </c>
    </row>
    <row r="356" spans="1:84" x14ac:dyDescent="0.3">
      <c r="A356" s="1">
        <v>33938</v>
      </c>
      <c r="C356" s="30">
        <v>72.11</v>
      </c>
      <c r="E356" s="31">
        <v>138.44999999999999</v>
      </c>
      <c r="F356" s="32">
        <f t="shared" si="360"/>
        <v>3.1642314997017458</v>
      </c>
      <c r="G356" s="32">
        <f t="shared" si="361"/>
        <v>4.7086709807173692</v>
      </c>
      <c r="H356" s="33" t="e">
        <f t="shared" si="362"/>
        <v>#DIV/0!</v>
      </c>
      <c r="I356" s="33">
        <f t="shared" si="363"/>
        <v>1.943364797334822E-3</v>
      </c>
      <c r="J356" s="33">
        <f t="shared" si="364"/>
        <v>0</v>
      </c>
      <c r="K356" s="33">
        <f t="shared" si="390"/>
        <v>0</v>
      </c>
      <c r="L356" s="31">
        <f t="shared" si="338"/>
        <v>0</v>
      </c>
      <c r="M356" s="26">
        <f t="shared" si="339"/>
        <v>0</v>
      </c>
      <c r="N356" s="26">
        <f t="shared" si="340"/>
        <v>0</v>
      </c>
      <c r="O356" s="5">
        <f t="shared" si="365"/>
        <v>52.083784759841102</v>
      </c>
      <c r="P356" s="30">
        <v>773.53</v>
      </c>
      <c r="Q356" s="31">
        <v>413</v>
      </c>
      <c r="R356" s="31">
        <v>1071.43</v>
      </c>
      <c r="S356" s="32">
        <f t="shared" si="366"/>
        <v>24.487197946734867</v>
      </c>
      <c r="T356" s="32">
        <f t="shared" si="367"/>
        <v>50.510307359787909</v>
      </c>
      <c r="U356" s="33">
        <f t="shared" si="368"/>
        <v>4.2027194066749075E-2</v>
      </c>
      <c r="V356" s="33">
        <f t="shared" si="369"/>
        <v>7.6305168766789035E-3</v>
      </c>
      <c r="W356" s="33">
        <f t="shared" si="370"/>
        <v>0.17723852540796789</v>
      </c>
      <c r="X356" s="33">
        <f t="shared" si="391"/>
        <v>0.18156141627156566</v>
      </c>
      <c r="Y356" s="31">
        <f t="shared" si="341"/>
        <v>442500.59</v>
      </c>
      <c r="Z356" s="26">
        <f t="shared" si="342"/>
        <v>319467.89</v>
      </c>
      <c r="AA356" s="26">
        <f t="shared" si="343"/>
        <v>1607115.1600000001</v>
      </c>
      <c r="AB356" s="5">
        <f t="shared" si="371"/>
        <v>72.196037071950556</v>
      </c>
      <c r="AC356" s="30">
        <v>91.11</v>
      </c>
      <c r="AE356" s="31">
        <v>724.59</v>
      </c>
      <c r="AF356" s="32">
        <f t="shared" si="372"/>
        <v>16.560278095838846</v>
      </c>
      <c r="AG356" s="32">
        <f t="shared" si="373"/>
        <v>5.9493414651665448</v>
      </c>
      <c r="AH356" s="33" t="e">
        <f t="shared" si="374"/>
        <v>#DIV/0!</v>
      </c>
      <c r="AI356" s="33">
        <f t="shared" si="375"/>
        <v>-3.0905554354873566E-2</v>
      </c>
      <c r="AJ356" s="33">
        <f t="shared" si="376"/>
        <v>0</v>
      </c>
      <c r="AK356" s="33">
        <f t="shared" si="392"/>
        <v>0</v>
      </c>
      <c r="AL356" s="31">
        <f t="shared" si="344"/>
        <v>0</v>
      </c>
      <c r="AM356" s="26">
        <f t="shared" si="345"/>
        <v>0</v>
      </c>
      <c r="AN356" s="26">
        <f t="shared" si="346"/>
        <v>0</v>
      </c>
      <c r="AO356" s="5">
        <f t="shared" si="377"/>
        <v>12.574007369684924</v>
      </c>
      <c r="AP356" s="30">
        <v>451.7</v>
      </c>
      <c r="AQ356" s="31">
        <v>437</v>
      </c>
      <c r="AR356" s="31">
        <v>1818.43</v>
      </c>
      <c r="AS356" s="32">
        <f t="shared" si="378"/>
        <v>41.559649591929556</v>
      </c>
      <c r="AT356" s="32">
        <f t="shared" si="379"/>
        <v>29.495308306615385</v>
      </c>
      <c r="AU356" s="33">
        <f t="shared" si="380"/>
        <v>4.4444444444444446E-2</v>
      </c>
      <c r="AV356" s="33">
        <f t="shared" si="381"/>
        <v>-2.6562776695591587E-4</v>
      </c>
      <c r="AW356" s="33">
        <f t="shared" si="382"/>
        <v>-1.2949353639077305E-2</v>
      </c>
      <c r="AX356" s="33">
        <f t="shared" si="393"/>
        <v>5.9766247565081069E-3</v>
      </c>
      <c r="AY356" s="31">
        <f t="shared" si="347"/>
        <v>794653.91</v>
      </c>
      <c r="AZ356" s="26">
        <f t="shared" si="348"/>
        <v>197392.9</v>
      </c>
      <c r="BA356" s="26">
        <f t="shared" si="349"/>
        <v>672053.56</v>
      </c>
      <c r="BB356" s="5">
        <f t="shared" si="383"/>
        <v>24.840109325077126</v>
      </c>
      <c r="BC356" s="30">
        <v>142.97999999999999</v>
      </c>
      <c r="BE356" s="31">
        <v>622.57000000000005</v>
      </c>
      <c r="BF356" s="32">
        <f t="shared" si="384"/>
        <v>14.228642865794988</v>
      </c>
      <c r="BG356" s="32">
        <f t="shared" si="385"/>
        <v>9.3363718877127901</v>
      </c>
      <c r="BH356" s="33" t="e">
        <f t="shared" si="386"/>
        <v>#DIV/0!</v>
      </c>
      <c r="BI356" s="33">
        <f t="shared" si="387"/>
        <v>-2.0078930970020118E-2</v>
      </c>
      <c r="BJ356" s="33">
        <f t="shared" si="388"/>
        <v>0</v>
      </c>
      <c r="BK356" s="33">
        <f t="shared" si="394"/>
        <v>0</v>
      </c>
      <c r="BL356" s="31">
        <f t="shared" si="350"/>
        <v>0</v>
      </c>
      <c r="BM356" s="26">
        <f t="shared" si="351"/>
        <v>0</v>
      </c>
      <c r="BN356" s="26">
        <f t="shared" si="352"/>
        <v>0</v>
      </c>
      <c r="BO356" s="5">
        <f t="shared" si="389"/>
        <v>22.966092166342737</v>
      </c>
      <c r="BP356" s="60">
        <f t="shared" si="353"/>
        <v>4375.47</v>
      </c>
      <c r="BQ356" s="15">
        <f t="shared" si="354"/>
        <v>1531.4299999999998</v>
      </c>
      <c r="BR356" s="15">
        <f t="shared" si="355"/>
        <v>1237154.5</v>
      </c>
      <c r="BS356" s="15">
        <f t="shared" si="356"/>
        <v>516860.79000000004</v>
      </c>
      <c r="BT356" s="15">
        <f t="shared" si="357"/>
        <v>2279168.7200000002</v>
      </c>
      <c r="BU356" s="15">
        <f t="shared" si="395"/>
        <v>282.74779623674715</v>
      </c>
      <c r="BV356" s="17">
        <f t="shared" si="396"/>
        <v>1531.4299999999998</v>
      </c>
      <c r="BW356" s="17">
        <f t="shared" si="397"/>
        <v>0</v>
      </c>
      <c r="BX356" s="17">
        <f t="shared" si="398"/>
        <v>1531.4299999999998</v>
      </c>
      <c r="BY356" s="17">
        <f t="shared" si="399"/>
        <v>0</v>
      </c>
      <c r="BZ356" s="17">
        <f t="shared" si="400"/>
        <v>0</v>
      </c>
      <c r="CA356" s="2" t="e">
        <f t="shared" si="401"/>
        <v>#DIV/0!</v>
      </c>
      <c r="CB356" s="2" t="e">
        <f t="shared" si="402"/>
        <v>#DIV/0!</v>
      </c>
      <c r="CC356" s="14">
        <f t="shared" si="403"/>
        <v>42.625355434514027</v>
      </c>
      <c r="CD356" s="27">
        <v>47.364974448204066</v>
      </c>
      <c r="CE356" s="53" t="e">
        <f t="shared" si="358"/>
        <v>#DIV/0!</v>
      </c>
      <c r="CF356" s="53" t="e">
        <f t="shared" si="359"/>
        <v>#DIV/0!</v>
      </c>
    </row>
    <row r="357" spans="1:84" x14ac:dyDescent="0.3">
      <c r="A357" s="1">
        <v>33908</v>
      </c>
      <c r="C357" s="30">
        <v>71.97</v>
      </c>
      <c r="E357" s="31">
        <v>136.82</v>
      </c>
      <c r="F357" s="32">
        <f t="shared" si="360"/>
        <v>3.1345218949172269</v>
      </c>
      <c r="G357" s="32">
        <f t="shared" si="361"/>
        <v>4.6999588582175802</v>
      </c>
      <c r="H357" s="33" t="e">
        <f t="shared" si="362"/>
        <v>#DIV/0!</v>
      </c>
      <c r="I357" s="33">
        <f t="shared" si="363"/>
        <v>1.9471488178025111E-3</v>
      </c>
      <c r="J357" s="33">
        <f t="shared" si="364"/>
        <v>0</v>
      </c>
      <c r="K357" s="33">
        <f t="shared" si="390"/>
        <v>0</v>
      </c>
      <c r="L357" s="31">
        <f t="shared" si="338"/>
        <v>0</v>
      </c>
      <c r="M357" s="26">
        <f t="shared" si="339"/>
        <v>0</v>
      </c>
      <c r="N357" s="26">
        <f t="shared" si="340"/>
        <v>0</v>
      </c>
      <c r="O357" s="5">
        <f t="shared" si="365"/>
        <v>52.60195877795644</v>
      </c>
      <c r="P357" s="30">
        <v>767.65</v>
      </c>
      <c r="Q357" s="31">
        <v>396</v>
      </c>
      <c r="R357" s="31">
        <v>1060.94</v>
      </c>
      <c r="S357" s="32">
        <f t="shared" si="366"/>
        <v>24.305946931687494</v>
      </c>
      <c r="T357" s="32">
        <f t="shared" si="367"/>
        <v>50.130935355158059</v>
      </c>
      <c r="U357" s="33">
        <f t="shared" si="368"/>
        <v>1.2706480304955527E-2</v>
      </c>
      <c r="V357" s="33">
        <f t="shared" si="369"/>
        <v>7.6891893659034082E-3</v>
      </c>
      <c r="W357" s="33">
        <f t="shared" si="370"/>
        <v>0.58970197852777462</v>
      </c>
      <c r="X357" s="33">
        <f t="shared" si="391"/>
        <v>0.60513920309659819</v>
      </c>
      <c r="Y357" s="31">
        <f t="shared" si="341"/>
        <v>420132.24000000005</v>
      </c>
      <c r="Z357" s="26">
        <f t="shared" si="342"/>
        <v>303989.39999999997</v>
      </c>
      <c r="AA357" s="26">
        <f t="shared" si="343"/>
        <v>1540962.72</v>
      </c>
      <c r="AB357" s="5">
        <f t="shared" si="371"/>
        <v>72.355646879182615</v>
      </c>
      <c r="AC357" s="30">
        <v>93.97</v>
      </c>
      <c r="AE357" s="31">
        <v>730.68</v>
      </c>
      <c r="AF357" s="32">
        <f t="shared" si="372"/>
        <v>16.739748999986254</v>
      </c>
      <c r="AG357" s="32">
        <f t="shared" si="373"/>
        <v>6.1366560220467701</v>
      </c>
      <c r="AH357" s="33" t="e">
        <f t="shared" si="374"/>
        <v>#DIV/0!</v>
      </c>
      <c r="AI357" s="33">
        <f t="shared" si="375"/>
        <v>-2.9979035639412989E-2</v>
      </c>
      <c r="AJ357" s="33">
        <f t="shared" si="376"/>
        <v>0</v>
      </c>
      <c r="AK357" s="33">
        <f t="shared" si="392"/>
        <v>0</v>
      </c>
      <c r="AL357" s="31">
        <f t="shared" si="344"/>
        <v>0</v>
      </c>
      <c r="AM357" s="26">
        <f t="shared" si="345"/>
        <v>0</v>
      </c>
      <c r="AN357" s="26">
        <f t="shared" si="346"/>
        <v>0</v>
      </c>
      <c r="AO357" s="5">
        <f t="shared" si="377"/>
        <v>12.860622981332458</v>
      </c>
      <c r="AP357" s="30">
        <v>451.82</v>
      </c>
      <c r="AQ357" s="31">
        <v>418</v>
      </c>
      <c r="AR357" s="31">
        <v>1811.36</v>
      </c>
      <c r="AS357" s="32">
        <f t="shared" si="378"/>
        <v>41.497935825005619</v>
      </c>
      <c r="AT357" s="32">
        <f t="shared" si="379"/>
        <v>29.505841480059292</v>
      </c>
      <c r="AU357" s="33">
        <f t="shared" si="380"/>
        <v>-7.1513706793802142E-3</v>
      </c>
      <c r="AV357" s="33">
        <f t="shared" si="381"/>
        <v>-2.6555722758255413E-4</v>
      </c>
      <c r="AW357" s="33">
        <f t="shared" si="382"/>
        <v>8.3550942728293026E-2</v>
      </c>
      <c r="AX357" s="33">
        <f t="shared" si="393"/>
        <v>3.7133752323627152E-2</v>
      </c>
      <c r="AY357" s="31">
        <f t="shared" si="347"/>
        <v>757148.48</v>
      </c>
      <c r="AZ357" s="26">
        <f t="shared" si="348"/>
        <v>188860.76</v>
      </c>
      <c r="BA357" s="26">
        <f t="shared" si="349"/>
        <v>642833.84000000008</v>
      </c>
      <c r="BB357" s="5">
        <f t="shared" si="383"/>
        <v>24.943688720077734</v>
      </c>
      <c r="BC357" s="30">
        <v>145.88</v>
      </c>
      <c r="BE357" s="31">
        <v>625.14</v>
      </c>
      <c r="BF357" s="32">
        <f t="shared" si="384"/>
        <v>14.321846348403417</v>
      </c>
      <c r="BG357" s="32">
        <f t="shared" si="385"/>
        <v>9.5266082845182805</v>
      </c>
      <c r="BH357" s="33" t="e">
        <f t="shared" si="386"/>
        <v>#DIV/0!</v>
      </c>
      <c r="BI357" s="33">
        <f t="shared" si="387"/>
        <v>-1.9616494145596571E-2</v>
      </c>
      <c r="BJ357" s="33">
        <f t="shared" si="388"/>
        <v>0</v>
      </c>
      <c r="BK357" s="33">
        <f t="shared" si="394"/>
        <v>0</v>
      </c>
      <c r="BL357" s="31">
        <f t="shared" si="350"/>
        <v>0</v>
      </c>
      <c r="BM357" s="26">
        <f t="shared" si="351"/>
        <v>0</v>
      </c>
      <c r="BN357" s="26">
        <f t="shared" si="352"/>
        <v>0</v>
      </c>
      <c r="BO357" s="5">
        <f t="shared" si="389"/>
        <v>23.335572831685703</v>
      </c>
      <c r="BP357" s="60">
        <f t="shared" si="353"/>
        <v>4364.9399999999996</v>
      </c>
      <c r="BQ357" s="15">
        <f t="shared" si="354"/>
        <v>1531.2900000000002</v>
      </c>
      <c r="BR357" s="15">
        <f t="shared" si="355"/>
        <v>1177280.72</v>
      </c>
      <c r="BS357" s="15">
        <f t="shared" si="356"/>
        <v>492850.16</v>
      </c>
      <c r="BT357" s="15">
        <f t="shared" si="357"/>
        <v>2183796.56</v>
      </c>
      <c r="BU357" s="15">
        <f t="shared" si="395"/>
        <v>269.71292159800595</v>
      </c>
      <c r="BV357" s="17">
        <f t="shared" si="396"/>
        <v>1531.2900000000002</v>
      </c>
      <c r="BW357" s="17">
        <f t="shared" si="397"/>
        <v>0</v>
      </c>
      <c r="BX357" s="17">
        <f t="shared" si="398"/>
        <v>1531.2900000000002</v>
      </c>
      <c r="BY357" s="17">
        <f t="shared" si="399"/>
        <v>0</v>
      </c>
      <c r="BZ357" s="17">
        <f t="shared" si="400"/>
        <v>0</v>
      </c>
      <c r="CA357" s="2" t="e">
        <f t="shared" si="401"/>
        <v>#DIV/0!</v>
      </c>
      <c r="CB357" s="2" t="e">
        <f t="shared" si="402"/>
        <v>#DIV/0!</v>
      </c>
      <c r="CC357" s="14">
        <f t="shared" si="403"/>
        <v>40.841690985768281</v>
      </c>
      <c r="CD357" s="27">
        <v>45.446143036891236</v>
      </c>
      <c r="CE357" s="53" t="e">
        <f t="shared" si="358"/>
        <v>#DIV/0!</v>
      </c>
      <c r="CF357" s="53" t="e">
        <f t="shared" si="359"/>
        <v>#DIV/0!</v>
      </c>
    </row>
    <row r="358" spans="1:84" x14ac:dyDescent="0.3">
      <c r="A358" s="1">
        <v>33877</v>
      </c>
      <c r="C358" s="30">
        <v>71.83</v>
      </c>
      <c r="E358" s="31">
        <v>135.19</v>
      </c>
      <c r="F358" s="32">
        <f t="shared" si="360"/>
        <v>3.104661470413971</v>
      </c>
      <c r="G358" s="32">
        <f t="shared" si="361"/>
        <v>4.6912757814438919</v>
      </c>
      <c r="H358" s="33" t="e">
        <f t="shared" si="362"/>
        <v>#DIV/0!</v>
      </c>
      <c r="I358" s="33">
        <f t="shared" si="363"/>
        <v>1.9509476031215243E-3</v>
      </c>
      <c r="J358" s="33">
        <f t="shared" si="364"/>
        <v>0</v>
      </c>
      <c r="K358" s="33">
        <f t="shared" si="390"/>
        <v>0</v>
      </c>
      <c r="L358" s="31">
        <f t="shared" si="338"/>
        <v>0</v>
      </c>
      <c r="M358" s="26">
        <f t="shared" si="339"/>
        <v>0</v>
      </c>
      <c r="N358" s="26">
        <f t="shared" si="340"/>
        <v>0</v>
      </c>
      <c r="O358" s="5">
        <f t="shared" si="365"/>
        <v>53.132628152969893</v>
      </c>
      <c r="P358" s="30">
        <v>761.77</v>
      </c>
      <c r="Q358" s="31">
        <v>391</v>
      </c>
      <c r="R358" s="31">
        <v>1050.46</v>
      </c>
      <c r="S358" s="32">
        <f t="shared" si="366"/>
        <v>24.123993551379982</v>
      </c>
      <c r="T358" s="32">
        <f t="shared" si="367"/>
        <v>49.751818906174492</v>
      </c>
      <c r="U358" s="33">
        <f t="shared" si="368"/>
        <v>2.3285899094437259E-2</v>
      </c>
      <c r="V358" s="33">
        <f t="shared" si="369"/>
        <v>7.7487711345097009E-3</v>
      </c>
      <c r="W358" s="33">
        <f t="shared" si="370"/>
        <v>0.32484365551061029</v>
      </c>
      <c r="X358" s="33">
        <f t="shared" si="391"/>
        <v>0.33276667149866657</v>
      </c>
      <c r="Y358" s="31">
        <f t="shared" si="341"/>
        <v>410729.86</v>
      </c>
      <c r="Z358" s="26">
        <f t="shared" si="342"/>
        <v>297852.07</v>
      </c>
      <c r="AA358" s="26">
        <f t="shared" si="343"/>
        <v>1521506.12</v>
      </c>
      <c r="AB358" s="5">
        <f t="shared" si="371"/>
        <v>72.517754126763506</v>
      </c>
      <c r="AC358" s="30">
        <v>96.83</v>
      </c>
      <c r="AE358" s="31">
        <v>736.77</v>
      </c>
      <c r="AF358" s="32">
        <f t="shared" si="372"/>
        <v>16.920049053605304</v>
      </c>
      <c r="AG358" s="32">
        <f t="shared" si="373"/>
        <v>6.3240461355591266</v>
      </c>
      <c r="AH358" s="33" t="e">
        <f t="shared" si="374"/>
        <v>#DIV/0!</v>
      </c>
      <c r="AI358" s="33">
        <f t="shared" si="375"/>
        <v>-2.9106452269489106E-2</v>
      </c>
      <c r="AJ358" s="33">
        <f t="shared" si="376"/>
        <v>0</v>
      </c>
      <c r="AK358" s="33">
        <f t="shared" si="392"/>
        <v>0</v>
      </c>
      <c r="AL358" s="31">
        <f t="shared" si="344"/>
        <v>0</v>
      </c>
      <c r="AM358" s="26">
        <f t="shared" si="345"/>
        <v>0</v>
      </c>
      <c r="AN358" s="26">
        <f t="shared" si="346"/>
        <v>0</v>
      </c>
      <c r="AO358" s="5">
        <f t="shared" si="377"/>
        <v>13.142500373250812</v>
      </c>
      <c r="AP358" s="30">
        <v>451.94</v>
      </c>
      <c r="AQ358" s="31">
        <v>421</v>
      </c>
      <c r="AR358" s="31">
        <v>1804.29</v>
      </c>
      <c r="AS358" s="32">
        <f t="shared" si="378"/>
        <v>41.435828422614271</v>
      </c>
      <c r="AT358" s="32">
        <f t="shared" si="379"/>
        <v>29.516569353553564</v>
      </c>
      <c r="AU358" s="33">
        <f t="shared" si="380"/>
        <v>2.891566265060241E-2</v>
      </c>
      <c r="AV358" s="33">
        <f t="shared" si="381"/>
        <v>-2.6548672566372686E-4</v>
      </c>
      <c r="AW358" s="33">
        <f t="shared" si="382"/>
        <v>-1.9893067846589577E-2</v>
      </c>
      <c r="AX358" s="33">
        <f t="shared" si="393"/>
        <v>9.1814159292038875E-3</v>
      </c>
      <c r="AY358" s="31">
        <f t="shared" si="347"/>
        <v>759606.09</v>
      </c>
      <c r="AZ358" s="26">
        <f t="shared" si="348"/>
        <v>190266.74</v>
      </c>
      <c r="BA358" s="26">
        <f t="shared" si="349"/>
        <v>647447.4800000001</v>
      </c>
      <c r="BB358" s="5">
        <f t="shared" si="383"/>
        <v>25.048079854125444</v>
      </c>
      <c r="BC358" s="30">
        <v>148.77000000000001</v>
      </c>
      <c r="BE358" s="31">
        <v>627.71</v>
      </c>
      <c r="BF358" s="32">
        <f t="shared" si="384"/>
        <v>14.415467501986489</v>
      </c>
      <c r="BG358" s="32">
        <f t="shared" si="385"/>
        <v>9.7162898232689372</v>
      </c>
      <c r="BH358" s="33" t="e">
        <f t="shared" si="386"/>
        <v>#DIV/0!</v>
      </c>
      <c r="BI358" s="33">
        <f t="shared" si="387"/>
        <v>-1.9305019305019155E-2</v>
      </c>
      <c r="BJ358" s="33">
        <f t="shared" si="388"/>
        <v>0</v>
      </c>
      <c r="BK358" s="33">
        <f t="shared" si="394"/>
        <v>0</v>
      </c>
      <c r="BL358" s="31">
        <f t="shared" si="350"/>
        <v>0</v>
      </c>
      <c r="BM358" s="26">
        <f t="shared" si="351"/>
        <v>0</v>
      </c>
      <c r="BN358" s="26">
        <f t="shared" si="352"/>
        <v>0</v>
      </c>
      <c r="BO358" s="5">
        <f t="shared" si="389"/>
        <v>23.700434914211975</v>
      </c>
      <c r="BP358" s="60">
        <f t="shared" si="353"/>
        <v>4354.4199999999992</v>
      </c>
      <c r="BQ358" s="15">
        <f t="shared" si="354"/>
        <v>1531.1399999999999</v>
      </c>
      <c r="BR358" s="15">
        <f t="shared" si="355"/>
        <v>1170335.95</v>
      </c>
      <c r="BS358" s="15">
        <f t="shared" si="356"/>
        <v>488118.81</v>
      </c>
      <c r="BT358" s="15">
        <f t="shared" si="357"/>
        <v>2168953.6</v>
      </c>
      <c r="BU358" s="15">
        <f t="shared" si="395"/>
        <v>268.76965244510183</v>
      </c>
      <c r="BV358" s="17">
        <f t="shared" si="396"/>
        <v>1531.1399999999999</v>
      </c>
      <c r="BW358" s="17">
        <f t="shared" si="397"/>
        <v>0</v>
      </c>
      <c r="BX358" s="17">
        <f t="shared" si="398"/>
        <v>1531.1399999999999</v>
      </c>
      <c r="BY358" s="17">
        <f t="shared" si="399"/>
        <v>0</v>
      </c>
      <c r="BZ358" s="17">
        <f t="shared" si="400"/>
        <v>0</v>
      </c>
      <c r="CA358" s="2" t="e">
        <f t="shared" si="401"/>
        <v>#DIV/0!</v>
      </c>
      <c r="CB358" s="2" t="e">
        <f t="shared" si="402"/>
        <v>#DIV/0!</v>
      </c>
      <c r="CC358" s="14">
        <f t="shared" si="403"/>
        <v>40.564095720376841</v>
      </c>
      <c r="CD358" s="27">
        <v>45.174194386850175</v>
      </c>
      <c r="CE358" s="53" t="e">
        <f t="shared" si="358"/>
        <v>#DIV/0!</v>
      </c>
      <c r="CF358" s="53" t="e">
        <f t="shared" si="359"/>
        <v>#DIV/0!</v>
      </c>
    </row>
    <row r="359" spans="1:84" x14ac:dyDescent="0.3">
      <c r="A359" s="1">
        <v>33847</v>
      </c>
      <c r="C359" s="30">
        <v>71.69</v>
      </c>
      <c r="E359" s="31">
        <v>133.56</v>
      </c>
      <c r="F359" s="32">
        <f t="shared" si="360"/>
        <v>3.0746634928600862</v>
      </c>
      <c r="G359" s="32">
        <f t="shared" si="361"/>
        <v>4.6825604180274327</v>
      </c>
      <c r="H359" s="33" t="e">
        <f t="shared" si="362"/>
        <v>#DIV/0!</v>
      </c>
      <c r="I359" s="33">
        <f t="shared" si="363"/>
        <v>1.815008726003427E-3</v>
      </c>
      <c r="J359" s="33">
        <f t="shared" si="364"/>
        <v>0</v>
      </c>
      <c r="K359" s="33">
        <f t="shared" si="390"/>
        <v>0</v>
      </c>
      <c r="L359" s="31">
        <f t="shared" si="338"/>
        <v>0</v>
      </c>
      <c r="M359" s="26">
        <f t="shared" si="339"/>
        <v>0</v>
      </c>
      <c r="N359" s="26">
        <f t="shared" si="340"/>
        <v>0</v>
      </c>
      <c r="O359" s="5">
        <f t="shared" si="365"/>
        <v>53.676250374363576</v>
      </c>
      <c r="P359" s="30">
        <v>755.89</v>
      </c>
      <c r="Q359" s="31">
        <v>382</v>
      </c>
      <c r="R359" s="31">
        <v>1039.97</v>
      </c>
      <c r="S359" s="32">
        <f t="shared" si="366"/>
        <v>23.940983772609343</v>
      </c>
      <c r="T359" s="32">
        <f t="shared" si="367"/>
        <v>49.372305682560416</v>
      </c>
      <c r="U359" s="33">
        <f t="shared" si="368"/>
        <v>0</v>
      </c>
      <c r="V359" s="33">
        <f t="shared" si="369"/>
        <v>7.8092834849591538E-3</v>
      </c>
      <c r="W359" s="33">
        <f t="shared" si="370"/>
        <v>0</v>
      </c>
      <c r="X359" s="33">
        <f t="shared" si="391"/>
        <v>0</v>
      </c>
      <c r="Y359" s="31">
        <f t="shared" si="341"/>
        <v>397268.54000000004</v>
      </c>
      <c r="Z359" s="26">
        <f t="shared" si="342"/>
        <v>288749.98</v>
      </c>
      <c r="AA359" s="26">
        <f t="shared" si="343"/>
        <v>1486484.24</v>
      </c>
      <c r="AB359" s="5">
        <f t="shared" si="371"/>
        <v>72.683827418098602</v>
      </c>
      <c r="AC359" s="30">
        <v>99.69</v>
      </c>
      <c r="AE359" s="31">
        <v>742.86</v>
      </c>
      <c r="AF359" s="32">
        <f t="shared" si="372"/>
        <v>17.101261772282449</v>
      </c>
      <c r="AG359" s="32">
        <f t="shared" si="373"/>
        <v>6.5114304376224688</v>
      </c>
      <c r="AH359" s="33" t="e">
        <f t="shared" si="374"/>
        <v>#DIV/0!</v>
      </c>
      <c r="AI359" s="33">
        <f t="shared" si="375"/>
        <v>-2.8380716934487064E-2</v>
      </c>
      <c r="AJ359" s="33">
        <f t="shared" si="376"/>
        <v>0</v>
      </c>
      <c r="AK359" s="33">
        <f t="shared" si="392"/>
        <v>0</v>
      </c>
      <c r="AL359" s="31">
        <f t="shared" si="344"/>
        <v>0</v>
      </c>
      <c r="AM359" s="26">
        <f t="shared" si="345"/>
        <v>0</v>
      </c>
      <c r="AN359" s="26">
        <f t="shared" si="346"/>
        <v>0</v>
      </c>
      <c r="AO359" s="5">
        <f t="shared" si="377"/>
        <v>13.419756077861239</v>
      </c>
      <c r="AP359" s="30">
        <v>452.06</v>
      </c>
      <c r="AQ359" s="31">
        <v>409</v>
      </c>
      <c r="AR359" s="31">
        <v>1797.22</v>
      </c>
      <c r="AS359" s="32">
        <f t="shared" si="378"/>
        <v>41.373515443531026</v>
      </c>
      <c r="AT359" s="32">
        <f t="shared" si="379"/>
        <v>29.527106466361857</v>
      </c>
      <c r="AU359" s="33">
        <f t="shared" si="380"/>
        <v>-4.77326968973747E-2</v>
      </c>
      <c r="AV359" s="33">
        <f t="shared" si="381"/>
        <v>-2.4330093007313104E-4</v>
      </c>
      <c r="AW359" s="33">
        <f t="shared" si="382"/>
        <v>1.158444201144568E-2</v>
      </c>
      <c r="AX359" s="33">
        <f t="shared" si="393"/>
        <v>5.0971544850320957E-3</v>
      </c>
      <c r="AY359" s="31">
        <f t="shared" si="347"/>
        <v>735062.98</v>
      </c>
      <c r="AZ359" s="26">
        <f t="shared" si="348"/>
        <v>184892.54</v>
      </c>
      <c r="BA359" s="26">
        <f t="shared" si="349"/>
        <v>628992.92000000004</v>
      </c>
      <c r="BB359" s="5">
        <f t="shared" si="383"/>
        <v>25.15329230700749</v>
      </c>
      <c r="BC359" s="30">
        <v>151.66999999999999</v>
      </c>
      <c r="BE359" s="31">
        <v>630.28</v>
      </c>
      <c r="BF359" s="32">
        <f t="shared" si="384"/>
        <v>14.509575518717094</v>
      </c>
      <c r="BG359" s="32">
        <f t="shared" si="385"/>
        <v>9.9065969954278241</v>
      </c>
      <c r="BH359" s="33" t="e">
        <f t="shared" si="386"/>
        <v>#DIV/0!</v>
      </c>
      <c r="BI359" s="33">
        <f t="shared" si="387"/>
        <v>-1.8874702021356594E-2</v>
      </c>
      <c r="BJ359" s="33">
        <f t="shared" si="388"/>
        <v>0</v>
      </c>
      <c r="BK359" s="33">
        <f t="shared" si="394"/>
        <v>0</v>
      </c>
      <c r="BL359" s="31">
        <f t="shared" si="350"/>
        <v>0</v>
      </c>
      <c r="BM359" s="26">
        <f t="shared" si="351"/>
        <v>0</v>
      </c>
      <c r="BN359" s="26">
        <f t="shared" si="352"/>
        <v>0</v>
      </c>
      <c r="BO359" s="5">
        <f t="shared" si="389"/>
        <v>24.06390810433458</v>
      </c>
      <c r="BP359" s="60">
        <f t="shared" si="353"/>
        <v>4343.8900000000003</v>
      </c>
      <c r="BQ359" s="15">
        <f t="shared" si="354"/>
        <v>1531</v>
      </c>
      <c r="BR359" s="15">
        <f t="shared" si="355"/>
        <v>1132331.52</v>
      </c>
      <c r="BS359" s="15">
        <f t="shared" si="356"/>
        <v>473642.52</v>
      </c>
      <c r="BT359" s="15">
        <f t="shared" si="357"/>
        <v>2115477.16</v>
      </c>
      <c r="BU359" s="15">
        <f t="shared" si="395"/>
        <v>260.67223617540958</v>
      </c>
      <c r="BV359" s="17">
        <f t="shared" si="396"/>
        <v>1531</v>
      </c>
      <c r="BW359" s="17">
        <f t="shared" si="397"/>
        <v>0</v>
      </c>
      <c r="BX359" s="17">
        <f t="shared" si="398"/>
        <v>1531</v>
      </c>
      <c r="BY359" s="17">
        <f t="shared" si="399"/>
        <v>0</v>
      </c>
      <c r="BZ359" s="17">
        <f t="shared" si="400"/>
        <v>0</v>
      </c>
      <c r="CA359" s="2" t="e">
        <f t="shared" si="401"/>
        <v>#DIV/0!</v>
      </c>
      <c r="CB359" s="2" t="e">
        <f t="shared" si="402"/>
        <v>#DIV/0!</v>
      </c>
      <c r="CC359" s="14">
        <f t="shared" si="403"/>
        <v>39.563971314329152</v>
      </c>
      <c r="CD359" s="27">
        <v>44.099534146999794</v>
      </c>
      <c r="CE359" s="53" t="e">
        <f t="shared" si="358"/>
        <v>#DIV/0!</v>
      </c>
      <c r="CF359" s="53" t="e">
        <f t="shared" si="359"/>
        <v>#DIV/0!</v>
      </c>
    </row>
    <row r="360" spans="1:84" x14ac:dyDescent="0.3">
      <c r="A360" s="1">
        <v>33816</v>
      </c>
      <c r="C360" s="30">
        <v>71.56</v>
      </c>
      <c r="E360" s="31">
        <v>131.91999999999999</v>
      </c>
      <c r="F360" s="32">
        <f t="shared" si="360"/>
        <v>3.0442889582217956</v>
      </c>
      <c r="G360" s="32">
        <f t="shared" si="361"/>
        <v>4.674496688136081</v>
      </c>
      <c r="H360" s="33" t="e">
        <f t="shared" si="362"/>
        <v>#DIV/0!</v>
      </c>
      <c r="I360" s="33">
        <f t="shared" si="363"/>
        <v>1.958315848370409E-3</v>
      </c>
      <c r="J360" s="33">
        <f t="shared" si="364"/>
        <v>0</v>
      </c>
      <c r="K360" s="33">
        <f t="shared" si="390"/>
        <v>0</v>
      </c>
      <c r="L360" s="31">
        <f t="shared" si="338"/>
        <v>0</v>
      </c>
      <c r="M360" s="26">
        <f t="shared" si="339"/>
        <v>0</v>
      </c>
      <c r="N360" s="26">
        <f t="shared" si="340"/>
        <v>0</v>
      </c>
      <c r="O360" s="5">
        <f t="shared" si="365"/>
        <v>54.244996967859315</v>
      </c>
      <c r="P360" s="30">
        <v>750.01</v>
      </c>
      <c r="Q360" s="31">
        <v>382</v>
      </c>
      <c r="R360" s="31">
        <v>1029.49</v>
      </c>
      <c r="S360" s="32">
        <f t="shared" si="366"/>
        <v>23.757315339597913</v>
      </c>
      <c r="T360" s="32">
        <f t="shared" si="367"/>
        <v>48.992723044563192</v>
      </c>
      <c r="U360" s="33">
        <f t="shared" si="368"/>
        <v>-5.5979643765903309E-2</v>
      </c>
      <c r="V360" s="33">
        <f t="shared" si="369"/>
        <v>7.8841867842824737E-3</v>
      </c>
      <c r="W360" s="33">
        <f t="shared" si="370"/>
        <v>-0.13725348226362488</v>
      </c>
      <c r="X360" s="33">
        <f t="shared" si="391"/>
        <v>0.14084024573740964</v>
      </c>
      <c r="Y360" s="31">
        <f t="shared" si="341"/>
        <v>393265.18</v>
      </c>
      <c r="Z360" s="26">
        <f t="shared" si="342"/>
        <v>286503.82</v>
      </c>
      <c r="AA360" s="26">
        <f t="shared" si="343"/>
        <v>1486484.24</v>
      </c>
      <c r="AB360" s="5">
        <f t="shared" si="371"/>
        <v>72.852577489825052</v>
      </c>
      <c r="AC360" s="30">
        <v>102.56</v>
      </c>
      <c r="AE360" s="31">
        <v>748.95</v>
      </c>
      <c r="AF360" s="32">
        <f t="shared" si="372"/>
        <v>17.283355179352743</v>
      </c>
      <c r="AG360" s="32">
        <f t="shared" si="373"/>
        <v>6.699502240570661</v>
      </c>
      <c r="AH360" s="33" t="e">
        <f t="shared" si="374"/>
        <v>#DIV/0!</v>
      </c>
      <c r="AI360" s="33">
        <f t="shared" si="375"/>
        <v>-2.7502644485046631E-2</v>
      </c>
      <c r="AJ360" s="33">
        <f t="shared" si="376"/>
        <v>0</v>
      </c>
      <c r="AK360" s="33">
        <f t="shared" si="392"/>
        <v>0</v>
      </c>
      <c r="AL360" s="31">
        <f t="shared" si="344"/>
        <v>0</v>
      </c>
      <c r="AM360" s="26">
        <f t="shared" si="345"/>
        <v>0</v>
      </c>
      <c r="AN360" s="26">
        <f t="shared" si="346"/>
        <v>0</v>
      </c>
      <c r="AO360" s="5">
        <f t="shared" si="377"/>
        <v>13.693838039922557</v>
      </c>
      <c r="AP360" s="30">
        <v>452.17</v>
      </c>
      <c r="AQ360" s="31">
        <v>429</v>
      </c>
      <c r="AR360" s="31">
        <v>1790.15</v>
      </c>
      <c r="AS360" s="32">
        <f t="shared" si="378"/>
        <v>41.310899625233084</v>
      </c>
      <c r="AT360" s="32">
        <f t="shared" si="379"/>
        <v>29.536992278849798</v>
      </c>
      <c r="AU360" s="33">
        <f t="shared" si="380"/>
        <v>-6.1016949152542375E-2</v>
      </c>
      <c r="AV360" s="33">
        <f t="shared" si="381"/>
        <v>-2.6535170156779636E-4</v>
      </c>
      <c r="AW360" s="33">
        <f t="shared" si="382"/>
        <v>9.7848439953032197E-3</v>
      </c>
      <c r="AX360" s="33">
        <f t="shared" si="393"/>
        <v>4.348819553472218E-3</v>
      </c>
      <c r="AY360" s="31">
        <f t="shared" si="347"/>
        <v>767974.35000000009</v>
      </c>
      <c r="AZ360" s="26">
        <f t="shared" si="348"/>
        <v>193980.93</v>
      </c>
      <c r="BA360" s="26">
        <f t="shared" si="349"/>
        <v>659750.52</v>
      </c>
      <c r="BB360" s="5">
        <f t="shared" si="383"/>
        <v>25.258777197441557</v>
      </c>
      <c r="BC360" s="30">
        <v>154.56</v>
      </c>
      <c r="BE360" s="31">
        <v>632.85</v>
      </c>
      <c r="BF360" s="32">
        <f t="shared" si="384"/>
        <v>14.604140897594478</v>
      </c>
      <c r="BG360" s="32">
        <f t="shared" si="385"/>
        <v>10.096285747880279</v>
      </c>
      <c r="BH360" s="33" t="e">
        <f t="shared" si="386"/>
        <v>#DIV/0!</v>
      </c>
      <c r="BI360" s="33">
        <f t="shared" si="387"/>
        <v>-1.8588552015896456E-2</v>
      </c>
      <c r="BJ360" s="33">
        <f t="shared" si="388"/>
        <v>0</v>
      </c>
      <c r="BK360" s="33">
        <f t="shared" si="394"/>
        <v>0</v>
      </c>
      <c r="BL360" s="31">
        <f t="shared" si="350"/>
        <v>0</v>
      </c>
      <c r="BM360" s="26">
        <f t="shared" si="351"/>
        <v>0</v>
      </c>
      <c r="BN360" s="26">
        <f t="shared" si="352"/>
        <v>0</v>
      </c>
      <c r="BO360" s="5">
        <f t="shared" si="389"/>
        <v>24.422849016354586</v>
      </c>
      <c r="BP360" s="60">
        <f t="shared" si="353"/>
        <v>4333.3599999999997</v>
      </c>
      <c r="BQ360" s="15">
        <f t="shared" si="354"/>
        <v>1530.86</v>
      </c>
      <c r="BR360" s="15">
        <f t="shared" si="355"/>
        <v>1161239.53</v>
      </c>
      <c r="BS360" s="15">
        <f t="shared" si="356"/>
        <v>480484.75</v>
      </c>
      <c r="BT360" s="15">
        <f t="shared" si="357"/>
        <v>2146234.7599999998</v>
      </c>
      <c r="BU360" s="15">
        <f t="shared" si="395"/>
        <v>267.97670398951396</v>
      </c>
      <c r="BV360" s="17">
        <f t="shared" si="396"/>
        <v>1530.86</v>
      </c>
      <c r="BW360" s="17">
        <f t="shared" si="397"/>
        <v>0</v>
      </c>
      <c r="BX360" s="17">
        <f t="shared" si="398"/>
        <v>1530.86</v>
      </c>
      <c r="BY360" s="17">
        <f t="shared" si="399"/>
        <v>0</v>
      </c>
      <c r="BZ360" s="17">
        <f t="shared" si="400"/>
        <v>0</v>
      </c>
      <c r="CA360" s="2" t="e">
        <f t="shared" si="401"/>
        <v>#DIV/0!</v>
      </c>
      <c r="CB360" s="2" t="e">
        <f t="shared" si="402"/>
        <v>#DIV/0!</v>
      </c>
      <c r="CC360" s="14">
        <f t="shared" si="403"/>
        <v>40.139204565298222</v>
      </c>
      <c r="CD360" s="27">
        <v>44.842035566500257</v>
      </c>
      <c r="CE360" s="53" t="e">
        <f t="shared" si="358"/>
        <v>#DIV/0!</v>
      </c>
      <c r="CF360" s="53" t="e">
        <f t="shared" si="359"/>
        <v>#DIV/0!</v>
      </c>
    </row>
    <row r="361" spans="1:84" x14ac:dyDescent="0.3">
      <c r="A361" s="1">
        <v>33785</v>
      </c>
      <c r="C361" s="30">
        <v>71.42</v>
      </c>
      <c r="E361" s="31">
        <v>130.29</v>
      </c>
      <c r="F361" s="32">
        <f t="shared" si="360"/>
        <v>3.0139977746059872</v>
      </c>
      <c r="G361" s="32">
        <f t="shared" si="361"/>
        <v>4.6658086770191609</v>
      </c>
      <c r="H361" s="33" t="e">
        <f t="shared" si="362"/>
        <v>#DIV/0!</v>
      </c>
      <c r="I361" s="33">
        <f t="shared" si="363"/>
        <v>1.9621583742116407E-3</v>
      </c>
      <c r="J361" s="33">
        <f t="shared" si="364"/>
        <v>0</v>
      </c>
      <c r="K361" s="33">
        <f t="shared" si="390"/>
        <v>0</v>
      </c>
      <c r="L361" s="31">
        <f t="shared" si="338"/>
        <v>0</v>
      </c>
      <c r="M361" s="26">
        <f t="shared" si="339"/>
        <v>0</v>
      </c>
      <c r="N361" s="26">
        <f t="shared" si="340"/>
        <v>0</v>
      </c>
      <c r="O361" s="5">
        <f t="shared" si="365"/>
        <v>54.816179292347847</v>
      </c>
      <c r="P361" s="30">
        <v>744.12</v>
      </c>
      <c r="Q361" s="31">
        <v>404</v>
      </c>
      <c r="R361" s="31">
        <v>1019</v>
      </c>
      <c r="S361" s="32">
        <f t="shared" si="366"/>
        <v>23.572520779211768</v>
      </c>
      <c r="T361" s="32">
        <f t="shared" si="367"/>
        <v>48.612735266640975</v>
      </c>
      <c r="U361" s="33">
        <f t="shared" si="368"/>
        <v>3.5264483627204031E-2</v>
      </c>
      <c r="V361" s="33">
        <f t="shared" si="369"/>
        <v>7.933295555735442E-3</v>
      </c>
      <c r="W361" s="33">
        <f t="shared" si="370"/>
        <v>0.21922667715187383</v>
      </c>
      <c r="X361" s="33">
        <f t="shared" si="391"/>
        <v>0.22496559540192645</v>
      </c>
      <c r="Y361" s="31">
        <f t="shared" si="341"/>
        <v>411676</v>
      </c>
      <c r="Z361" s="26">
        <f t="shared" si="342"/>
        <v>300624.48</v>
      </c>
      <c r="AA361" s="26">
        <f t="shared" si="343"/>
        <v>1572093.28</v>
      </c>
      <c r="AB361" s="5">
        <f t="shared" si="371"/>
        <v>73.024533856722272</v>
      </c>
      <c r="AC361" s="30">
        <v>105.42</v>
      </c>
      <c r="AE361" s="31">
        <v>755.04</v>
      </c>
      <c r="AF361" s="32">
        <f t="shared" si="372"/>
        <v>17.466335710634006</v>
      </c>
      <c r="AG361" s="32">
        <f t="shared" si="373"/>
        <v>6.8870001502570704</v>
      </c>
      <c r="AH361" s="33" t="e">
        <f t="shared" si="374"/>
        <v>#DIV/0!</v>
      </c>
      <c r="AI361" s="33">
        <f t="shared" si="375"/>
        <v>-2.6766495086569954E-2</v>
      </c>
      <c r="AJ361" s="33">
        <f t="shared" si="376"/>
        <v>0</v>
      </c>
      <c r="AK361" s="33">
        <f t="shared" si="392"/>
        <v>0</v>
      </c>
      <c r="AL361" s="31">
        <f t="shared" si="344"/>
        <v>0</v>
      </c>
      <c r="AM361" s="26">
        <f t="shared" si="345"/>
        <v>0</v>
      </c>
      <c r="AN361" s="26">
        <f t="shared" si="346"/>
        <v>0</v>
      </c>
      <c r="AO361" s="5">
        <f t="shared" si="377"/>
        <v>13.96217418944692</v>
      </c>
      <c r="AP361" s="30">
        <v>452.29</v>
      </c>
      <c r="AQ361" s="31">
        <v>456</v>
      </c>
      <c r="AR361" s="31">
        <v>1783.08</v>
      </c>
      <c r="AS361" s="32">
        <f t="shared" si="378"/>
        <v>41.247978754658405</v>
      </c>
      <c r="AT361" s="32">
        <f t="shared" si="379"/>
        <v>29.547726218552178</v>
      </c>
      <c r="AU361" s="33">
        <f t="shared" si="380"/>
        <v>3.798882681564246E-2</v>
      </c>
      <c r="AV361" s="33">
        <f t="shared" si="381"/>
        <v>-2.6528130872113305E-4</v>
      </c>
      <c r="AW361" s="33">
        <f t="shared" si="382"/>
        <v>-1.5712065748163979E-2</v>
      </c>
      <c r="AX361" s="33">
        <f t="shared" si="393"/>
        <v>6.983140332512178E-3</v>
      </c>
      <c r="AY361" s="31">
        <f t="shared" si="347"/>
        <v>813084.48</v>
      </c>
      <c r="AZ361" s="26">
        <f t="shared" si="348"/>
        <v>206244.24000000002</v>
      </c>
      <c r="BA361" s="26">
        <f t="shared" si="349"/>
        <v>701273.28</v>
      </c>
      <c r="BB361" s="5">
        <f t="shared" si="383"/>
        <v>25.365659420777533</v>
      </c>
      <c r="BC361" s="30">
        <v>157.46</v>
      </c>
      <c r="BE361" s="31">
        <v>635.41999999999996</v>
      </c>
      <c r="BF361" s="32">
        <f t="shared" si="384"/>
        <v>14.699166980889833</v>
      </c>
      <c r="BG361" s="32">
        <f t="shared" si="385"/>
        <v>10.286729687530622</v>
      </c>
      <c r="BH361" s="33" t="e">
        <f t="shared" si="386"/>
        <v>#DIV/0!</v>
      </c>
      <c r="BI361" s="33">
        <f t="shared" si="387"/>
        <v>-1.8186967055787963E-2</v>
      </c>
      <c r="BJ361" s="33">
        <f t="shared" si="388"/>
        <v>0</v>
      </c>
      <c r="BK361" s="33">
        <f t="shared" si="394"/>
        <v>0</v>
      </c>
      <c r="BL361" s="31">
        <f t="shared" si="350"/>
        <v>0</v>
      </c>
      <c r="BM361" s="26">
        <f t="shared" si="351"/>
        <v>0</v>
      </c>
      <c r="BN361" s="26">
        <f t="shared" si="352"/>
        <v>0</v>
      </c>
      <c r="BO361" s="5">
        <f t="shared" si="389"/>
        <v>24.780460168077809</v>
      </c>
      <c r="BP361" s="60">
        <f t="shared" si="353"/>
        <v>4322.83</v>
      </c>
      <c r="BQ361" s="15">
        <f t="shared" si="354"/>
        <v>1530.71</v>
      </c>
      <c r="BR361" s="15">
        <f t="shared" si="355"/>
        <v>1224760.48</v>
      </c>
      <c r="BS361" s="15">
        <f t="shared" si="356"/>
        <v>506868.72</v>
      </c>
      <c r="BT361" s="15">
        <f t="shared" si="357"/>
        <v>2273366.56</v>
      </c>
      <c r="BU361" s="15">
        <f t="shared" si="395"/>
        <v>283.32376706925788</v>
      </c>
      <c r="BV361" s="17">
        <f t="shared" si="396"/>
        <v>1530.71</v>
      </c>
      <c r="BW361" s="17">
        <f t="shared" si="397"/>
        <v>0</v>
      </c>
      <c r="BX361" s="17">
        <f t="shared" si="398"/>
        <v>1530.71</v>
      </c>
      <c r="BY361" s="17">
        <f t="shared" si="399"/>
        <v>0</v>
      </c>
      <c r="BZ361" s="17">
        <f t="shared" si="400"/>
        <v>0</v>
      </c>
      <c r="CA361" s="2" t="e">
        <f t="shared" si="401"/>
        <v>#DIV/0!</v>
      </c>
      <c r="CB361" s="2" t="e">
        <f t="shared" si="402"/>
        <v>#DIV/0!</v>
      </c>
      <c r="CC361" s="14">
        <f t="shared" si="403"/>
        <v>42.516842567468395</v>
      </c>
      <c r="CD361" s="27">
        <v>47.586822858007835</v>
      </c>
      <c r="CE361" s="53" t="e">
        <f t="shared" si="358"/>
        <v>#DIV/0!</v>
      </c>
      <c r="CF361" s="53" t="e">
        <f t="shared" si="359"/>
        <v>#DIV/0!</v>
      </c>
    </row>
    <row r="362" spans="1:84" x14ac:dyDescent="0.3">
      <c r="A362" s="1">
        <v>33755</v>
      </c>
      <c r="C362" s="30">
        <v>71.28</v>
      </c>
      <c r="E362" s="31">
        <v>128.66</v>
      </c>
      <c r="F362" s="32">
        <f t="shared" si="360"/>
        <v>2.983558657792825</v>
      </c>
      <c r="G362" s="32">
        <f t="shared" si="361"/>
        <v>4.6571189629939367</v>
      </c>
      <c r="H362" s="33" t="e">
        <f t="shared" si="362"/>
        <v>#DIV/0!</v>
      </c>
      <c r="I362" s="33">
        <f t="shared" si="363"/>
        <v>1.9660160089875096E-3</v>
      </c>
      <c r="J362" s="33">
        <f t="shared" si="364"/>
        <v>0</v>
      </c>
      <c r="K362" s="33">
        <f t="shared" si="390"/>
        <v>0</v>
      </c>
      <c r="L362" s="31">
        <f t="shared" si="338"/>
        <v>0</v>
      </c>
      <c r="M362" s="26">
        <f t="shared" si="339"/>
        <v>0</v>
      </c>
      <c r="N362" s="26">
        <f t="shared" si="340"/>
        <v>0</v>
      </c>
      <c r="O362" s="5">
        <f t="shared" si="365"/>
        <v>55.401834291932225</v>
      </c>
      <c r="P362" s="30">
        <v>738.24</v>
      </c>
      <c r="Q362" s="31">
        <v>390</v>
      </c>
      <c r="R362" s="31">
        <v>1008.51</v>
      </c>
      <c r="S362" s="32">
        <f t="shared" si="366"/>
        <v>23.386823736753009</v>
      </c>
      <c r="T362" s="32">
        <f t="shared" si="367"/>
        <v>48.233326364206569</v>
      </c>
      <c r="U362" s="33">
        <f t="shared" si="368"/>
        <v>-3.0303030303030304E-2</v>
      </c>
      <c r="V362" s="33">
        <f t="shared" si="369"/>
        <v>7.9967360261117854E-3</v>
      </c>
      <c r="W362" s="33">
        <f t="shared" si="370"/>
        <v>-0.25760913912689248</v>
      </c>
      <c r="X362" s="33">
        <f t="shared" si="391"/>
        <v>0.26389228886168892</v>
      </c>
      <c r="Y362" s="31">
        <f t="shared" si="341"/>
        <v>393318.9</v>
      </c>
      <c r="Z362" s="26">
        <f t="shared" si="342"/>
        <v>287913.59999999998</v>
      </c>
      <c r="AA362" s="26">
        <f t="shared" si="343"/>
        <v>1517614.8</v>
      </c>
      <c r="AB362" s="5">
        <f t="shared" si="371"/>
        <v>73.201058988012022</v>
      </c>
      <c r="AC362" s="30">
        <v>108.28</v>
      </c>
      <c r="AE362" s="31">
        <v>761.13</v>
      </c>
      <c r="AF362" s="32">
        <f t="shared" si="372"/>
        <v>17.650209864805326</v>
      </c>
      <c r="AG362" s="32">
        <f t="shared" si="373"/>
        <v>7.0745348107882089</v>
      </c>
      <c r="AH362" s="33" t="e">
        <f t="shared" si="374"/>
        <v>#DIV/0!</v>
      </c>
      <c r="AI362" s="33">
        <f t="shared" si="375"/>
        <v>-2.6068726642967818E-2</v>
      </c>
      <c r="AJ362" s="33">
        <f t="shared" si="376"/>
        <v>0</v>
      </c>
      <c r="AK362" s="33">
        <f t="shared" si="392"/>
        <v>0</v>
      </c>
      <c r="AL362" s="31">
        <f t="shared" si="344"/>
        <v>0</v>
      </c>
      <c r="AM362" s="26">
        <f t="shared" si="345"/>
        <v>0</v>
      </c>
      <c r="AN362" s="26">
        <f t="shared" si="346"/>
        <v>0</v>
      </c>
      <c r="AO362" s="5">
        <f t="shared" si="377"/>
        <v>14.22621628368347</v>
      </c>
      <c r="AP362" s="30">
        <v>452.41</v>
      </c>
      <c r="AQ362" s="31">
        <v>439</v>
      </c>
      <c r="AR362" s="31">
        <v>1776.01</v>
      </c>
      <c r="AS362" s="32">
        <f t="shared" si="378"/>
        <v>41.184750597129138</v>
      </c>
      <c r="AT362" s="32">
        <f t="shared" si="379"/>
        <v>29.558462262178551</v>
      </c>
      <c r="AU362" s="33">
        <f t="shared" si="380"/>
        <v>3.2407407407407406E-2</v>
      </c>
      <c r="AV362" s="33">
        <f t="shared" si="381"/>
        <v>-2.6521095321225207E-4</v>
      </c>
      <c r="AW362" s="33">
        <f t="shared" si="382"/>
        <v>-1.7731246586182168E-2</v>
      </c>
      <c r="AX362" s="33">
        <f t="shared" si="393"/>
        <v>8.1836522705494921E-3</v>
      </c>
      <c r="AY362" s="31">
        <f t="shared" si="347"/>
        <v>779668.39</v>
      </c>
      <c r="AZ362" s="26">
        <f t="shared" si="348"/>
        <v>198607.99000000002</v>
      </c>
      <c r="BA362" s="26">
        <f t="shared" si="349"/>
        <v>675129.32000000007</v>
      </c>
      <c r="BB362" s="5">
        <f t="shared" si="383"/>
        <v>25.473392604771373</v>
      </c>
      <c r="BC362" s="30">
        <v>160.35</v>
      </c>
      <c r="BE362" s="31">
        <v>637.99</v>
      </c>
      <c r="BF362" s="32">
        <f t="shared" si="384"/>
        <v>14.794657143519698</v>
      </c>
      <c r="BG362" s="32">
        <f t="shared" si="385"/>
        <v>10.476557599832741</v>
      </c>
      <c r="BH362" s="33" t="e">
        <f t="shared" si="386"/>
        <v>#DIV/0!</v>
      </c>
      <c r="BI362" s="33">
        <f t="shared" si="387"/>
        <v>-1.7923362175525374E-2</v>
      </c>
      <c r="BJ362" s="33">
        <f t="shared" si="388"/>
        <v>0</v>
      </c>
      <c r="BK362" s="33">
        <f t="shared" si="394"/>
        <v>0</v>
      </c>
      <c r="BL362" s="31">
        <f t="shared" si="350"/>
        <v>0</v>
      </c>
      <c r="BM362" s="26">
        <f t="shared" si="351"/>
        <v>0</v>
      </c>
      <c r="BN362" s="26">
        <f t="shared" si="352"/>
        <v>0</v>
      </c>
      <c r="BO362" s="5">
        <f t="shared" si="389"/>
        <v>25.133622784056175</v>
      </c>
      <c r="BP362" s="60">
        <f t="shared" si="353"/>
        <v>4312.3</v>
      </c>
      <c r="BQ362" s="15">
        <f t="shared" si="354"/>
        <v>1530.56</v>
      </c>
      <c r="BR362" s="15">
        <f t="shared" si="355"/>
        <v>1172987.29</v>
      </c>
      <c r="BS362" s="15">
        <f t="shared" si="356"/>
        <v>486521.58999999997</v>
      </c>
      <c r="BT362" s="15">
        <f t="shared" si="357"/>
        <v>2192744.12</v>
      </c>
      <c r="BU362" s="15">
        <f t="shared" si="395"/>
        <v>272.00966769473365</v>
      </c>
      <c r="BV362" s="17">
        <f t="shared" si="396"/>
        <v>1530.56</v>
      </c>
      <c r="BW362" s="17">
        <f t="shared" si="397"/>
        <v>0</v>
      </c>
      <c r="BX362" s="17">
        <f t="shared" si="398"/>
        <v>1530.56</v>
      </c>
      <c r="BY362" s="17">
        <f t="shared" si="399"/>
        <v>0</v>
      </c>
      <c r="BZ362" s="17">
        <f t="shared" si="400"/>
        <v>0</v>
      </c>
      <c r="CA362" s="2" t="e">
        <f t="shared" si="401"/>
        <v>#DIV/0!</v>
      </c>
      <c r="CB362" s="2" t="e">
        <f t="shared" si="402"/>
        <v>#DIV/0!</v>
      </c>
      <c r="CC362" s="14">
        <f t="shared" si="403"/>
        <v>41.009029595641643</v>
      </c>
      <c r="CD362" s="27">
        <v>46.128526964436588</v>
      </c>
      <c r="CE362" s="53" t="e">
        <f t="shared" si="358"/>
        <v>#DIV/0!</v>
      </c>
      <c r="CF362" s="53" t="e">
        <f t="shared" si="359"/>
        <v>#DIV/0!</v>
      </c>
    </row>
    <row r="363" spans="1:84" x14ac:dyDescent="0.3">
      <c r="A363" s="1">
        <v>33724</v>
      </c>
      <c r="C363" s="30">
        <v>71.14</v>
      </c>
      <c r="E363" s="31">
        <v>127.03</v>
      </c>
      <c r="F363" s="32">
        <f t="shared" si="360"/>
        <v>2.9529636569048163</v>
      </c>
      <c r="G363" s="32">
        <f t="shared" si="361"/>
        <v>4.6483971720181385</v>
      </c>
      <c r="H363" s="33" t="e">
        <f t="shared" si="362"/>
        <v>#DIV/0!</v>
      </c>
      <c r="I363" s="33">
        <f t="shared" si="363"/>
        <v>1.9698888419867819E-3</v>
      </c>
      <c r="J363" s="33">
        <f t="shared" si="364"/>
        <v>0</v>
      </c>
      <c r="K363" s="33">
        <f t="shared" si="390"/>
        <v>0</v>
      </c>
      <c r="L363" s="31">
        <f t="shared" si="338"/>
        <v>0</v>
      </c>
      <c r="M363" s="26">
        <f t="shared" si="339"/>
        <v>0</v>
      </c>
      <c r="N363" s="26">
        <f t="shared" si="340"/>
        <v>0</v>
      </c>
      <c r="O363" s="5">
        <f t="shared" si="365"/>
        <v>56.00251908997874</v>
      </c>
      <c r="P363" s="30">
        <v>732.36</v>
      </c>
      <c r="Q363" s="31">
        <v>402</v>
      </c>
      <c r="R363" s="31">
        <v>998.03</v>
      </c>
      <c r="S363" s="32">
        <f t="shared" si="366"/>
        <v>23.200396115096542</v>
      </c>
      <c r="T363" s="32">
        <f t="shared" si="367"/>
        <v>47.853530403418674</v>
      </c>
      <c r="U363" s="33">
        <f t="shared" si="368"/>
        <v>1.5037593984962405E-2</v>
      </c>
      <c r="V363" s="33">
        <f t="shared" si="369"/>
        <v>8.061199309040052E-3</v>
      </c>
      <c r="W363" s="33">
        <f t="shared" si="370"/>
        <v>0.52330618847850763</v>
      </c>
      <c r="X363" s="33">
        <f t="shared" si="391"/>
        <v>0.53606975405116353</v>
      </c>
      <c r="Y363" s="31">
        <f t="shared" si="341"/>
        <v>401208.06</v>
      </c>
      <c r="Z363" s="26">
        <f t="shared" si="342"/>
        <v>294408.72000000003</v>
      </c>
      <c r="AA363" s="26">
        <f t="shared" si="343"/>
        <v>1564310.6400000001</v>
      </c>
      <c r="AB363" s="5">
        <f t="shared" si="371"/>
        <v>73.38055970261415</v>
      </c>
      <c r="AC363" s="30">
        <v>111.14</v>
      </c>
      <c r="AE363" s="31">
        <v>767.22</v>
      </c>
      <c r="AF363" s="32">
        <f t="shared" si="372"/>
        <v>17.834942744631295</v>
      </c>
      <c r="AG363" s="32">
        <f t="shared" si="373"/>
        <v>7.2620587812495918</v>
      </c>
      <c r="AH363" s="33" t="e">
        <f t="shared" si="374"/>
        <v>#DIV/0!</v>
      </c>
      <c r="AI363" s="33">
        <f t="shared" si="375"/>
        <v>-2.540641378697699E-2</v>
      </c>
      <c r="AJ363" s="33">
        <f t="shared" si="376"/>
        <v>0</v>
      </c>
      <c r="AK363" s="33">
        <f t="shared" si="392"/>
        <v>0</v>
      </c>
      <c r="AL363" s="31">
        <f t="shared" si="344"/>
        <v>0</v>
      </c>
      <c r="AM363" s="26">
        <f t="shared" si="345"/>
        <v>0</v>
      </c>
      <c r="AN363" s="26">
        <f t="shared" si="346"/>
        <v>0</v>
      </c>
      <c r="AO363" s="5">
        <f t="shared" si="377"/>
        <v>14.486066578034984</v>
      </c>
      <c r="AP363" s="30">
        <v>452.53</v>
      </c>
      <c r="AQ363" s="31">
        <v>425</v>
      </c>
      <c r="AR363" s="31">
        <v>1768.94</v>
      </c>
      <c r="AS363" s="32">
        <f t="shared" si="378"/>
        <v>41.121117304929591</v>
      </c>
      <c r="AT363" s="32">
        <f t="shared" si="379"/>
        <v>29.569007200637731</v>
      </c>
      <c r="AU363" s="33">
        <f t="shared" si="380"/>
        <v>-2.0954598370197905E-2</v>
      </c>
      <c r="AV363" s="33">
        <f t="shared" si="381"/>
        <v>-2.6514063501183091E-4</v>
      </c>
      <c r="AW363" s="33">
        <f t="shared" si="382"/>
        <v>2.7415050659045374E-2</v>
      </c>
      <c r="AX363" s="33">
        <f t="shared" si="393"/>
        <v>1.2653100304175708E-2</v>
      </c>
      <c r="AY363" s="31">
        <f t="shared" si="347"/>
        <v>751799.5</v>
      </c>
      <c r="AZ363" s="26">
        <f t="shared" si="348"/>
        <v>192325.25</v>
      </c>
      <c r="BA363" s="26">
        <f t="shared" si="349"/>
        <v>653599</v>
      </c>
      <c r="BB363" s="5">
        <f t="shared" si="383"/>
        <v>25.581986952638303</v>
      </c>
      <c r="BC363" s="30">
        <v>163.25</v>
      </c>
      <c r="BE363" s="31">
        <v>640.55999999999995</v>
      </c>
      <c r="BF363" s="32">
        <f t="shared" si="384"/>
        <v>14.890580178437762</v>
      </c>
      <c r="BG363" s="32">
        <f t="shared" si="385"/>
        <v>10.667006442675866</v>
      </c>
      <c r="BH363" s="33" t="e">
        <f t="shared" si="386"/>
        <v>#DIV/0!</v>
      </c>
      <c r="BI363" s="33">
        <f t="shared" si="387"/>
        <v>-1.7607771706132397E-2</v>
      </c>
      <c r="BJ363" s="33">
        <f t="shared" si="388"/>
        <v>0</v>
      </c>
      <c r="BK363" s="33">
        <f t="shared" si="394"/>
        <v>0</v>
      </c>
      <c r="BL363" s="31">
        <f t="shared" si="350"/>
        <v>0</v>
      </c>
      <c r="BM363" s="26">
        <f t="shared" si="351"/>
        <v>0</v>
      </c>
      <c r="BN363" s="26">
        <f t="shared" si="352"/>
        <v>0</v>
      </c>
      <c r="BO363" s="5">
        <f t="shared" si="389"/>
        <v>25.485512676408145</v>
      </c>
      <c r="BP363" s="60">
        <f t="shared" si="353"/>
        <v>4301.78</v>
      </c>
      <c r="BQ363" s="15">
        <f t="shared" si="354"/>
        <v>1530.42</v>
      </c>
      <c r="BR363" s="15">
        <f t="shared" si="355"/>
        <v>1153007.56</v>
      </c>
      <c r="BS363" s="15">
        <f t="shared" si="356"/>
        <v>486733.97000000003</v>
      </c>
      <c r="BT363" s="15">
        <f t="shared" si="357"/>
        <v>2217909.64</v>
      </c>
      <c r="BU363" s="15">
        <f t="shared" si="395"/>
        <v>268.03034092863885</v>
      </c>
      <c r="BV363" s="17">
        <f t="shared" si="396"/>
        <v>1530.42</v>
      </c>
      <c r="BW363" s="17">
        <f t="shared" si="397"/>
        <v>0</v>
      </c>
      <c r="BX363" s="17">
        <f t="shared" si="398"/>
        <v>1530.42</v>
      </c>
      <c r="BY363" s="17">
        <f t="shared" si="399"/>
        <v>0</v>
      </c>
      <c r="BZ363" s="17">
        <f t="shared" si="400"/>
        <v>0</v>
      </c>
      <c r="CA363" s="2" t="e">
        <f t="shared" si="401"/>
        <v>#DIV/0!</v>
      </c>
      <c r="CB363" s="2" t="e">
        <f t="shared" si="402"/>
        <v>#DIV/0!</v>
      </c>
      <c r="CC363" s="14">
        <f t="shared" si="403"/>
        <v>41.479678927251626</v>
      </c>
      <c r="CD363" s="27">
        <v>46.645423305001273</v>
      </c>
      <c r="CE363" s="53" t="e">
        <f t="shared" si="358"/>
        <v>#DIV/0!</v>
      </c>
      <c r="CF363" s="53" t="e">
        <f t="shared" si="359"/>
        <v>#DIV/0!</v>
      </c>
    </row>
    <row r="364" spans="1:84" x14ac:dyDescent="0.3">
      <c r="A364" s="1">
        <v>33694</v>
      </c>
      <c r="C364" s="30">
        <v>71</v>
      </c>
      <c r="E364" s="31">
        <v>125.4</v>
      </c>
      <c r="F364" s="32">
        <f t="shared" si="360"/>
        <v>2.9222254587824064</v>
      </c>
      <c r="G364" s="32">
        <f t="shared" si="361"/>
        <v>4.6396737851896388</v>
      </c>
      <c r="H364" s="33" t="e">
        <f t="shared" si="362"/>
        <v>#DIV/0!</v>
      </c>
      <c r="I364" s="33">
        <f t="shared" si="363"/>
        <v>1.9737769632031657E-3</v>
      </c>
      <c r="J364" s="33">
        <f t="shared" si="364"/>
        <v>0</v>
      </c>
      <c r="K364" s="33">
        <f t="shared" si="390"/>
        <v>0</v>
      </c>
      <c r="L364" s="31">
        <f t="shared" si="338"/>
        <v>0</v>
      </c>
      <c r="M364" s="26">
        <f t="shared" si="339"/>
        <v>0</v>
      </c>
      <c r="N364" s="26">
        <f t="shared" si="340"/>
        <v>0</v>
      </c>
      <c r="O364" s="5">
        <f t="shared" si="365"/>
        <v>56.61881977671451</v>
      </c>
      <c r="P364" s="30">
        <v>726.48</v>
      </c>
      <c r="Q364" s="31">
        <v>396</v>
      </c>
      <c r="R364" s="31">
        <v>987.54</v>
      </c>
      <c r="S364" s="32">
        <f t="shared" si="366"/>
        <v>23.012875036411302</v>
      </c>
      <c r="T364" s="32">
        <f t="shared" si="367"/>
        <v>47.47366495020519</v>
      </c>
      <c r="U364" s="33">
        <f t="shared" si="368"/>
        <v>3.5989717223650387E-2</v>
      </c>
      <c r="V364" s="33">
        <f t="shared" si="369"/>
        <v>8.1267103408242756E-3</v>
      </c>
      <c r="W364" s="33">
        <f t="shared" si="370"/>
        <v>0.21966205837173247</v>
      </c>
      <c r="X364" s="33">
        <f t="shared" si="391"/>
        <v>0.22580645161290308</v>
      </c>
      <c r="Y364" s="31">
        <f t="shared" si="341"/>
        <v>391065.83999999997</v>
      </c>
      <c r="Z364" s="26">
        <f t="shared" si="342"/>
        <v>287686.08</v>
      </c>
      <c r="AA364" s="26">
        <f t="shared" si="343"/>
        <v>1540962.72</v>
      </c>
      <c r="AB364" s="5">
        <f t="shared" si="371"/>
        <v>73.56461510419831</v>
      </c>
      <c r="AC364" s="30">
        <v>114</v>
      </c>
      <c r="AE364" s="31">
        <v>773.31</v>
      </c>
      <c r="AF364" s="32">
        <f t="shared" si="372"/>
        <v>18.020623361491406</v>
      </c>
      <c r="AG364" s="32">
        <f t="shared" si="373"/>
        <v>7.4496170635439274</v>
      </c>
      <c r="AH364" s="33" t="e">
        <f t="shared" si="374"/>
        <v>#DIV/0!</v>
      </c>
      <c r="AI364" s="33">
        <f t="shared" si="375"/>
        <v>-2.477692107770943E-2</v>
      </c>
      <c r="AJ364" s="33">
        <f t="shared" si="376"/>
        <v>0</v>
      </c>
      <c r="AK364" s="33">
        <f t="shared" si="392"/>
        <v>0</v>
      </c>
      <c r="AL364" s="31">
        <f t="shared" si="344"/>
        <v>0</v>
      </c>
      <c r="AM364" s="26">
        <f t="shared" si="345"/>
        <v>0</v>
      </c>
      <c r="AN364" s="26">
        <f t="shared" si="346"/>
        <v>0</v>
      </c>
      <c r="AO364" s="5">
        <f t="shared" si="377"/>
        <v>14.741824106761841</v>
      </c>
      <c r="AP364" s="30">
        <v>452.65</v>
      </c>
      <c r="AQ364" s="31">
        <v>434</v>
      </c>
      <c r="AR364" s="31">
        <v>1761.88</v>
      </c>
      <c r="AS364" s="32">
        <f t="shared" si="378"/>
        <v>41.057500728226046</v>
      </c>
      <c r="AT364" s="32">
        <f t="shared" si="379"/>
        <v>29.579554068536474</v>
      </c>
      <c r="AU364" s="33">
        <f t="shared" si="380"/>
        <v>4.716981132075472E-2</v>
      </c>
      <c r="AV364" s="33">
        <f t="shared" si="381"/>
        <v>-2.4298384157456543E-4</v>
      </c>
      <c r="AW364" s="33">
        <f t="shared" si="382"/>
        <v>-1.2643995537942886E-2</v>
      </c>
      <c r="AX364" s="33">
        <f t="shared" si="393"/>
        <v>5.1512574413807872E-3</v>
      </c>
      <c r="AY364" s="31">
        <f t="shared" si="347"/>
        <v>764655.92</v>
      </c>
      <c r="AZ364" s="26">
        <f t="shared" si="348"/>
        <v>196450.09999999998</v>
      </c>
      <c r="BA364" s="26">
        <f t="shared" si="349"/>
        <v>667439.92000000004</v>
      </c>
      <c r="BB364" s="5">
        <f t="shared" si="383"/>
        <v>25.691307012963421</v>
      </c>
      <c r="BC364" s="30">
        <v>166.15</v>
      </c>
      <c r="BE364" s="31">
        <v>643.12</v>
      </c>
      <c r="BF364" s="32">
        <f t="shared" si="384"/>
        <v>14.986775415088843</v>
      </c>
      <c r="BG364" s="32">
        <f t="shared" si="385"/>
        <v>10.857490132524768</v>
      </c>
      <c r="BH364" s="33" t="e">
        <f t="shared" si="386"/>
        <v>#DIV/0!</v>
      </c>
      <c r="BI364" s="33">
        <f t="shared" si="387"/>
        <v>-1.724395119186125E-2</v>
      </c>
      <c r="BJ364" s="33">
        <f t="shared" si="388"/>
        <v>0</v>
      </c>
      <c r="BK364" s="33">
        <f t="shared" si="394"/>
        <v>0</v>
      </c>
      <c r="BL364" s="31">
        <f t="shared" si="350"/>
        <v>0</v>
      </c>
      <c r="BM364" s="26">
        <f t="shared" si="351"/>
        <v>0</v>
      </c>
      <c r="BN364" s="26">
        <f t="shared" si="352"/>
        <v>0</v>
      </c>
      <c r="BO364" s="5">
        <f t="shared" si="389"/>
        <v>25.834991914417216</v>
      </c>
      <c r="BP364" s="60">
        <f t="shared" si="353"/>
        <v>4291.25</v>
      </c>
      <c r="BQ364" s="15">
        <f t="shared" si="354"/>
        <v>1530.28</v>
      </c>
      <c r="BR364" s="15">
        <f t="shared" si="355"/>
        <v>1155721.76</v>
      </c>
      <c r="BS364" s="15">
        <f t="shared" si="356"/>
        <v>484136.18</v>
      </c>
      <c r="BT364" s="15">
        <f t="shared" si="357"/>
        <v>2208402.64</v>
      </c>
      <c r="BU364" s="15">
        <f t="shared" si="395"/>
        <v>269.32053830468976</v>
      </c>
      <c r="BV364" s="17">
        <f t="shared" si="396"/>
        <v>1530.28</v>
      </c>
      <c r="BW364" s="17">
        <f t="shared" si="397"/>
        <v>0</v>
      </c>
      <c r="BX364" s="17">
        <f t="shared" si="398"/>
        <v>1530.28</v>
      </c>
      <c r="BY364" s="17">
        <f t="shared" si="399"/>
        <v>0</v>
      </c>
      <c r="BZ364" s="17">
        <f t="shared" si="400"/>
        <v>0</v>
      </c>
      <c r="CA364" s="2" t="e">
        <f t="shared" si="401"/>
        <v>#DIV/0!</v>
      </c>
      <c r="CB364" s="2" t="e">
        <f t="shared" si="402"/>
        <v>#DIV/0!</v>
      </c>
      <c r="CC364" s="14">
        <f t="shared" si="403"/>
        <v>41.30187758654354</v>
      </c>
      <c r="CD364" s="27">
        <v>46.437003669074763</v>
      </c>
      <c r="CE364" s="53" t="e">
        <f t="shared" si="358"/>
        <v>#DIV/0!</v>
      </c>
      <c r="CF364" s="53" t="e">
        <f t="shared" si="359"/>
        <v>#DIV/0!</v>
      </c>
    </row>
    <row r="365" spans="1:84" x14ac:dyDescent="0.3">
      <c r="A365" s="1">
        <v>33663</v>
      </c>
      <c r="C365" s="30">
        <v>70.86</v>
      </c>
      <c r="E365" s="31">
        <v>123.76</v>
      </c>
      <c r="F365" s="32">
        <f t="shared" si="360"/>
        <v>2.891102431366686</v>
      </c>
      <c r="G365" s="32">
        <f t="shared" si="361"/>
        <v>4.6310093326013648</v>
      </c>
      <c r="H365" s="33" t="e">
        <f t="shared" si="362"/>
        <v>#DIV/0!</v>
      </c>
      <c r="I365" s="33">
        <f t="shared" si="363"/>
        <v>1.977680463342288E-3</v>
      </c>
      <c r="J365" s="33">
        <f t="shared" si="364"/>
        <v>0</v>
      </c>
      <c r="K365" s="33">
        <f t="shared" si="390"/>
        <v>0</v>
      </c>
      <c r="L365" s="31">
        <f t="shared" si="338"/>
        <v>0</v>
      </c>
      <c r="M365" s="26">
        <f t="shared" si="339"/>
        <v>0</v>
      </c>
      <c r="N365" s="26">
        <f t="shared" si="340"/>
        <v>0</v>
      </c>
      <c r="O365" s="5">
        <f t="shared" si="365"/>
        <v>57.255979314802843</v>
      </c>
      <c r="P365" s="30">
        <v>720.6</v>
      </c>
      <c r="Q365" s="31">
        <v>382</v>
      </c>
      <c r="R365" s="31">
        <v>977.06</v>
      </c>
      <c r="S365" s="32">
        <f t="shared" si="366"/>
        <v>22.824665009624546</v>
      </c>
      <c r="T365" s="32">
        <f t="shared" si="367"/>
        <v>47.09434554152616</v>
      </c>
      <c r="U365" s="33">
        <f t="shared" si="368"/>
        <v>-2.6143790849673201E-3</v>
      </c>
      <c r="V365" s="33">
        <f t="shared" si="369"/>
        <v>8.1932948750104428E-3</v>
      </c>
      <c r="W365" s="33">
        <f t="shared" si="370"/>
        <v>-3.059317782794146</v>
      </c>
      <c r="X365" s="33">
        <f t="shared" si="391"/>
        <v>3.1339352896914945</v>
      </c>
      <c r="Y365" s="31">
        <f t="shared" si="341"/>
        <v>373236.92</v>
      </c>
      <c r="Z365" s="26">
        <f t="shared" si="342"/>
        <v>275269.2</v>
      </c>
      <c r="AA365" s="26">
        <f t="shared" si="343"/>
        <v>1486484.24</v>
      </c>
      <c r="AB365" s="5">
        <f t="shared" si="371"/>
        <v>73.751867848443297</v>
      </c>
      <c r="AC365" s="30">
        <v>116.86</v>
      </c>
      <c r="AE365" s="31">
        <v>779.4</v>
      </c>
      <c r="AF365" s="32">
        <f t="shared" si="372"/>
        <v>18.207217477433701</v>
      </c>
      <c r="AG365" s="32">
        <f t="shared" si="373"/>
        <v>7.6373094920659828</v>
      </c>
      <c r="AH365" s="33" t="e">
        <f t="shared" si="374"/>
        <v>#DIV/0!</v>
      </c>
      <c r="AI365" s="33">
        <f t="shared" si="375"/>
        <v>-2.4177867951644262E-2</v>
      </c>
      <c r="AJ365" s="33">
        <f t="shared" si="376"/>
        <v>0</v>
      </c>
      <c r="AK365" s="33">
        <f t="shared" si="392"/>
        <v>0</v>
      </c>
      <c r="AL365" s="31">
        <f t="shared" si="344"/>
        <v>0</v>
      </c>
      <c r="AM365" s="26">
        <f t="shared" si="345"/>
        <v>0</v>
      </c>
      <c r="AN365" s="26">
        <f t="shared" si="346"/>
        <v>0</v>
      </c>
      <c r="AO365" s="5">
        <f t="shared" si="377"/>
        <v>14.993584808827304</v>
      </c>
      <c r="AP365" s="30">
        <v>452.76</v>
      </c>
      <c r="AQ365" s="31">
        <v>414</v>
      </c>
      <c r="AR365" s="31">
        <v>1754.81</v>
      </c>
      <c r="AS365" s="32">
        <f t="shared" si="378"/>
        <v>40.993337569380849</v>
      </c>
      <c r="AT365" s="32">
        <f t="shared" si="379"/>
        <v>29.589836091286958</v>
      </c>
      <c r="AU365" s="33">
        <f t="shared" si="380"/>
        <v>-3.5587188612099648E-2</v>
      </c>
      <c r="AV365" s="33">
        <f t="shared" si="381"/>
        <v>-2.6500596263416933E-4</v>
      </c>
      <c r="AW365" s="33">
        <f t="shared" si="382"/>
        <v>1.6134446358375833E-2</v>
      </c>
      <c r="AX365" s="33">
        <f t="shared" si="393"/>
        <v>7.4466675500201576E-3</v>
      </c>
      <c r="AY365" s="31">
        <f t="shared" si="347"/>
        <v>726491.34</v>
      </c>
      <c r="AZ365" s="26">
        <f t="shared" si="348"/>
        <v>187442.63999999998</v>
      </c>
      <c r="BA365" s="26">
        <f t="shared" si="349"/>
        <v>636682.32000000007</v>
      </c>
      <c r="BB365" s="5">
        <f t="shared" si="383"/>
        <v>25.801083878026681</v>
      </c>
      <c r="BC365" s="30">
        <v>169.04</v>
      </c>
      <c r="BE365" s="31">
        <v>645.69000000000005</v>
      </c>
      <c r="BF365" s="32">
        <f t="shared" si="384"/>
        <v>15.08367751219421</v>
      </c>
      <c r="BG365" s="32">
        <f t="shared" si="385"/>
        <v>11.047499542519541</v>
      </c>
      <c r="BH365" s="33" t="e">
        <f t="shared" si="386"/>
        <v>#DIV/0!</v>
      </c>
      <c r="BI365" s="33">
        <f t="shared" si="387"/>
        <v>-1.7009795295911817E-2</v>
      </c>
      <c r="BJ365" s="33">
        <f t="shared" si="388"/>
        <v>0</v>
      </c>
      <c r="BK365" s="33">
        <f t="shared" si="394"/>
        <v>0</v>
      </c>
      <c r="BL365" s="31">
        <f t="shared" si="350"/>
        <v>0</v>
      </c>
      <c r="BM365" s="26">
        <f t="shared" si="351"/>
        <v>0</v>
      </c>
      <c r="BN365" s="26">
        <f t="shared" si="352"/>
        <v>0</v>
      </c>
      <c r="BO365" s="5">
        <f t="shared" si="389"/>
        <v>26.179745698400158</v>
      </c>
      <c r="BP365" s="60">
        <f t="shared" si="353"/>
        <v>4280.72</v>
      </c>
      <c r="BQ365" s="15">
        <f t="shared" si="354"/>
        <v>1530.12</v>
      </c>
      <c r="BR365" s="15">
        <f t="shared" si="355"/>
        <v>1099728.26</v>
      </c>
      <c r="BS365" s="15">
        <f t="shared" si="356"/>
        <v>462711.83999999997</v>
      </c>
      <c r="BT365" s="15">
        <f t="shared" si="357"/>
        <v>2123166.56</v>
      </c>
      <c r="BU365" s="15">
        <f t="shared" si="395"/>
        <v>256.90263787400249</v>
      </c>
      <c r="BV365" s="17">
        <f t="shared" si="396"/>
        <v>1530.12</v>
      </c>
      <c r="BW365" s="17">
        <f t="shared" si="397"/>
        <v>0</v>
      </c>
      <c r="BX365" s="17">
        <f t="shared" si="398"/>
        <v>1530.12</v>
      </c>
      <c r="BY365" s="17">
        <f t="shared" si="399"/>
        <v>0</v>
      </c>
      <c r="BZ365" s="17">
        <f t="shared" si="400"/>
        <v>0</v>
      </c>
      <c r="CA365" s="2" t="e">
        <f t="shared" si="401"/>
        <v>#DIV/0!</v>
      </c>
      <c r="CB365" s="2" t="e">
        <f t="shared" si="402"/>
        <v>#DIV/0!</v>
      </c>
      <c r="CC365" s="14">
        <f t="shared" si="403"/>
        <v>39.707779627071424</v>
      </c>
      <c r="CD365" s="27">
        <v>44.925690563977206</v>
      </c>
      <c r="CE365" s="53" t="e">
        <f t="shared" si="358"/>
        <v>#DIV/0!</v>
      </c>
      <c r="CF365" s="53" t="e">
        <f t="shared" si="359"/>
        <v>#DIV/0!</v>
      </c>
    </row>
    <row r="366" spans="1:84" x14ac:dyDescent="0.3">
      <c r="A366" s="1">
        <v>33634</v>
      </c>
      <c r="C366" s="30">
        <v>70.72</v>
      </c>
      <c r="E366" s="31">
        <v>122.13</v>
      </c>
      <c r="F366" s="32">
        <f t="shared" si="360"/>
        <v>2.8600600910029765</v>
      </c>
      <c r="G366" s="32">
        <f t="shared" si="361"/>
        <v>4.6222826442175711</v>
      </c>
      <c r="H366" s="33" t="e">
        <f t="shared" si="362"/>
        <v>#DIV/0!</v>
      </c>
      <c r="I366" s="33">
        <f t="shared" si="363"/>
        <v>1.9815994338287413E-3</v>
      </c>
      <c r="J366" s="33">
        <f t="shared" si="364"/>
        <v>0</v>
      </c>
      <c r="K366" s="33">
        <f t="shared" si="390"/>
        <v>0</v>
      </c>
      <c r="L366" s="31">
        <f t="shared" si="338"/>
        <v>0</v>
      </c>
      <c r="M366" s="26">
        <f t="shared" si="339"/>
        <v>0</v>
      </c>
      <c r="N366" s="26">
        <f t="shared" si="340"/>
        <v>0</v>
      </c>
      <c r="O366" s="5">
        <f t="shared" si="365"/>
        <v>57.90551052157538</v>
      </c>
      <c r="P366" s="30">
        <v>714.72</v>
      </c>
      <c r="Q366" s="31">
        <v>383</v>
      </c>
      <c r="R366" s="31">
        <v>966.57</v>
      </c>
      <c r="S366" s="32">
        <f t="shared" si="366"/>
        <v>22.635292574803469</v>
      </c>
      <c r="T366" s="32">
        <f t="shared" si="367"/>
        <v>46.71433613511288</v>
      </c>
      <c r="U366" s="33">
        <f t="shared" si="368"/>
        <v>1.844532279314888E-2</v>
      </c>
      <c r="V366" s="33">
        <f t="shared" si="369"/>
        <v>8.2750869305609018E-3</v>
      </c>
      <c r="W366" s="33">
        <f t="shared" si="370"/>
        <v>0.43644109043288148</v>
      </c>
      <c r="X366" s="33">
        <f t="shared" si="391"/>
        <v>0.44862792716398031</v>
      </c>
      <c r="Y366" s="31">
        <f t="shared" si="341"/>
        <v>370196.31</v>
      </c>
      <c r="Z366" s="26">
        <f t="shared" si="342"/>
        <v>273737.76</v>
      </c>
      <c r="AA366" s="26">
        <f t="shared" si="343"/>
        <v>1490375.56</v>
      </c>
      <c r="AB366" s="5">
        <f t="shared" si="371"/>
        <v>73.943946118749807</v>
      </c>
      <c r="AC366" s="30">
        <v>119.72</v>
      </c>
      <c r="AE366" s="31">
        <v>785.49</v>
      </c>
      <c r="AF366" s="32">
        <f t="shared" si="372"/>
        <v>18.394731850339213</v>
      </c>
      <c r="AG366" s="32">
        <f t="shared" si="373"/>
        <v>7.8249388880900401</v>
      </c>
      <c r="AH366" s="33" t="e">
        <f t="shared" si="374"/>
        <v>#DIV/0!</v>
      </c>
      <c r="AI366" s="33">
        <f t="shared" si="375"/>
        <v>-2.3607098638051997E-2</v>
      </c>
      <c r="AJ366" s="33">
        <f t="shared" si="376"/>
        <v>0</v>
      </c>
      <c r="AK366" s="33">
        <f t="shared" si="392"/>
        <v>0</v>
      </c>
      <c r="AL366" s="31">
        <f t="shared" si="344"/>
        <v>0</v>
      </c>
      <c r="AM366" s="26">
        <f t="shared" si="345"/>
        <v>0</v>
      </c>
      <c r="AN366" s="26">
        <f t="shared" si="346"/>
        <v>0</v>
      </c>
      <c r="AO366" s="5">
        <f t="shared" si="377"/>
        <v>15.241441647888578</v>
      </c>
      <c r="AP366" s="30">
        <v>452.88</v>
      </c>
      <c r="AQ366" s="31">
        <v>429</v>
      </c>
      <c r="AR366" s="31">
        <v>1747.74</v>
      </c>
      <c r="AS366" s="32">
        <f t="shared" si="378"/>
        <v>40.928857966507351</v>
      </c>
      <c r="AT366" s="32">
        <f t="shared" si="379"/>
        <v>29.600386933162525</v>
      </c>
      <c r="AU366" s="33">
        <f t="shared" si="380"/>
        <v>-2.9850746268656716E-2</v>
      </c>
      <c r="AV366" s="33">
        <f t="shared" si="381"/>
        <v>-2.6493575307988816E-4</v>
      </c>
      <c r="AW366" s="33">
        <f t="shared" si="382"/>
        <v>2.0709144699058307E-2</v>
      </c>
      <c r="AX366" s="33">
        <f t="shared" si="393"/>
        <v>8.8753477281762541E-3</v>
      </c>
      <c r="AY366" s="31">
        <f t="shared" si="347"/>
        <v>749780.46</v>
      </c>
      <c r="AZ366" s="26">
        <f t="shared" si="348"/>
        <v>194285.52</v>
      </c>
      <c r="BA366" s="26">
        <f t="shared" si="349"/>
        <v>659750.52</v>
      </c>
      <c r="BB366" s="5">
        <f t="shared" si="383"/>
        <v>25.91232105461911</v>
      </c>
      <c r="BC366" s="30">
        <v>171.94</v>
      </c>
      <c r="BE366" s="31">
        <v>648.26</v>
      </c>
      <c r="BF366" s="32">
        <f t="shared" si="384"/>
        <v>15.181057517347005</v>
      </c>
      <c r="BG366" s="32">
        <f t="shared" si="385"/>
        <v>11.238055399416986</v>
      </c>
      <c r="BH366" s="33" t="e">
        <f t="shared" si="386"/>
        <v>#DIV/0!</v>
      </c>
      <c r="BI366" s="33">
        <f t="shared" si="387"/>
        <v>-1.6668108544568534E-2</v>
      </c>
      <c r="BJ366" s="33">
        <f t="shared" si="388"/>
        <v>0</v>
      </c>
      <c r="BK366" s="33">
        <f t="shared" si="394"/>
        <v>0</v>
      </c>
      <c r="BL366" s="31">
        <f t="shared" si="350"/>
        <v>0</v>
      </c>
      <c r="BM366" s="26">
        <f t="shared" si="351"/>
        <v>0</v>
      </c>
      <c r="BN366" s="26">
        <f t="shared" si="352"/>
        <v>0</v>
      </c>
      <c r="BO366" s="5">
        <f t="shared" si="389"/>
        <v>26.523308549038966</v>
      </c>
      <c r="BP366" s="60">
        <f t="shared" si="353"/>
        <v>4270.1899999999996</v>
      </c>
      <c r="BQ366" s="15">
        <f t="shared" si="354"/>
        <v>1529.98</v>
      </c>
      <c r="BR366" s="15">
        <f t="shared" si="355"/>
        <v>1119976.77</v>
      </c>
      <c r="BS366" s="15">
        <f t="shared" si="356"/>
        <v>468023.28</v>
      </c>
      <c r="BT366" s="15">
        <f t="shared" si="357"/>
        <v>2150126.08</v>
      </c>
      <c r="BU366" s="15">
        <f t="shared" si="395"/>
        <v>262.2779712378138</v>
      </c>
      <c r="BV366" s="17">
        <f t="shared" si="396"/>
        <v>1529.98</v>
      </c>
      <c r="BW366" s="17">
        <f t="shared" si="397"/>
        <v>0</v>
      </c>
      <c r="BX366" s="17">
        <f t="shared" si="398"/>
        <v>1529.98</v>
      </c>
      <c r="BY366" s="17">
        <f t="shared" si="399"/>
        <v>0</v>
      </c>
      <c r="BZ366" s="17">
        <f t="shared" si="400"/>
        <v>0</v>
      </c>
      <c r="CA366" s="2" t="e">
        <f t="shared" si="401"/>
        <v>#DIV/0!</v>
      </c>
      <c r="CB366" s="2" t="e">
        <f t="shared" si="402"/>
        <v>#DIV/0!</v>
      </c>
      <c r="CC366" s="14">
        <f t="shared" si="403"/>
        <v>40.211980615905588</v>
      </c>
      <c r="CD366" s="27">
        <v>45.586121306478979</v>
      </c>
      <c r="CE366" s="53" t="e">
        <f t="shared" si="358"/>
        <v>#DIV/0!</v>
      </c>
      <c r="CF366" s="53" t="e">
        <f t="shared" si="359"/>
        <v>#DIV/0!</v>
      </c>
    </row>
    <row r="367" spans="1:84" x14ac:dyDescent="0.3">
      <c r="A367" s="1">
        <v>33603</v>
      </c>
      <c r="C367" s="30">
        <v>70.58</v>
      </c>
      <c r="E367" s="31">
        <v>120.5</v>
      </c>
      <c r="F367" s="32">
        <f t="shared" si="360"/>
        <v>2.8288642755525091</v>
      </c>
      <c r="G367" s="32">
        <f t="shared" si="361"/>
        <v>4.6136146736217327</v>
      </c>
      <c r="H367" s="33" t="e">
        <f t="shared" si="362"/>
        <v>#DIV/0!</v>
      </c>
      <c r="I367" s="33">
        <f t="shared" si="363"/>
        <v>-2.2643645626945455E-3</v>
      </c>
      <c r="J367" s="33">
        <f t="shared" si="364"/>
        <v>0</v>
      </c>
      <c r="K367" s="33">
        <f t="shared" si="390"/>
        <v>0</v>
      </c>
      <c r="L367" s="31">
        <f t="shared" si="338"/>
        <v>0</v>
      </c>
      <c r="M367" s="26">
        <f t="shared" si="339"/>
        <v>0</v>
      </c>
      <c r="N367" s="26">
        <f t="shared" si="340"/>
        <v>0</v>
      </c>
      <c r="O367" s="5">
        <f t="shared" si="365"/>
        <v>58.572614107883815</v>
      </c>
      <c r="P367" s="30">
        <v>708.83</v>
      </c>
      <c r="Q367" s="31">
        <v>376</v>
      </c>
      <c r="R367" s="31">
        <v>956.08</v>
      </c>
      <c r="S367" s="32">
        <f t="shared" si="366"/>
        <v>22.444983871952225</v>
      </c>
      <c r="T367" s="32">
        <f t="shared" si="367"/>
        <v>46.334209253376216</v>
      </c>
      <c r="U367" s="33">
        <f t="shared" si="368"/>
        <v>3.7940379403794036E-2</v>
      </c>
      <c r="V367" s="33">
        <f t="shared" si="369"/>
        <v>4.3743606025337301E-4</v>
      </c>
      <c r="W367" s="33">
        <f t="shared" si="370"/>
        <v>0.15434739881771231</v>
      </c>
      <c r="X367" s="33">
        <f t="shared" si="391"/>
        <v>1.1529564730963903E-2</v>
      </c>
      <c r="Y367" s="31">
        <f t="shared" si="341"/>
        <v>359486.08</v>
      </c>
      <c r="Z367" s="26">
        <f t="shared" si="342"/>
        <v>266520.08</v>
      </c>
      <c r="AA367" s="26">
        <f t="shared" si="343"/>
        <v>1463136.32</v>
      </c>
      <c r="AB367" s="5">
        <f t="shared" si="371"/>
        <v>74.139193372939502</v>
      </c>
      <c r="AC367" s="30">
        <v>122.58</v>
      </c>
      <c r="AE367" s="31">
        <v>791.58</v>
      </c>
      <c r="AF367" s="32">
        <f t="shared" si="372"/>
        <v>18.583173304911661</v>
      </c>
      <c r="AG367" s="32">
        <f t="shared" si="373"/>
        <v>8.0127073773385096</v>
      </c>
      <c r="AH367" s="33" t="e">
        <f t="shared" si="374"/>
        <v>#DIV/0!</v>
      </c>
      <c r="AI367" s="33">
        <f t="shared" si="375"/>
        <v>-2.3301753678693814E-2</v>
      </c>
      <c r="AJ367" s="33">
        <f t="shared" si="376"/>
        <v>0</v>
      </c>
      <c r="AK367" s="33">
        <f t="shared" si="392"/>
        <v>0</v>
      </c>
      <c r="AL367" s="31">
        <f t="shared" si="344"/>
        <v>0</v>
      </c>
      <c r="AM367" s="26">
        <f t="shared" si="345"/>
        <v>0</v>
      </c>
      <c r="AN367" s="26">
        <f t="shared" si="346"/>
        <v>0</v>
      </c>
      <c r="AO367" s="5">
        <f t="shared" si="377"/>
        <v>15.485484726749032</v>
      </c>
      <c r="AP367" s="30">
        <v>453</v>
      </c>
      <c r="AQ367" s="31">
        <v>442</v>
      </c>
      <c r="AR367" s="31">
        <v>1740.67</v>
      </c>
      <c r="AS367" s="32">
        <f t="shared" si="378"/>
        <v>40.86405957282976</v>
      </c>
      <c r="AT367" s="32">
        <f t="shared" si="379"/>
        <v>29.611326822763463</v>
      </c>
      <c r="AU367" s="33">
        <f t="shared" si="380"/>
        <v>-5.2863436123348019E-2</v>
      </c>
      <c r="AV367" s="33">
        <f t="shared" si="381"/>
        <v>4.5134740475242718E-3</v>
      </c>
      <c r="AW367" s="33">
        <f t="shared" si="382"/>
        <v>-0.24609495995397529</v>
      </c>
      <c r="AX367" s="33">
        <f t="shared" si="393"/>
        <v>8.5379884065667475E-2</v>
      </c>
      <c r="AY367" s="31">
        <f t="shared" si="347"/>
        <v>769376.14</v>
      </c>
      <c r="AZ367" s="26">
        <f t="shared" si="348"/>
        <v>200226</v>
      </c>
      <c r="BA367" s="26">
        <f t="shared" si="349"/>
        <v>679742.96000000008</v>
      </c>
      <c r="BB367" s="5">
        <f t="shared" si="383"/>
        <v>26.024461845151581</v>
      </c>
      <c r="BC367" s="30">
        <v>174.83</v>
      </c>
      <c r="BE367" s="31">
        <v>650.83000000000004</v>
      </c>
      <c r="BF367" s="32">
        <f t="shared" si="384"/>
        <v>15.278918974753855</v>
      </c>
      <c r="BG367" s="32">
        <f t="shared" si="385"/>
        <v>11.428141872900079</v>
      </c>
      <c r="BH367" s="33" t="e">
        <f t="shared" si="386"/>
        <v>#DIV/0!</v>
      </c>
      <c r="BI367" s="33">
        <f t="shared" si="387"/>
        <v>-1.7800453514739151E-2</v>
      </c>
      <c r="BJ367" s="33">
        <f t="shared" si="388"/>
        <v>0</v>
      </c>
      <c r="BK367" s="33">
        <f t="shared" si="394"/>
        <v>0</v>
      </c>
      <c r="BL367" s="31">
        <f t="shared" si="350"/>
        <v>0</v>
      </c>
      <c r="BM367" s="26">
        <f t="shared" si="351"/>
        <v>0</v>
      </c>
      <c r="BN367" s="26">
        <f t="shared" si="352"/>
        <v>0</v>
      </c>
      <c r="BO367" s="5">
        <f t="shared" si="389"/>
        <v>26.862621575526635</v>
      </c>
      <c r="BP367" s="60">
        <f t="shared" si="353"/>
        <v>4259.66</v>
      </c>
      <c r="BQ367" s="15">
        <f t="shared" si="354"/>
        <v>1529.8200000000002</v>
      </c>
      <c r="BR367" s="15">
        <f t="shared" si="355"/>
        <v>1128862.22</v>
      </c>
      <c r="BS367" s="15">
        <f t="shared" si="356"/>
        <v>466746.08</v>
      </c>
      <c r="BT367" s="15">
        <f t="shared" si="357"/>
        <v>2142879.2800000003</v>
      </c>
      <c r="BU367" s="15">
        <f t="shared" si="395"/>
        <v>265.01228267044786</v>
      </c>
      <c r="BV367" s="17">
        <f t="shared" si="396"/>
        <v>1529.8200000000002</v>
      </c>
      <c r="BW367" s="17">
        <f t="shared" si="397"/>
        <v>0</v>
      </c>
      <c r="BX367" s="17">
        <f t="shared" si="398"/>
        <v>1529.8200000000002</v>
      </c>
      <c r="BY367" s="17">
        <f t="shared" si="399"/>
        <v>0</v>
      </c>
      <c r="BZ367" s="17">
        <f t="shared" si="400"/>
        <v>0</v>
      </c>
      <c r="CA367" s="2" t="e">
        <f t="shared" si="401"/>
        <v>#DIV/0!</v>
      </c>
      <c r="CB367" s="2" t="e">
        <f t="shared" si="402"/>
        <v>#DIV/0!</v>
      </c>
      <c r="CC367" s="14">
        <f t="shared" si="403"/>
        <v>40.076449874783961</v>
      </c>
      <c r="CD367" s="27">
        <v>45.110482412882106</v>
      </c>
      <c r="CE367" s="53" t="e">
        <f t="shared" si="358"/>
        <v>#DIV/0!</v>
      </c>
      <c r="CF367" s="53" t="e">
        <f t="shared" si="359"/>
        <v>#DIV/0!</v>
      </c>
    </row>
    <row r="368" spans="1:84" x14ac:dyDescent="0.3">
      <c r="A368" s="1">
        <v>33572</v>
      </c>
      <c r="C368" s="30">
        <v>70.739999999999995</v>
      </c>
      <c r="E368" s="31">
        <v>120.42</v>
      </c>
      <c r="F368" s="32">
        <f t="shared" si="360"/>
        <v>2.8377652304240861</v>
      </c>
      <c r="G368" s="32">
        <f t="shared" si="361"/>
        <v>4.6124955987637408</v>
      </c>
      <c r="H368" s="33" t="e">
        <f t="shared" si="362"/>
        <v>#DIV/0!</v>
      </c>
      <c r="I368" s="33">
        <f t="shared" si="363"/>
        <v>-2.2592487997742279E-3</v>
      </c>
      <c r="J368" s="33">
        <f t="shared" si="364"/>
        <v>0</v>
      </c>
      <c r="K368" s="33">
        <f t="shared" si="390"/>
        <v>0</v>
      </c>
      <c r="L368" s="31">
        <f t="shared" si="338"/>
        <v>0</v>
      </c>
      <c r="M368" s="26">
        <f t="shared" si="339"/>
        <v>0</v>
      </c>
      <c r="N368" s="26">
        <f t="shared" si="340"/>
        <v>0</v>
      </c>
      <c r="O368" s="5">
        <f t="shared" si="365"/>
        <v>58.744394618834072</v>
      </c>
      <c r="P368" s="30">
        <v>708.52</v>
      </c>
      <c r="Q368" s="31">
        <v>362</v>
      </c>
      <c r="R368" s="31">
        <v>953.03</v>
      </c>
      <c r="S368" s="32">
        <f t="shared" si="366"/>
        <v>22.458689566110834</v>
      </c>
      <c r="T368" s="32">
        <f t="shared" si="367"/>
        <v>46.197983907776162</v>
      </c>
      <c r="U368" s="33">
        <f t="shared" si="368"/>
        <v>4.8090523338048093E-2</v>
      </c>
      <c r="V368" s="33">
        <f t="shared" si="369"/>
        <v>4.3762749430017778E-4</v>
      </c>
      <c r="W368" s="33">
        <f t="shared" si="370"/>
        <v>0.12182361951153894</v>
      </c>
      <c r="X368" s="33">
        <f t="shared" si="391"/>
        <v>9.1000776020654615E-3</v>
      </c>
      <c r="Y368" s="31">
        <f t="shared" si="341"/>
        <v>344996.86</v>
      </c>
      <c r="Z368" s="26">
        <f t="shared" si="342"/>
        <v>256484.24</v>
      </c>
      <c r="AA368" s="26">
        <f t="shared" si="343"/>
        <v>1408657.84</v>
      </c>
      <c r="AB368" s="5">
        <f t="shared" si="371"/>
        <v>74.343934608564268</v>
      </c>
      <c r="AC368" s="30">
        <v>125.47</v>
      </c>
      <c r="AE368" s="31">
        <v>786.51</v>
      </c>
      <c r="AF368" s="32">
        <f t="shared" si="372"/>
        <v>18.534551830101712</v>
      </c>
      <c r="AG368" s="32">
        <f t="shared" si="373"/>
        <v>8.1810831605440573</v>
      </c>
      <c r="AH368" s="33" t="e">
        <f t="shared" si="374"/>
        <v>#DIV/0!</v>
      </c>
      <c r="AI368" s="33">
        <f t="shared" si="375"/>
        <v>-2.2771146042627071E-2</v>
      </c>
      <c r="AJ368" s="33">
        <f t="shared" si="376"/>
        <v>0</v>
      </c>
      <c r="AK368" s="33">
        <f t="shared" si="392"/>
        <v>0</v>
      </c>
      <c r="AL368" s="31">
        <f t="shared" si="344"/>
        <v>0</v>
      </c>
      <c r="AM368" s="26">
        <f t="shared" si="345"/>
        <v>0</v>
      </c>
      <c r="AN368" s="26">
        <f t="shared" si="346"/>
        <v>0</v>
      </c>
      <c r="AO368" s="5">
        <f t="shared" si="377"/>
        <v>15.952753302564492</v>
      </c>
      <c r="AP368" s="30">
        <v>450.96</v>
      </c>
      <c r="AQ368" s="31">
        <v>466</v>
      </c>
      <c r="AR368" s="31">
        <v>1730.88</v>
      </c>
      <c r="AS368" s="32">
        <f t="shared" si="378"/>
        <v>40.789163610998521</v>
      </c>
      <c r="AT368" s="32">
        <f t="shared" si="379"/>
        <v>29.40417041586792</v>
      </c>
      <c r="AU368" s="33">
        <f t="shared" si="380"/>
        <v>-3.9957939011566773E-2</v>
      </c>
      <c r="AV368" s="33">
        <f t="shared" si="381"/>
        <v>4.5339378583810364E-3</v>
      </c>
      <c r="AW368" s="33">
        <f t="shared" si="382"/>
        <v>-0.32705413353358737</v>
      </c>
      <c r="AX368" s="33">
        <f t="shared" si="393"/>
        <v>0.11346776061369383</v>
      </c>
      <c r="AY368" s="31">
        <f t="shared" si="347"/>
        <v>806590.08000000007</v>
      </c>
      <c r="AZ368" s="26">
        <f t="shared" si="348"/>
        <v>210147.36</v>
      </c>
      <c r="BA368" s="26">
        <f t="shared" si="349"/>
        <v>716652.08000000007</v>
      </c>
      <c r="BB368" s="5">
        <f t="shared" si="383"/>
        <v>26.053799223516361</v>
      </c>
      <c r="BC368" s="30">
        <v>177.97</v>
      </c>
      <c r="BE368" s="31">
        <v>652.64</v>
      </c>
      <c r="BF368" s="32">
        <f t="shared" si="384"/>
        <v>15.379829762364853</v>
      </c>
      <c r="BG368" s="32">
        <f t="shared" si="385"/>
        <v>11.604266917048106</v>
      </c>
      <c r="BH368" s="33" t="e">
        <f t="shared" si="386"/>
        <v>#DIV/0!</v>
      </c>
      <c r="BI368" s="33">
        <f t="shared" si="387"/>
        <v>-1.7489138910549262E-2</v>
      </c>
      <c r="BJ368" s="33">
        <f t="shared" si="388"/>
        <v>0</v>
      </c>
      <c r="BK368" s="33">
        <f t="shared" si="394"/>
        <v>0</v>
      </c>
      <c r="BL368" s="31">
        <f t="shared" si="350"/>
        <v>0</v>
      </c>
      <c r="BM368" s="26">
        <f t="shared" si="351"/>
        <v>0</v>
      </c>
      <c r="BN368" s="26">
        <f t="shared" si="352"/>
        <v>0</v>
      </c>
      <c r="BO368" s="5">
        <f t="shared" si="389"/>
        <v>27.269244912968865</v>
      </c>
      <c r="BP368" s="60">
        <f t="shared" si="353"/>
        <v>4243.4799999999996</v>
      </c>
      <c r="BQ368" s="15">
        <f t="shared" si="354"/>
        <v>1533.66</v>
      </c>
      <c r="BR368" s="15">
        <f t="shared" si="355"/>
        <v>1151586.94</v>
      </c>
      <c r="BS368" s="15">
        <f t="shared" si="356"/>
        <v>466631.6</v>
      </c>
      <c r="BT368" s="15">
        <f t="shared" si="357"/>
        <v>2125309.92</v>
      </c>
      <c r="BU368" s="15">
        <f t="shared" si="395"/>
        <v>271.37795865657432</v>
      </c>
      <c r="BV368" s="17">
        <f t="shared" si="396"/>
        <v>1533.66</v>
      </c>
      <c r="BW368" s="17">
        <f t="shared" si="397"/>
        <v>0</v>
      </c>
      <c r="BX368" s="17">
        <f t="shared" si="398"/>
        <v>1533.66</v>
      </c>
      <c r="BY368" s="17">
        <f t="shared" si="399"/>
        <v>0</v>
      </c>
      <c r="BZ368" s="17">
        <f t="shared" si="400"/>
        <v>0</v>
      </c>
      <c r="CA368" s="2" t="e">
        <f t="shared" si="401"/>
        <v>#DIV/0!</v>
      </c>
      <c r="CB368" s="2" t="e">
        <f t="shared" si="402"/>
        <v>#DIV/0!</v>
      </c>
      <c r="CC368" s="14">
        <f t="shared" si="403"/>
        <v>39.747865067443783</v>
      </c>
      <c r="CD368" s="27">
        <v>44.671269707588365</v>
      </c>
      <c r="CE368" s="53" t="e">
        <f t="shared" si="358"/>
        <v>#DIV/0!</v>
      </c>
      <c r="CF368" s="53" t="e">
        <f t="shared" si="359"/>
        <v>#DIV/0!</v>
      </c>
    </row>
    <row r="369" spans="1:84" x14ac:dyDescent="0.3">
      <c r="A369" s="1">
        <v>33542</v>
      </c>
      <c r="C369" s="30">
        <v>70.900000000000006</v>
      </c>
      <c r="E369" s="31">
        <v>120.33</v>
      </c>
      <c r="F369" s="32">
        <f t="shared" si="360"/>
        <v>2.8465044981536636</v>
      </c>
      <c r="G369" s="32">
        <f t="shared" si="361"/>
        <v>4.6113821138211382</v>
      </c>
      <c r="H369" s="33" t="e">
        <f t="shared" si="362"/>
        <v>#DIV/0!</v>
      </c>
      <c r="I369" s="33">
        <f t="shared" si="363"/>
        <v>-2.2541561003098982E-3</v>
      </c>
      <c r="J369" s="33">
        <f t="shared" si="364"/>
        <v>0</v>
      </c>
      <c r="K369" s="33">
        <f t="shared" si="390"/>
        <v>0</v>
      </c>
      <c r="L369" s="31">
        <f t="shared" si="338"/>
        <v>0</v>
      </c>
      <c r="M369" s="26">
        <f t="shared" si="339"/>
        <v>0</v>
      </c>
      <c r="N369" s="26">
        <f t="shared" si="340"/>
        <v>0</v>
      </c>
      <c r="O369" s="5">
        <f t="shared" si="365"/>
        <v>58.921299758996106</v>
      </c>
      <c r="P369" s="30">
        <v>708.21</v>
      </c>
      <c r="Q369" s="31">
        <v>345</v>
      </c>
      <c r="R369" s="31">
        <v>949.99</v>
      </c>
      <c r="S369" s="32">
        <f t="shared" si="366"/>
        <v>22.472789896127306</v>
      </c>
      <c r="T369" s="32">
        <f t="shared" si="367"/>
        <v>46.062439024390244</v>
      </c>
      <c r="U369" s="33">
        <f t="shared" si="368"/>
        <v>6.5868263473053898E-2</v>
      </c>
      <c r="V369" s="33">
        <f t="shared" si="369"/>
        <v>4.3781909597426623E-4</v>
      </c>
      <c r="W369" s="33">
        <f t="shared" si="370"/>
        <v>8.8982558494107231E-2</v>
      </c>
      <c r="X369" s="33">
        <f t="shared" si="391"/>
        <v>6.6468899116093137E-3</v>
      </c>
      <c r="Y369" s="31">
        <f t="shared" si="341"/>
        <v>327746.55</v>
      </c>
      <c r="Z369" s="26">
        <f t="shared" si="342"/>
        <v>244332.45</v>
      </c>
      <c r="AA369" s="26">
        <f t="shared" si="343"/>
        <v>1342505.4000000001</v>
      </c>
      <c r="AB369" s="5">
        <f t="shared" si="371"/>
        <v>74.549205781113486</v>
      </c>
      <c r="AC369" s="30">
        <v>128.36000000000001</v>
      </c>
      <c r="AE369" s="31">
        <v>781.43</v>
      </c>
      <c r="AF369" s="32">
        <f t="shared" si="372"/>
        <v>18.485365328614787</v>
      </c>
      <c r="AG369" s="32">
        <f t="shared" si="373"/>
        <v>8.3486178861788627</v>
      </c>
      <c r="AH369" s="33" t="e">
        <f t="shared" si="374"/>
        <v>#DIV/0!</v>
      </c>
      <c r="AI369" s="33">
        <f t="shared" si="375"/>
        <v>-2.2264165478987605E-2</v>
      </c>
      <c r="AJ369" s="33">
        <f t="shared" si="376"/>
        <v>0</v>
      </c>
      <c r="AK369" s="33">
        <f t="shared" si="392"/>
        <v>0</v>
      </c>
      <c r="AL369" s="31">
        <f t="shared" si="344"/>
        <v>0</v>
      </c>
      <c r="AM369" s="26">
        <f t="shared" si="345"/>
        <v>0</v>
      </c>
      <c r="AN369" s="26">
        <f t="shared" si="346"/>
        <v>0</v>
      </c>
      <c r="AO369" s="5">
        <f t="shared" si="377"/>
        <v>16.426295381544094</v>
      </c>
      <c r="AP369" s="30">
        <v>448.92</v>
      </c>
      <c r="AQ369" s="31">
        <v>485</v>
      </c>
      <c r="AR369" s="31">
        <v>1721.1</v>
      </c>
      <c r="AS369" s="32">
        <f t="shared" si="378"/>
        <v>40.714027189996429</v>
      </c>
      <c r="AT369" s="32">
        <f t="shared" si="379"/>
        <v>29.198048780487806</v>
      </c>
      <c r="AU369" s="33">
        <f t="shared" si="380"/>
        <v>3.5676810073452254E-2</v>
      </c>
      <c r="AV369" s="33">
        <f t="shared" si="381"/>
        <v>4.5545880776959599E-3</v>
      </c>
      <c r="AW369" s="33">
        <f t="shared" si="382"/>
        <v>0.36796816516292397</v>
      </c>
      <c r="AX369" s="33">
        <f t="shared" si="393"/>
        <v>0.12766242464836031</v>
      </c>
      <c r="AY369" s="31">
        <f t="shared" si="347"/>
        <v>834733.5</v>
      </c>
      <c r="AZ369" s="26">
        <f t="shared" si="348"/>
        <v>217726.2</v>
      </c>
      <c r="BA369" s="26">
        <f t="shared" si="349"/>
        <v>745871.8</v>
      </c>
      <c r="BB369" s="5">
        <f t="shared" si="383"/>
        <v>26.083318807739236</v>
      </c>
      <c r="BC369" s="30">
        <v>181.11</v>
      </c>
      <c r="BE369" s="31">
        <v>654.44000000000005</v>
      </c>
      <c r="BF369" s="32">
        <f t="shared" si="384"/>
        <v>15.481313087107818</v>
      </c>
      <c r="BG369" s="32">
        <f t="shared" si="385"/>
        <v>11.779512195121953</v>
      </c>
      <c r="BH369" s="33" t="e">
        <f t="shared" si="386"/>
        <v>#DIV/0!</v>
      </c>
      <c r="BI369" s="33">
        <f t="shared" si="387"/>
        <v>-1.7188526384935329E-2</v>
      </c>
      <c r="BJ369" s="33">
        <f t="shared" si="388"/>
        <v>0</v>
      </c>
      <c r="BK369" s="33">
        <f t="shared" si="394"/>
        <v>0</v>
      </c>
      <c r="BL369" s="31">
        <f t="shared" si="350"/>
        <v>0</v>
      </c>
      <c r="BM369" s="26">
        <f t="shared" si="351"/>
        <v>0</v>
      </c>
      <c r="BN369" s="26">
        <f t="shared" si="352"/>
        <v>0</v>
      </c>
      <c r="BO369" s="5">
        <f t="shared" si="389"/>
        <v>27.674041928977445</v>
      </c>
      <c r="BP369" s="60">
        <f t="shared" si="353"/>
        <v>4227.29</v>
      </c>
      <c r="BQ369" s="15">
        <f t="shared" si="354"/>
        <v>1537.5</v>
      </c>
      <c r="BR369" s="15">
        <f t="shared" si="355"/>
        <v>1162480.05</v>
      </c>
      <c r="BS369" s="15">
        <f t="shared" si="356"/>
        <v>462058.65</v>
      </c>
      <c r="BT369" s="15">
        <f t="shared" si="357"/>
        <v>2088377.2000000002</v>
      </c>
      <c r="BU369" s="15">
        <f t="shared" si="395"/>
        <v>274.99415701312188</v>
      </c>
      <c r="BV369" s="17">
        <f t="shared" si="396"/>
        <v>1537.5</v>
      </c>
      <c r="BW369" s="17">
        <f t="shared" si="397"/>
        <v>0</v>
      </c>
      <c r="BX369" s="17">
        <f t="shared" si="398"/>
        <v>1537.5</v>
      </c>
      <c r="BY369" s="17">
        <f t="shared" si="399"/>
        <v>0</v>
      </c>
      <c r="BZ369" s="17">
        <f t="shared" si="400"/>
        <v>0</v>
      </c>
      <c r="CA369" s="2" t="e">
        <f t="shared" si="401"/>
        <v>#DIV/0!</v>
      </c>
      <c r="CB369" s="2" t="e">
        <f t="shared" si="402"/>
        <v>#DIV/0!</v>
      </c>
      <c r="CC369" s="14">
        <f t="shared" si="403"/>
        <v>39.057143795539275</v>
      </c>
      <c r="CD369" s="27">
        <v>43.809808031017347</v>
      </c>
      <c r="CE369" s="53" t="e">
        <f t="shared" si="358"/>
        <v>#DIV/0!</v>
      </c>
      <c r="CF369" s="53" t="e">
        <f t="shared" si="359"/>
        <v>#DIV/0!</v>
      </c>
    </row>
    <row r="370" spans="1:84" x14ac:dyDescent="0.3">
      <c r="A370" s="1">
        <v>33511</v>
      </c>
      <c r="C370" s="30">
        <v>71.06</v>
      </c>
      <c r="E370" s="31">
        <v>120.25</v>
      </c>
      <c r="F370" s="32">
        <f t="shared" si="360"/>
        <v>2.8555484315262043</v>
      </c>
      <c r="G370" s="32">
        <f t="shared" si="361"/>
        <v>4.6102741770148059</v>
      </c>
      <c r="H370" s="33" t="e">
        <f t="shared" si="362"/>
        <v>#DIV/0!</v>
      </c>
      <c r="I370" s="33">
        <f t="shared" si="363"/>
        <v>-2.2490863086870481E-3</v>
      </c>
      <c r="J370" s="33">
        <f t="shared" si="364"/>
        <v>0</v>
      </c>
      <c r="K370" s="33">
        <f t="shared" si="390"/>
        <v>0</v>
      </c>
      <c r="L370" s="31">
        <f t="shared" si="338"/>
        <v>0</v>
      </c>
      <c r="M370" s="26">
        <f t="shared" si="339"/>
        <v>0</v>
      </c>
      <c r="N370" s="26">
        <f t="shared" si="340"/>
        <v>0</v>
      </c>
      <c r="O370" s="5">
        <f t="shared" si="365"/>
        <v>59.093555093555096</v>
      </c>
      <c r="P370" s="30">
        <v>707.9</v>
      </c>
      <c r="Q370" s="31">
        <v>323</v>
      </c>
      <c r="R370" s="31">
        <v>946.94</v>
      </c>
      <c r="S370" s="32">
        <f t="shared" si="366"/>
        <v>22.48676117878939</v>
      </c>
      <c r="T370" s="32">
        <f t="shared" si="367"/>
        <v>45.927569517432879</v>
      </c>
      <c r="U370" s="33">
        <f t="shared" si="368"/>
        <v>-4.5385779122541603E-2</v>
      </c>
      <c r="V370" s="33">
        <f t="shared" si="369"/>
        <v>4.5214344250704545E-4</v>
      </c>
      <c r="W370" s="33">
        <f t="shared" si="370"/>
        <v>-0.12888631418317772</v>
      </c>
      <c r="X370" s="33">
        <f t="shared" si="391"/>
        <v>9.962227183238569E-3</v>
      </c>
      <c r="Y370" s="31">
        <f t="shared" si="341"/>
        <v>305861.62</v>
      </c>
      <c r="Z370" s="26">
        <f t="shared" si="342"/>
        <v>228651.69999999998</v>
      </c>
      <c r="AA370" s="26">
        <f t="shared" si="343"/>
        <v>1256896.3600000001</v>
      </c>
      <c r="AB370" s="5">
        <f t="shared" si="371"/>
        <v>74.756584366485725</v>
      </c>
      <c r="AC370" s="30">
        <v>131.25</v>
      </c>
      <c r="AE370" s="31">
        <v>776.35</v>
      </c>
      <c r="AF370" s="32">
        <f t="shared" si="372"/>
        <v>18.435800622165228</v>
      </c>
      <c r="AG370" s="32">
        <f t="shared" si="373"/>
        <v>8.5153178403207601</v>
      </c>
      <c r="AH370" s="33" t="e">
        <f t="shared" si="374"/>
        <v>#DIV/0!</v>
      </c>
      <c r="AI370" s="33">
        <f t="shared" si="375"/>
        <v>-2.1779268246731123E-2</v>
      </c>
      <c r="AJ370" s="33">
        <f t="shared" si="376"/>
        <v>0</v>
      </c>
      <c r="AK370" s="33">
        <f t="shared" si="392"/>
        <v>0</v>
      </c>
      <c r="AL370" s="31">
        <f t="shared" si="344"/>
        <v>0</v>
      </c>
      <c r="AM370" s="26">
        <f t="shared" si="345"/>
        <v>0</v>
      </c>
      <c r="AN370" s="26">
        <f t="shared" si="346"/>
        <v>0</v>
      </c>
      <c r="AO370" s="5">
        <f t="shared" si="377"/>
        <v>16.906034649320535</v>
      </c>
      <c r="AP370" s="30">
        <v>446.88</v>
      </c>
      <c r="AQ370" s="31">
        <v>468</v>
      </c>
      <c r="AR370" s="31">
        <v>1711.31</v>
      </c>
      <c r="AS370" s="32">
        <f t="shared" si="378"/>
        <v>40.638075562204648</v>
      </c>
      <c r="AT370" s="32">
        <f t="shared" si="379"/>
        <v>28.992954182724123</v>
      </c>
      <c r="AU370" s="33">
        <f t="shared" si="380"/>
        <v>2.3783783783783784E-2</v>
      </c>
      <c r="AV370" s="33">
        <f t="shared" si="381"/>
        <v>4.5979073914165173E-3</v>
      </c>
      <c r="AW370" s="33">
        <f t="shared" si="382"/>
        <v>0.55355848466838586</v>
      </c>
      <c r="AX370" s="33">
        <f t="shared" si="393"/>
        <v>0.19332110623001267</v>
      </c>
      <c r="AY370" s="31">
        <f t="shared" si="347"/>
        <v>800893.08</v>
      </c>
      <c r="AZ370" s="26">
        <f t="shared" si="348"/>
        <v>209139.84</v>
      </c>
      <c r="BA370" s="26">
        <f t="shared" si="349"/>
        <v>719727.84000000008</v>
      </c>
      <c r="BB370" s="5">
        <f t="shared" si="383"/>
        <v>26.113328385856448</v>
      </c>
      <c r="BC370" s="30">
        <v>184.25</v>
      </c>
      <c r="BE370" s="31">
        <v>656.25</v>
      </c>
      <c r="BF370" s="32">
        <f t="shared" si="384"/>
        <v>15.583814205314525</v>
      </c>
      <c r="BG370" s="32">
        <f t="shared" si="385"/>
        <v>11.953884282507429</v>
      </c>
      <c r="BH370" s="33" t="e">
        <f t="shared" si="386"/>
        <v>#DIV/0!</v>
      </c>
      <c r="BI370" s="33">
        <f t="shared" si="387"/>
        <v>-1.6898073404369749E-2</v>
      </c>
      <c r="BJ370" s="33">
        <f t="shared" si="388"/>
        <v>0</v>
      </c>
      <c r="BK370" s="33">
        <f t="shared" si="394"/>
        <v>0</v>
      </c>
      <c r="BL370" s="31">
        <f t="shared" si="350"/>
        <v>0</v>
      </c>
      <c r="BM370" s="26">
        <f t="shared" si="351"/>
        <v>0</v>
      </c>
      <c r="BN370" s="26">
        <f t="shared" si="352"/>
        <v>0</v>
      </c>
      <c r="BO370" s="5">
        <f t="shared" si="389"/>
        <v>28.076190476190476</v>
      </c>
      <c r="BP370" s="60">
        <f t="shared" si="353"/>
        <v>4211.1000000000004</v>
      </c>
      <c r="BQ370" s="15">
        <f t="shared" si="354"/>
        <v>1541.34</v>
      </c>
      <c r="BR370" s="15">
        <f t="shared" si="355"/>
        <v>1106754.7</v>
      </c>
      <c r="BS370" s="15">
        <f t="shared" si="356"/>
        <v>437791.54</v>
      </c>
      <c r="BT370" s="15">
        <f t="shared" si="357"/>
        <v>1976624.2000000002</v>
      </c>
      <c r="BU370" s="15">
        <f t="shared" si="395"/>
        <v>262.81843223860744</v>
      </c>
      <c r="BV370" s="17">
        <f t="shared" si="396"/>
        <v>1541.34</v>
      </c>
      <c r="BW370" s="17">
        <f t="shared" si="397"/>
        <v>0</v>
      </c>
      <c r="BX370" s="17">
        <f t="shared" si="398"/>
        <v>1541.34</v>
      </c>
      <c r="BY370" s="17">
        <f t="shared" si="399"/>
        <v>0</v>
      </c>
      <c r="BZ370" s="17">
        <f t="shared" si="400"/>
        <v>0</v>
      </c>
      <c r="CA370" s="2" t="e">
        <f t="shared" si="401"/>
        <v>#DIV/0!</v>
      </c>
      <c r="CB370" s="2" t="e">
        <f t="shared" si="402"/>
        <v>#DIV/0!</v>
      </c>
      <c r="CC370" s="14">
        <f t="shared" si="403"/>
        <v>36.967122418853634</v>
      </c>
      <c r="CD370" s="27">
        <v>41.303334337702971</v>
      </c>
      <c r="CE370" s="53" t="e">
        <f t="shared" si="358"/>
        <v>#DIV/0!</v>
      </c>
      <c r="CF370" s="53" t="e">
        <f t="shared" si="359"/>
        <v>#DIV/0!</v>
      </c>
    </row>
    <row r="371" spans="1:84" x14ac:dyDescent="0.3">
      <c r="A371" s="1">
        <v>33481</v>
      </c>
      <c r="C371" s="30">
        <v>71.22</v>
      </c>
      <c r="E371" s="31">
        <v>120.17</v>
      </c>
      <c r="F371" s="32">
        <f t="shared" si="360"/>
        <v>2.8646485161850146</v>
      </c>
      <c r="G371" s="32">
        <f t="shared" si="361"/>
        <v>4.6092314064562894</v>
      </c>
      <c r="H371" s="33" t="e">
        <f t="shared" si="362"/>
        <v>#DIV/0!</v>
      </c>
      <c r="I371" s="33">
        <f t="shared" si="363"/>
        <v>-2.2440392706871894E-3</v>
      </c>
      <c r="J371" s="33">
        <f t="shared" si="364"/>
        <v>0</v>
      </c>
      <c r="K371" s="33">
        <f t="shared" si="390"/>
        <v>0</v>
      </c>
      <c r="L371" s="31">
        <f t="shared" si="338"/>
        <v>0</v>
      </c>
      <c r="M371" s="26">
        <f t="shared" si="339"/>
        <v>0</v>
      </c>
      <c r="N371" s="26">
        <f t="shared" si="340"/>
        <v>0</v>
      </c>
      <c r="O371" s="5">
        <f t="shared" si="365"/>
        <v>59.266039776982602</v>
      </c>
      <c r="P371" s="30">
        <v>707.58</v>
      </c>
      <c r="Q371" s="31">
        <v>338</v>
      </c>
      <c r="R371" s="31">
        <v>943.89</v>
      </c>
      <c r="S371" s="32">
        <f t="shared" si="366"/>
        <v>22.50073302772633</v>
      </c>
      <c r="T371" s="32">
        <f t="shared" si="367"/>
        <v>45.793315902560252</v>
      </c>
      <c r="U371" s="33">
        <f t="shared" si="368"/>
        <v>-8.836524300441826E-3</v>
      </c>
      <c r="V371" s="33">
        <f t="shared" si="369"/>
        <v>4.3820899742030481E-4</v>
      </c>
      <c r="W371" s="33">
        <f t="shared" si="370"/>
        <v>-0.663874851279873</v>
      </c>
      <c r="X371" s="33">
        <f t="shared" si="391"/>
        <v>4.9590651541397829E-2</v>
      </c>
      <c r="Y371" s="31">
        <f t="shared" si="341"/>
        <v>319034.82</v>
      </c>
      <c r="Z371" s="26">
        <f t="shared" si="342"/>
        <v>239162.04</v>
      </c>
      <c r="AA371" s="26">
        <f t="shared" si="343"/>
        <v>1315266.1600000001</v>
      </c>
      <c r="AB371" s="5">
        <f t="shared" si="371"/>
        <v>74.964243714839668</v>
      </c>
      <c r="AC371" s="30">
        <v>134.13999999999999</v>
      </c>
      <c r="AE371" s="31">
        <v>771.28</v>
      </c>
      <c r="AF371" s="32">
        <f t="shared" si="372"/>
        <v>18.386004057278669</v>
      </c>
      <c r="AG371" s="32">
        <f t="shared" si="373"/>
        <v>8.6813016127779647</v>
      </c>
      <c r="AH371" s="33" t="e">
        <f t="shared" si="374"/>
        <v>#DIV/0!</v>
      </c>
      <c r="AI371" s="33">
        <f t="shared" si="375"/>
        <v>-2.131504222443497E-2</v>
      </c>
      <c r="AJ371" s="33">
        <f t="shared" si="376"/>
        <v>0</v>
      </c>
      <c r="AK371" s="33">
        <f t="shared" si="392"/>
        <v>0</v>
      </c>
      <c r="AL371" s="31">
        <f t="shared" si="344"/>
        <v>0</v>
      </c>
      <c r="AM371" s="26">
        <f t="shared" si="345"/>
        <v>0</v>
      </c>
      <c r="AN371" s="26">
        <f t="shared" si="346"/>
        <v>0</v>
      </c>
      <c r="AO371" s="5">
        <f t="shared" si="377"/>
        <v>17.391868063478892</v>
      </c>
      <c r="AP371" s="30">
        <v>444.83</v>
      </c>
      <c r="AQ371" s="31">
        <v>457</v>
      </c>
      <c r="AR371" s="31">
        <v>1701.53</v>
      </c>
      <c r="AS371" s="32">
        <f t="shared" si="378"/>
        <v>40.561582672416471</v>
      </c>
      <c r="AT371" s="32">
        <f t="shared" si="379"/>
        <v>28.788604416371115</v>
      </c>
      <c r="AU371" s="33">
        <f t="shared" si="380"/>
        <v>5.8558558558558557E-2</v>
      </c>
      <c r="AV371" s="33">
        <f t="shared" si="381"/>
        <v>4.5965615916720298E-3</v>
      </c>
      <c r="AW371" s="33">
        <f t="shared" si="382"/>
        <v>0.22625066513216394</v>
      </c>
      <c r="AX371" s="33">
        <f t="shared" si="393"/>
        <v>7.8495128719322363E-2</v>
      </c>
      <c r="AY371" s="31">
        <f t="shared" si="347"/>
        <v>777599.21</v>
      </c>
      <c r="AZ371" s="26">
        <f t="shared" si="348"/>
        <v>203287.31</v>
      </c>
      <c r="BA371" s="26">
        <f t="shared" si="349"/>
        <v>702811.16</v>
      </c>
      <c r="BB371" s="5">
        <f t="shared" si="383"/>
        <v>26.142941940488857</v>
      </c>
      <c r="BC371" s="30">
        <v>187.39</v>
      </c>
      <c r="BE371" s="31">
        <v>658.06</v>
      </c>
      <c r="BF371" s="32">
        <f t="shared" si="384"/>
        <v>15.687031726393528</v>
      </c>
      <c r="BG371" s="32">
        <f t="shared" si="385"/>
        <v>12.127546661834373</v>
      </c>
      <c r="BH371" s="33" t="e">
        <f t="shared" si="386"/>
        <v>#DIV/0!</v>
      </c>
      <c r="BI371" s="33">
        <f t="shared" si="387"/>
        <v>-1.661727349703649E-2</v>
      </c>
      <c r="BJ371" s="33">
        <f t="shared" si="388"/>
        <v>0</v>
      </c>
      <c r="BK371" s="33">
        <f t="shared" si="394"/>
        <v>0</v>
      </c>
      <c r="BL371" s="31">
        <f t="shared" si="350"/>
        <v>0</v>
      </c>
      <c r="BM371" s="26">
        <f t="shared" si="351"/>
        <v>0</v>
      </c>
      <c r="BN371" s="26">
        <f t="shared" si="352"/>
        <v>0</v>
      </c>
      <c r="BO371" s="5">
        <f t="shared" si="389"/>
        <v>28.476126796948609</v>
      </c>
      <c r="BP371" s="60">
        <f t="shared" si="353"/>
        <v>4194.9299999999994</v>
      </c>
      <c r="BQ371" s="15">
        <f t="shared" si="354"/>
        <v>1545.16</v>
      </c>
      <c r="BR371" s="15">
        <f t="shared" si="355"/>
        <v>1096634.03</v>
      </c>
      <c r="BS371" s="15">
        <f t="shared" si="356"/>
        <v>442449.35</v>
      </c>
      <c r="BT371" s="15">
        <f t="shared" si="357"/>
        <v>2018077.3200000003</v>
      </c>
      <c r="BU371" s="15">
        <f t="shared" si="395"/>
        <v>261.41891044665829</v>
      </c>
      <c r="BV371" s="17">
        <f t="shared" si="396"/>
        <v>1545.16</v>
      </c>
      <c r="BW371" s="17">
        <f t="shared" si="397"/>
        <v>0</v>
      </c>
      <c r="BX371" s="17">
        <f t="shared" si="398"/>
        <v>1545.16</v>
      </c>
      <c r="BY371" s="17">
        <f t="shared" si="399"/>
        <v>0</v>
      </c>
      <c r="BZ371" s="17">
        <f t="shared" si="400"/>
        <v>0</v>
      </c>
      <c r="CA371" s="2" t="e">
        <f t="shared" si="401"/>
        <v>#DIV/0!</v>
      </c>
      <c r="CB371" s="2" t="e">
        <f t="shared" si="402"/>
        <v>#DIV/0!</v>
      </c>
      <c r="CC371" s="14">
        <f t="shared" si="403"/>
        <v>37.74238488993106</v>
      </c>
      <c r="CD371" s="27">
        <v>42.180060378821352</v>
      </c>
      <c r="CE371" s="53" t="e">
        <f t="shared" si="358"/>
        <v>#DIV/0!</v>
      </c>
      <c r="CF371" s="53" t="e">
        <f t="shared" si="359"/>
        <v>#DIV/0!</v>
      </c>
    </row>
    <row r="372" spans="1:84" x14ac:dyDescent="0.3">
      <c r="A372" s="1">
        <v>33450</v>
      </c>
      <c r="C372" s="30">
        <v>71.38</v>
      </c>
      <c r="E372" s="31">
        <v>120.08</v>
      </c>
      <c r="F372" s="32">
        <f t="shared" si="360"/>
        <v>2.8736072290079258</v>
      </c>
      <c r="G372" s="32">
        <f t="shared" si="361"/>
        <v>4.6081342801807619</v>
      </c>
      <c r="H372" s="33" t="e">
        <f t="shared" si="362"/>
        <v>#DIV/0!</v>
      </c>
      <c r="I372" s="33">
        <f t="shared" si="363"/>
        <v>-2.2390148334734228E-3</v>
      </c>
      <c r="J372" s="33">
        <f t="shared" si="364"/>
        <v>0</v>
      </c>
      <c r="K372" s="33">
        <f t="shared" si="390"/>
        <v>0</v>
      </c>
      <c r="L372" s="31">
        <f t="shared" si="338"/>
        <v>0</v>
      </c>
      <c r="M372" s="26">
        <f t="shared" si="339"/>
        <v>0</v>
      </c>
      <c r="N372" s="26">
        <f t="shared" si="340"/>
        <v>0</v>
      </c>
      <c r="O372" s="5">
        <f t="shared" si="365"/>
        <v>59.44370419720186</v>
      </c>
      <c r="P372" s="30">
        <v>707.27</v>
      </c>
      <c r="Q372" s="31">
        <v>341</v>
      </c>
      <c r="R372" s="31">
        <v>940.84</v>
      </c>
      <c r="S372" s="32">
        <f t="shared" si="366"/>
        <v>22.515028525481487</v>
      </c>
      <c r="T372" s="32">
        <f t="shared" si="367"/>
        <v>45.659780503550678</v>
      </c>
      <c r="U372" s="33">
        <f t="shared" si="368"/>
        <v>9.202453987730061E-2</v>
      </c>
      <c r="V372" s="33">
        <f t="shared" si="369"/>
        <v>4.3840110873046879E-4</v>
      </c>
      <c r="W372" s="33">
        <f t="shared" si="370"/>
        <v>6.3775576344251197E-2</v>
      </c>
      <c r="X372" s="33">
        <f t="shared" si="391"/>
        <v>4.7639587148710942E-3</v>
      </c>
      <c r="Y372" s="31">
        <f t="shared" si="341"/>
        <v>320826.44</v>
      </c>
      <c r="Z372" s="26">
        <f t="shared" si="342"/>
        <v>241179.07</v>
      </c>
      <c r="AA372" s="26">
        <f t="shared" si="343"/>
        <v>1326940.1200000001</v>
      </c>
      <c r="AB372" s="5">
        <f t="shared" si="371"/>
        <v>75.1743123166532</v>
      </c>
      <c r="AC372" s="30">
        <v>137.03</v>
      </c>
      <c r="AE372" s="31">
        <v>766.2</v>
      </c>
      <c r="AF372" s="32">
        <f t="shared" si="372"/>
        <v>18.335758318336715</v>
      </c>
      <c r="AG372" s="32">
        <f t="shared" si="373"/>
        <v>8.8463524854744993</v>
      </c>
      <c r="AH372" s="33" t="e">
        <f t="shared" si="374"/>
        <v>#DIV/0!</v>
      </c>
      <c r="AI372" s="33">
        <f t="shared" si="375"/>
        <v>-2.0870193175663378E-2</v>
      </c>
      <c r="AJ372" s="33">
        <f t="shared" si="376"/>
        <v>0</v>
      </c>
      <c r="AK372" s="33">
        <f t="shared" si="392"/>
        <v>0</v>
      </c>
      <c r="AL372" s="31">
        <f t="shared" si="344"/>
        <v>0</v>
      </c>
      <c r="AM372" s="26">
        <f t="shared" si="345"/>
        <v>0</v>
      </c>
      <c r="AN372" s="26">
        <f t="shared" si="346"/>
        <v>0</v>
      </c>
      <c r="AO372" s="5">
        <f t="shared" si="377"/>
        <v>17.884364395719132</v>
      </c>
      <c r="AP372" s="30">
        <v>442.79</v>
      </c>
      <c r="AQ372" s="31">
        <v>431</v>
      </c>
      <c r="AR372" s="31">
        <v>1691.74</v>
      </c>
      <c r="AS372" s="32">
        <f t="shared" si="378"/>
        <v>40.484646016004902</v>
      </c>
      <c r="AT372" s="32">
        <f t="shared" si="379"/>
        <v>28.585539057456426</v>
      </c>
      <c r="AU372" s="33">
        <f t="shared" si="380"/>
        <v>-2.0665901262916189E-2</v>
      </c>
      <c r="AV372" s="33">
        <f t="shared" si="381"/>
        <v>4.6177875365009408E-3</v>
      </c>
      <c r="AW372" s="33">
        <f t="shared" si="382"/>
        <v>-0.64406063487031928</v>
      </c>
      <c r="AX372" s="33">
        <f t="shared" si="393"/>
        <v>0.22344960801623995</v>
      </c>
      <c r="AY372" s="31">
        <f t="shared" si="347"/>
        <v>729139.94000000006</v>
      </c>
      <c r="AZ372" s="26">
        <f t="shared" si="348"/>
        <v>190842.49000000002</v>
      </c>
      <c r="BA372" s="26">
        <f t="shared" si="349"/>
        <v>662826.28</v>
      </c>
      <c r="BB372" s="5">
        <f t="shared" si="383"/>
        <v>26.173643704115289</v>
      </c>
      <c r="BC372" s="30">
        <v>190.53</v>
      </c>
      <c r="BE372" s="31">
        <v>659.86</v>
      </c>
      <c r="BF372" s="32">
        <f t="shared" si="384"/>
        <v>15.79095991116897</v>
      </c>
      <c r="BG372" s="32">
        <f t="shared" si="385"/>
        <v>12.300193673337636</v>
      </c>
      <c r="BH372" s="33" t="e">
        <f t="shared" si="386"/>
        <v>#DIV/0!</v>
      </c>
      <c r="BI372" s="33">
        <f t="shared" si="387"/>
        <v>-1.6345653305569946E-2</v>
      </c>
      <c r="BJ372" s="33">
        <f t="shared" si="388"/>
        <v>0</v>
      </c>
      <c r="BK372" s="33">
        <f t="shared" si="394"/>
        <v>0</v>
      </c>
      <c r="BL372" s="31">
        <f t="shared" si="350"/>
        <v>0</v>
      </c>
      <c r="BM372" s="26">
        <f t="shared" si="351"/>
        <v>0</v>
      </c>
      <c r="BN372" s="26">
        <f t="shared" si="352"/>
        <v>0</v>
      </c>
      <c r="BO372" s="5">
        <f t="shared" si="389"/>
        <v>28.874306671112056</v>
      </c>
      <c r="BP372" s="60">
        <f t="shared" si="353"/>
        <v>4178.72</v>
      </c>
      <c r="BQ372" s="15">
        <f t="shared" si="354"/>
        <v>1549</v>
      </c>
      <c r="BR372" s="15">
        <f t="shared" si="355"/>
        <v>1049966.3800000001</v>
      </c>
      <c r="BS372" s="15">
        <f t="shared" si="356"/>
        <v>432021.56000000006</v>
      </c>
      <c r="BT372" s="15">
        <f t="shared" si="357"/>
        <v>1989766.4000000001</v>
      </c>
      <c r="BU372" s="15">
        <f t="shared" si="395"/>
        <v>251.265071600873</v>
      </c>
      <c r="BV372" s="17">
        <f t="shared" si="396"/>
        <v>1549</v>
      </c>
      <c r="BW372" s="17">
        <f t="shared" si="397"/>
        <v>0</v>
      </c>
      <c r="BX372" s="17">
        <f t="shared" si="398"/>
        <v>1549</v>
      </c>
      <c r="BY372" s="17">
        <f t="shared" si="399"/>
        <v>0</v>
      </c>
      <c r="BZ372" s="17">
        <f t="shared" si="400"/>
        <v>0</v>
      </c>
      <c r="CA372" s="2" t="e">
        <f t="shared" si="401"/>
        <v>#DIV/0!</v>
      </c>
      <c r="CB372" s="2" t="e">
        <f t="shared" si="402"/>
        <v>#DIV/0!</v>
      </c>
      <c r="CC372" s="14">
        <f t="shared" si="403"/>
        <v>37.212909815493347</v>
      </c>
      <c r="CD372" s="27">
        <v>41.634346263425279</v>
      </c>
      <c r="CE372" s="53" t="e">
        <f t="shared" si="358"/>
        <v>#DIV/0!</v>
      </c>
      <c r="CF372" s="53" t="e">
        <f t="shared" si="359"/>
        <v>#DIV/0!</v>
      </c>
    </row>
    <row r="373" spans="1:84" x14ac:dyDescent="0.3">
      <c r="A373" s="1">
        <v>33419</v>
      </c>
      <c r="C373" s="30">
        <v>71.540000000000006</v>
      </c>
      <c r="E373" s="31">
        <v>120</v>
      </c>
      <c r="F373" s="32">
        <f t="shared" si="360"/>
        <v>2.8828551797700444</v>
      </c>
      <c r="G373" s="32">
        <f t="shared" si="361"/>
        <v>4.6070425800468833</v>
      </c>
      <c r="H373" s="33" t="e">
        <f t="shared" si="362"/>
        <v>#DIV/0!</v>
      </c>
      <c r="I373" s="33">
        <f t="shared" si="363"/>
        <v>-2.2340128455738142E-3</v>
      </c>
      <c r="J373" s="33">
        <f t="shared" si="364"/>
        <v>0</v>
      </c>
      <c r="K373" s="33">
        <f t="shared" si="390"/>
        <v>0</v>
      </c>
      <c r="L373" s="31">
        <f t="shared" si="338"/>
        <v>0</v>
      </c>
      <c r="M373" s="26">
        <f t="shared" si="339"/>
        <v>0</v>
      </c>
      <c r="N373" s="26">
        <f t="shared" si="340"/>
        <v>0</v>
      </c>
      <c r="O373" s="5">
        <f t="shared" si="365"/>
        <v>59.616666666666674</v>
      </c>
      <c r="P373" s="30">
        <v>706.96</v>
      </c>
      <c r="Q373" s="31">
        <v>311</v>
      </c>
      <c r="R373" s="31">
        <v>937.79</v>
      </c>
      <c r="S373" s="32">
        <f t="shared" si="366"/>
        <v>22.529272991971247</v>
      </c>
      <c r="T373" s="32">
        <f t="shared" si="367"/>
        <v>45.526905540815541</v>
      </c>
      <c r="U373" s="33">
        <f t="shared" si="368"/>
        <v>-2.2257551669316374E-2</v>
      </c>
      <c r="V373" s="33">
        <f t="shared" si="369"/>
        <v>4.3859338855845541E-4</v>
      </c>
      <c r="W373" s="33">
        <f t="shared" si="370"/>
        <v>-0.26379775387635995</v>
      </c>
      <c r="X373" s="33">
        <f t="shared" si="391"/>
        <v>1.9705374385947747E-2</v>
      </c>
      <c r="Y373" s="31">
        <f t="shared" si="341"/>
        <v>291652.69</v>
      </c>
      <c r="Z373" s="26">
        <f t="shared" si="342"/>
        <v>219864.56</v>
      </c>
      <c r="AA373" s="26">
        <f t="shared" si="343"/>
        <v>1210200.52</v>
      </c>
      <c r="AB373" s="5">
        <f t="shared" si="371"/>
        <v>75.385747342155497</v>
      </c>
      <c r="AC373" s="30">
        <v>139.91999999999999</v>
      </c>
      <c r="AE373" s="31">
        <v>761.12</v>
      </c>
      <c r="AF373" s="32">
        <f t="shared" si="372"/>
        <v>18.2849894535548</v>
      </c>
      <c r="AG373" s="32">
        <f t="shared" si="373"/>
        <v>9.0105870533989325</v>
      </c>
      <c r="AH373" s="33" t="e">
        <f t="shared" si="374"/>
        <v>#DIV/0!</v>
      </c>
      <c r="AI373" s="33">
        <f t="shared" si="375"/>
        <v>-2.0443532699041592E-2</v>
      </c>
      <c r="AJ373" s="33">
        <f t="shared" si="376"/>
        <v>0</v>
      </c>
      <c r="AK373" s="33">
        <f t="shared" si="392"/>
        <v>0</v>
      </c>
      <c r="AL373" s="31">
        <f t="shared" si="344"/>
        <v>0</v>
      </c>
      <c r="AM373" s="26">
        <f t="shared" si="345"/>
        <v>0</v>
      </c>
      <c r="AN373" s="26">
        <f t="shared" si="346"/>
        <v>0</v>
      </c>
      <c r="AO373" s="5">
        <f t="shared" si="377"/>
        <v>18.383434937986124</v>
      </c>
      <c r="AP373" s="30">
        <v>440.75</v>
      </c>
      <c r="AQ373" s="31">
        <v>440</v>
      </c>
      <c r="AR373" s="31">
        <v>1681.96</v>
      </c>
      <c r="AS373" s="32">
        <f t="shared" si="378"/>
        <v>40.407059151383535</v>
      </c>
      <c r="AT373" s="32">
        <f t="shared" si="379"/>
        <v>28.383478014476704</v>
      </c>
      <c r="AU373" s="33">
        <f t="shared" si="380"/>
        <v>-9.0497737556561094E-3</v>
      </c>
      <c r="AV373" s="33">
        <f t="shared" si="381"/>
        <v>4.6392104245787649E-3</v>
      </c>
      <c r="AW373" s="33">
        <f t="shared" si="382"/>
        <v>-1.4775885202283492</v>
      </c>
      <c r="AX373" s="33">
        <f t="shared" si="393"/>
        <v>0.51263275191595348</v>
      </c>
      <c r="AY373" s="31">
        <f t="shared" si="347"/>
        <v>740062.4</v>
      </c>
      <c r="AZ373" s="26">
        <f t="shared" si="348"/>
        <v>193930</v>
      </c>
      <c r="BA373" s="26">
        <f t="shared" si="349"/>
        <v>676667.20000000007</v>
      </c>
      <c r="BB373" s="5">
        <f t="shared" si="383"/>
        <v>26.204547076030344</v>
      </c>
      <c r="BC373" s="30">
        <v>193.67</v>
      </c>
      <c r="BE373" s="31">
        <v>661.67</v>
      </c>
      <c r="BF373" s="32">
        <f t="shared" si="384"/>
        <v>15.895823223320377</v>
      </c>
      <c r="BG373" s="32">
        <f t="shared" si="385"/>
        <v>12.471986811261946</v>
      </c>
      <c r="BH373" s="33" t="e">
        <f t="shared" si="386"/>
        <v>#DIV/0!</v>
      </c>
      <c r="BI373" s="33">
        <f t="shared" si="387"/>
        <v>-1.6082769924195935E-2</v>
      </c>
      <c r="BJ373" s="33">
        <f t="shared" si="388"/>
        <v>0</v>
      </c>
      <c r="BK373" s="33">
        <f t="shared" si="394"/>
        <v>0</v>
      </c>
      <c r="BL373" s="31">
        <f t="shared" si="350"/>
        <v>0</v>
      </c>
      <c r="BM373" s="26">
        <f t="shared" si="351"/>
        <v>0</v>
      </c>
      <c r="BN373" s="26">
        <f t="shared" si="352"/>
        <v>0</v>
      </c>
      <c r="BO373" s="5">
        <f t="shared" si="389"/>
        <v>29.269877733613431</v>
      </c>
      <c r="BP373" s="60">
        <f t="shared" si="353"/>
        <v>4162.54</v>
      </c>
      <c r="BQ373" s="15">
        <f t="shared" si="354"/>
        <v>1552.84</v>
      </c>
      <c r="BR373" s="15">
        <f t="shared" si="355"/>
        <v>1031715.0900000001</v>
      </c>
      <c r="BS373" s="15">
        <f t="shared" si="356"/>
        <v>413794.56</v>
      </c>
      <c r="BT373" s="15">
        <f t="shared" si="357"/>
        <v>1886867.7200000002</v>
      </c>
      <c r="BU373" s="15">
        <f t="shared" si="395"/>
        <v>247.85709927111813</v>
      </c>
      <c r="BV373" s="17">
        <f t="shared" si="396"/>
        <v>1552.84</v>
      </c>
      <c r="BW373" s="17">
        <f t="shared" si="397"/>
        <v>0</v>
      </c>
      <c r="BX373" s="17">
        <f t="shared" si="398"/>
        <v>1552.84</v>
      </c>
      <c r="BY373" s="17">
        <f t="shared" si="399"/>
        <v>0</v>
      </c>
      <c r="BZ373" s="17">
        <f t="shared" si="400"/>
        <v>0</v>
      </c>
      <c r="CA373" s="2" t="e">
        <f t="shared" si="401"/>
        <v>#DIV/0!</v>
      </c>
      <c r="CB373" s="2" t="e">
        <f t="shared" si="402"/>
        <v>#DIV/0!</v>
      </c>
      <c r="CC373" s="14">
        <f t="shared" si="403"/>
        <v>35.288483260208615</v>
      </c>
      <c r="CD373" s="27">
        <v>39.264986599197115</v>
      </c>
      <c r="CE373" s="53" t="e">
        <f t="shared" si="358"/>
        <v>#DIV/0!</v>
      </c>
      <c r="CF373" s="53" t="e">
        <f t="shared" si="359"/>
        <v>#DIV/0!</v>
      </c>
    </row>
    <row r="374" spans="1:84" x14ac:dyDescent="0.3">
      <c r="A374" s="1">
        <v>33389</v>
      </c>
      <c r="C374" s="30">
        <v>71.7</v>
      </c>
      <c r="E374" s="31">
        <v>119.92</v>
      </c>
      <c r="F374" s="32">
        <f t="shared" si="360"/>
        <v>2.8921822808011863</v>
      </c>
      <c r="G374" s="32">
        <f t="shared" si="361"/>
        <v>4.6059562658992217</v>
      </c>
      <c r="H374" s="33" t="e">
        <f t="shared" si="362"/>
        <v>#DIV/0!</v>
      </c>
      <c r="I374" s="33">
        <f t="shared" si="363"/>
        <v>-2.2290331568681609E-3</v>
      </c>
      <c r="J374" s="33">
        <f t="shared" si="364"/>
        <v>0</v>
      </c>
      <c r="K374" s="33">
        <f t="shared" si="390"/>
        <v>0</v>
      </c>
      <c r="L374" s="31">
        <f t="shared" si="338"/>
        <v>0</v>
      </c>
      <c r="M374" s="26">
        <f t="shared" si="339"/>
        <v>0</v>
      </c>
      <c r="N374" s="26">
        <f t="shared" si="340"/>
        <v>0</v>
      </c>
      <c r="O374" s="5">
        <f t="shared" si="365"/>
        <v>59.789859906604406</v>
      </c>
      <c r="P374" s="30">
        <v>706.65</v>
      </c>
      <c r="Q374" s="31">
        <v>318</v>
      </c>
      <c r="R374" s="31">
        <v>934.74</v>
      </c>
      <c r="S374" s="32">
        <f t="shared" si="366"/>
        <v>22.543682998299708</v>
      </c>
      <c r="T374" s="32">
        <f t="shared" si="367"/>
        <v>45.394686126885418</v>
      </c>
      <c r="U374" s="33">
        <f t="shared" si="368"/>
        <v>-3.1397174254317113E-3</v>
      </c>
      <c r="V374" s="33">
        <f t="shared" si="369"/>
        <v>4.5294342453528901E-4</v>
      </c>
      <c r="W374" s="33">
        <f t="shared" si="370"/>
        <v>-1.8618876417216976</v>
      </c>
      <c r="X374" s="33">
        <f t="shared" si="391"/>
        <v>0.14426248071448955</v>
      </c>
      <c r="Y374" s="31">
        <f t="shared" si="341"/>
        <v>297247.32</v>
      </c>
      <c r="Z374" s="26">
        <f t="shared" si="342"/>
        <v>224714.69999999998</v>
      </c>
      <c r="AA374" s="26">
        <f t="shared" si="343"/>
        <v>1237439.76</v>
      </c>
      <c r="AB374" s="5">
        <f t="shared" si="371"/>
        <v>75.598562167019708</v>
      </c>
      <c r="AC374" s="30">
        <v>142.81</v>
      </c>
      <c r="AE374" s="31">
        <v>756.05</v>
      </c>
      <c r="AF374" s="32">
        <f t="shared" si="372"/>
        <v>18.234109518009813</v>
      </c>
      <c r="AG374" s="32">
        <f t="shared" si="373"/>
        <v>9.1740113575044333</v>
      </c>
      <c r="AH374" s="33" t="e">
        <f t="shared" si="374"/>
        <v>#DIV/0!</v>
      </c>
      <c r="AI374" s="33">
        <f t="shared" si="375"/>
        <v>-1.9965337954939311E-2</v>
      </c>
      <c r="AJ374" s="33">
        <f t="shared" si="376"/>
        <v>0</v>
      </c>
      <c r="AK374" s="33">
        <f t="shared" si="392"/>
        <v>0</v>
      </c>
      <c r="AL374" s="31">
        <f t="shared" si="344"/>
        <v>0</v>
      </c>
      <c r="AM374" s="26">
        <f t="shared" si="345"/>
        <v>0</v>
      </c>
      <c r="AN374" s="26">
        <f t="shared" si="346"/>
        <v>0</v>
      </c>
      <c r="AO374" s="5">
        <f t="shared" si="377"/>
        <v>18.888962370213612</v>
      </c>
      <c r="AP374" s="30">
        <v>438.71</v>
      </c>
      <c r="AQ374" s="31">
        <v>444</v>
      </c>
      <c r="AR374" s="31">
        <v>1672.17</v>
      </c>
      <c r="AS374" s="32">
        <f t="shared" si="378"/>
        <v>40.328722852629419</v>
      </c>
      <c r="AT374" s="32">
        <f t="shared" si="379"/>
        <v>28.182413855127574</v>
      </c>
      <c r="AU374" s="33">
        <f t="shared" si="380"/>
        <v>-3.5398230088495575E-2</v>
      </c>
      <c r="AV374" s="33">
        <f t="shared" si="381"/>
        <v>4.6608330096642916E-3</v>
      </c>
      <c r="AW374" s="33">
        <f t="shared" si="382"/>
        <v>-0.37757888002923856</v>
      </c>
      <c r="AX374" s="33">
        <f t="shared" si="393"/>
        <v>0.13166853252301625</v>
      </c>
      <c r="AY374" s="31">
        <f t="shared" si="347"/>
        <v>742443.48</v>
      </c>
      <c r="AZ374" s="26">
        <f t="shared" si="348"/>
        <v>194787.24</v>
      </c>
      <c r="BA374" s="26">
        <f t="shared" si="349"/>
        <v>682818.72000000009</v>
      </c>
      <c r="BB374" s="5">
        <f t="shared" si="383"/>
        <v>26.235968830920299</v>
      </c>
      <c r="BC374" s="30">
        <v>196.81</v>
      </c>
      <c r="BE374" s="31">
        <v>663.47</v>
      </c>
      <c r="BF374" s="32">
        <f t="shared" si="384"/>
        <v>16.001302350259866</v>
      </c>
      <c r="BG374" s="32">
        <f t="shared" si="385"/>
        <v>12.642932394583346</v>
      </c>
      <c r="BH374" s="33" t="e">
        <f t="shared" si="386"/>
        <v>#DIV/0!</v>
      </c>
      <c r="BI374" s="33">
        <f t="shared" si="387"/>
        <v>-1.5778197857592921E-2</v>
      </c>
      <c r="BJ374" s="33">
        <f t="shared" si="388"/>
        <v>0</v>
      </c>
      <c r="BK374" s="33">
        <f t="shared" si="394"/>
        <v>0</v>
      </c>
      <c r="BL374" s="31">
        <f t="shared" si="350"/>
        <v>0</v>
      </c>
      <c r="BM374" s="26">
        <f t="shared" si="351"/>
        <v>0</v>
      </c>
      <c r="BN374" s="26">
        <f t="shared" si="352"/>
        <v>0</v>
      </c>
      <c r="BO374" s="5">
        <f t="shared" si="389"/>
        <v>29.663737621896995</v>
      </c>
      <c r="BP374" s="60">
        <f t="shared" si="353"/>
        <v>4146.3500000000004</v>
      </c>
      <c r="BQ374" s="15">
        <f t="shared" si="354"/>
        <v>1556.68</v>
      </c>
      <c r="BR374" s="15">
        <f t="shared" si="355"/>
        <v>1039690.8</v>
      </c>
      <c r="BS374" s="15">
        <f t="shared" si="356"/>
        <v>419501.93999999994</v>
      </c>
      <c r="BT374" s="15">
        <f t="shared" si="357"/>
        <v>1920258.48</v>
      </c>
      <c r="BU374" s="15">
        <f t="shared" si="395"/>
        <v>250.74844140026769</v>
      </c>
      <c r="BV374" s="17">
        <f t="shared" si="396"/>
        <v>1556.68</v>
      </c>
      <c r="BW374" s="17">
        <f t="shared" si="397"/>
        <v>0</v>
      </c>
      <c r="BX374" s="17">
        <f t="shared" si="398"/>
        <v>1556.68</v>
      </c>
      <c r="BY374" s="17">
        <f t="shared" si="399"/>
        <v>0</v>
      </c>
      <c r="BZ374" s="17">
        <f t="shared" si="400"/>
        <v>0</v>
      </c>
      <c r="CA374" s="2" t="e">
        <f t="shared" si="401"/>
        <v>#DIV/0!</v>
      </c>
      <c r="CB374" s="2" t="e">
        <f t="shared" si="402"/>
        <v>#DIV/0!</v>
      </c>
      <c r="CC374" s="14">
        <f t="shared" si="403"/>
        <v>35.912962264653949</v>
      </c>
      <c r="CD374" s="27">
        <v>39.829925081384872</v>
      </c>
      <c r="CE374" s="53" t="e">
        <f t="shared" si="358"/>
        <v>#DIV/0!</v>
      </c>
      <c r="CF374" s="53" t="e">
        <f t="shared" si="359"/>
        <v>#DIV/0!</v>
      </c>
    </row>
    <row r="375" spans="1:84" x14ac:dyDescent="0.3">
      <c r="A375" s="1">
        <v>33358</v>
      </c>
      <c r="C375" s="30">
        <v>71.86</v>
      </c>
      <c r="E375" s="31">
        <v>119.83</v>
      </c>
      <c r="F375" s="32">
        <f t="shared" si="360"/>
        <v>2.9013403839076446</v>
      </c>
      <c r="G375" s="32">
        <f t="shared" si="361"/>
        <v>4.6049638254650782</v>
      </c>
      <c r="H375" s="33" t="e">
        <f t="shared" si="362"/>
        <v>#DIV/0!</v>
      </c>
      <c r="I375" s="33">
        <f t="shared" si="363"/>
        <v>-2.2240756185709842E-3</v>
      </c>
      <c r="J375" s="33">
        <f t="shared" si="364"/>
        <v>0</v>
      </c>
      <c r="K375" s="33">
        <f t="shared" si="390"/>
        <v>0</v>
      </c>
      <c r="L375" s="31">
        <f t="shared" si="338"/>
        <v>0</v>
      </c>
      <c r="M375" s="26">
        <f t="shared" si="339"/>
        <v>0</v>
      </c>
      <c r="N375" s="26">
        <f t="shared" si="340"/>
        <v>0</v>
      </c>
      <c r="O375" s="5">
        <f t="shared" si="365"/>
        <v>59.968288408578815</v>
      </c>
      <c r="P375" s="30">
        <v>706.33</v>
      </c>
      <c r="Q375" s="31">
        <v>319</v>
      </c>
      <c r="R375" s="31">
        <v>931.69</v>
      </c>
      <c r="S375" s="32">
        <f t="shared" si="366"/>
        <v>22.558205977492392</v>
      </c>
      <c r="T375" s="32">
        <f t="shared" si="367"/>
        <v>45.263346769284006</v>
      </c>
      <c r="U375" s="33">
        <f t="shared" si="368"/>
        <v>-8.6956521739130432E-2</v>
      </c>
      <c r="V375" s="33">
        <f t="shared" si="369"/>
        <v>4.389846709385905E-4</v>
      </c>
      <c r="W375" s="33">
        <f t="shared" si="370"/>
        <v>-6.7419548978656083E-2</v>
      </c>
      <c r="X375" s="33">
        <f t="shared" si="391"/>
        <v>5.048323715793791E-3</v>
      </c>
      <c r="Y375" s="31">
        <f t="shared" si="341"/>
        <v>297209.11000000004</v>
      </c>
      <c r="Z375" s="26">
        <f t="shared" si="342"/>
        <v>225319.27000000002</v>
      </c>
      <c r="AA375" s="26">
        <f t="shared" si="343"/>
        <v>1241331.08</v>
      </c>
      <c r="AB375" s="5">
        <f t="shared" si="371"/>
        <v>75.81169702368814</v>
      </c>
      <c r="AC375" s="30">
        <v>145.69</v>
      </c>
      <c r="AE375" s="31">
        <v>750.97</v>
      </c>
      <c r="AF375" s="32">
        <f t="shared" si="372"/>
        <v>18.182588567997364</v>
      </c>
      <c r="AG375" s="32">
        <f t="shared" si="373"/>
        <v>9.3361700491512281</v>
      </c>
      <c r="AH375" s="33" t="e">
        <f t="shared" si="374"/>
        <v>#DIV/0!</v>
      </c>
      <c r="AI375" s="33">
        <f t="shared" si="375"/>
        <v>-1.9641825534373297E-2</v>
      </c>
      <c r="AJ375" s="33">
        <f t="shared" si="376"/>
        <v>0</v>
      </c>
      <c r="AK375" s="33">
        <f t="shared" si="392"/>
        <v>0</v>
      </c>
      <c r="AL375" s="31">
        <f t="shared" si="344"/>
        <v>0</v>
      </c>
      <c r="AM375" s="26">
        <f t="shared" si="345"/>
        <v>0</v>
      </c>
      <c r="AN375" s="26">
        <f t="shared" si="346"/>
        <v>0</v>
      </c>
      <c r="AO375" s="5">
        <f t="shared" si="377"/>
        <v>19.400242353223163</v>
      </c>
      <c r="AP375" s="30">
        <v>436.67</v>
      </c>
      <c r="AQ375" s="31">
        <v>460</v>
      </c>
      <c r="AR375" s="31">
        <v>1662.39</v>
      </c>
      <c r="AS375" s="32">
        <f t="shared" si="378"/>
        <v>40.250014527282232</v>
      </c>
      <c r="AT375" s="32">
        <f t="shared" si="379"/>
        <v>27.982877173195597</v>
      </c>
      <c r="AU375" s="33">
        <f t="shared" si="380"/>
        <v>1.5334063526834611E-2</v>
      </c>
      <c r="AV375" s="33">
        <f t="shared" si="381"/>
        <v>4.705666310872411E-3</v>
      </c>
      <c r="AW375" s="33">
        <f t="shared" si="382"/>
        <v>0.8802120993010869</v>
      </c>
      <c r="AX375" s="33">
        <f t="shared" si="393"/>
        <v>0.30687666727332225</v>
      </c>
      <c r="AY375" s="31">
        <f t="shared" si="347"/>
        <v>764699.4</v>
      </c>
      <c r="AZ375" s="26">
        <f t="shared" si="348"/>
        <v>200868.2</v>
      </c>
      <c r="BA375" s="26">
        <f t="shared" si="349"/>
        <v>707424.8</v>
      </c>
      <c r="BB375" s="5">
        <f t="shared" si="383"/>
        <v>26.267602668447239</v>
      </c>
      <c r="BC375" s="30">
        <v>199.94</v>
      </c>
      <c r="BE375" s="31">
        <v>665.28</v>
      </c>
      <c r="BF375" s="32">
        <f t="shared" si="384"/>
        <v>16.10785054332035</v>
      </c>
      <c r="BG375" s="32">
        <f t="shared" si="385"/>
        <v>12.812642182904089</v>
      </c>
      <c r="BH375" s="33" t="e">
        <f t="shared" si="386"/>
        <v>#DIV/0!</v>
      </c>
      <c r="BI375" s="33">
        <f t="shared" si="387"/>
        <v>-1.5582353233090243E-2</v>
      </c>
      <c r="BJ375" s="33">
        <f t="shared" si="388"/>
        <v>0</v>
      </c>
      <c r="BK375" s="33">
        <f t="shared" si="394"/>
        <v>0</v>
      </c>
      <c r="BL375" s="31">
        <f t="shared" si="350"/>
        <v>0</v>
      </c>
      <c r="BM375" s="26">
        <f t="shared" si="351"/>
        <v>0</v>
      </c>
      <c r="BN375" s="26">
        <f t="shared" si="352"/>
        <v>0</v>
      </c>
      <c r="BO375" s="5">
        <f t="shared" si="389"/>
        <v>30.053511303511304</v>
      </c>
      <c r="BP375" s="60">
        <f t="shared" si="353"/>
        <v>4130.1600000000008</v>
      </c>
      <c r="BQ375" s="15">
        <f t="shared" si="354"/>
        <v>1560.49</v>
      </c>
      <c r="BR375" s="15">
        <f t="shared" si="355"/>
        <v>1061908.51</v>
      </c>
      <c r="BS375" s="15">
        <f t="shared" si="356"/>
        <v>426187.47000000003</v>
      </c>
      <c r="BT375" s="15">
        <f t="shared" si="357"/>
        <v>1948755.8800000001</v>
      </c>
      <c r="BU375" s="15">
        <f t="shared" si="395"/>
        <v>257.11074389369901</v>
      </c>
      <c r="BV375" s="17">
        <f t="shared" si="396"/>
        <v>1560.49</v>
      </c>
      <c r="BW375" s="17">
        <f t="shared" si="397"/>
        <v>0</v>
      </c>
      <c r="BX375" s="17">
        <f t="shared" si="398"/>
        <v>1560.49</v>
      </c>
      <c r="BY375" s="17">
        <f t="shared" si="399"/>
        <v>0</v>
      </c>
      <c r="BZ375" s="17">
        <f t="shared" si="400"/>
        <v>0</v>
      </c>
      <c r="CA375" s="2" t="e">
        <f t="shared" si="401"/>
        <v>#DIV/0!</v>
      </c>
      <c r="CB375" s="2" t="e">
        <f t="shared" si="402"/>
        <v>#DIV/0!</v>
      </c>
      <c r="CC375" s="14">
        <f t="shared" si="403"/>
        <v>36.445924916036567</v>
      </c>
      <c r="CD375" s="27">
        <v>40.381116008116528</v>
      </c>
      <c r="CE375" s="53" t="e">
        <f t="shared" si="358"/>
        <v>#DIV/0!</v>
      </c>
      <c r="CF375" s="53" t="e">
        <f t="shared" si="359"/>
        <v>#DIV/0!</v>
      </c>
    </row>
    <row r="376" spans="1:84" x14ac:dyDescent="0.3">
      <c r="A376" s="1">
        <v>33328</v>
      </c>
      <c r="C376" s="30">
        <v>72.02</v>
      </c>
      <c r="E376" s="31">
        <v>119.75</v>
      </c>
      <c r="F376" s="32">
        <f t="shared" si="360"/>
        <v>2.9108065668768446</v>
      </c>
      <c r="G376" s="32">
        <f t="shared" si="361"/>
        <v>4.6039173570624934</v>
      </c>
      <c r="H376" s="33" t="e">
        <f t="shared" si="362"/>
        <v>#DIV/0!</v>
      </c>
      <c r="I376" s="33">
        <f t="shared" si="363"/>
        <v>-2.2191400832179031E-3</v>
      </c>
      <c r="J376" s="33">
        <f t="shared" si="364"/>
        <v>0</v>
      </c>
      <c r="K376" s="33">
        <f t="shared" si="390"/>
        <v>0</v>
      </c>
      <c r="L376" s="31">
        <f t="shared" si="338"/>
        <v>0</v>
      </c>
      <c r="M376" s="26">
        <f t="shared" si="339"/>
        <v>0</v>
      </c>
      <c r="N376" s="26">
        <f t="shared" si="340"/>
        <v>0</v>
      </c>
      <c r="O376" s="5">
        <f t="shared" si="365"/>
        <v>60.141962421711895</v>
      </c>
      <c r="P376" s="30">
        <v>706.02</v>
      </c>
      <c r="Q376" s="31">
        <v>348</v>
      </c>
      <c r="R376" s="31">
        <v>928.65</v>
      </c>
      <c r="S376" s="32">
        <f t="shared" si="366"/>
        <v>22.573031468310496</v>
      </c>
      <c r="T376" s="32">
        <f t="shared" si="367"/>
        <v>45.132709420067499</v>
      </c>
      <c r="U376" s="33">
        <f t="shared" si="368"/>
        <v>2.9154518950437316E-2</v>
      </c>
      <c r="V376" s="33">
        <f t="shared" si="369"/>
        <v>4.3917746311255754E-4</v>
      </c>
      <c r="W376" s="33">
        <f t="shared" si="370"/>
        <v>0.20166037415085791</v>
      </c>
      <c r="X376" s="33">
        <f t="shared" si="391"/>
        <v>1.5063786984760724E-2</v>
      </c>
      <c r="Y376" s="31">
        <f t="shared" si="341"/>
        <v>323170.2</v>
      </c>
      <c r="Z376" s="26">
        <f t="shared" si="342"/>
        <v>245694.96</v>
      </c>
      <c r="AA376" s="26">
        <f t="shared" si="343"/>
        <v>1354179.36</v>
      </c>
      <c r="AB376" s="5">
        <f t="shared" si="371"/>
        <v>76.026490066225165</v>
      </c>
      <c r="AC376" s="30">
        <v>148.58000000000001</v>
      </c>
      <c r="AE376" s="31">
        <v>745.9</v>
      </c>
      <c r="AF376" s="32">
        <f t="shared" si="372"/>
        <v>18.130861112596563</v>
      </c>
      <c r="AG376" s="32">
        <f t="shared" si="373"/>
        <v>9.4980566635982413</v>
      </c>
      <c r="AH376" s="33" t="e">
        <f t="shared" si="374"/>
        <v>#DIV/0!</v>
      </c>
      <c r="AI376" s="33">
        <f t="shared" si="375"/>
        <v>-1.9263456090651467E-2</v>
      </c>
      <c r="AJ376" s="33">
        <f t="shared" si="376"/>
        <v>0</v>
      </c>
      <c r="AK376" s="33">
        <f t="shared" si="392"/>
        <v>0</v>
      </c>
      <c r="AL376" s="31">
        <f t="shared" si="344"/>
        <v>0</v>
      </c>
      <c r="AM376" s="26">
        <f t="shared" si="345"/>
        <v>0</v>
      </c>
      <c r="AN376" s="26">
        <f t="shared" si="346"/>
        <v>0</v>
      </c>
      <c r="AO376" s="5">
        <f t="shared" si="377"/>
        <v>19.91956026276981</v>
      </c>
      <c r="AP376" s="30">
        <v>434.62</v>
      </c>
      <c r="AQ376" s="31">
        <v>453</v>
      </c>
      <c r="AR376" s="31">
        <v>1652.6</v>
      </c>
      <c r="AS376" s="32">
        <f t="shared" si="378"/>
        <v>40.170345990986831</v>
      </c>
      <c r="AT376" s="32">
        <f t="shared" si="379"/>
        <v>27.783317991203845</v>
      </c>
      <c r="AU376" s="33">
        <f t="shared" si="380"/>
        <v>1.7817371937639197E-2</v>
      </c>
      <c r="AV376" s="33">
        <f t="shared" si="381"/>
        <v>4.704797047970527E-3</v>
      </c>
      <c r="AW376" s="33">
        <f t="shared" si="382"/>
        <v>0.76110470479703263</v>
      </c>
      <c r="AX376" s="33">
        <f t="shared" si="393"/>
        <v>0.26405673431734583</v>
      </c>
      <c r="AY376" s="31">
        <f t="shared" si="347"/>
        <v>748627.79999999993</v>
      </c>
      <c r="AZ376" s="26">
        <f t="shared" si="348"/>
        <v>196882.86000000002</v>
      </c>
      <c r="BA376" s="26">
        <f t="shared" si="349"/>
        <v>696659.64</v>
      </c>
      <c r="BB376" s="5">
        <f t="shared" si="383"/>
        <v>26.299164952196541</v>
      </c>
      <c r="BC376" s="30">
        <v>203.08</v>
      </c>
      <c r="BE376" s="31">
        <v>667.08</v>
      </c>
      <c r="BF376" s="32">
        <f t="shared" si="384"/>
        <v>16.214954861229273</v>
      </c>
      <c r="BG376" s="32">
        <f t="shared" si="385"/>
        <v>12.981998568067915</v>
      </c>
      <c r="BH376" s="33" t="e">
        <f t="shared" si="386"/>
        <v>#DIV/0!</v>
      </c>
      <c r="BI376" s="33">
        <f t="shared" si="387"/>
        <v>-1.5343268995846501E-2</v>
      </c>
      <c r="BJ376" s="33">
        <f t="shared" si="388"/>
        <v>0</v>
      </c>
      <c r="BK376" s="33">
        <f t="shared" si="394"/>
        <v>0</v>
      </c>
      <c r="BL376" s="31">
        <f t="shared" si="350"/>
        <v>0</v>
      </c>
      <c r="BM376" s="26">
        <f t="shared" si="351"/>
        <v>0</v>
      </c>
      <c r="BN376" s="26">
        <f t="shared" si="352"/>
        <v>0</v>
      </c>
      <c r="BO376" s="5">
        <f t="shared" si="389"/>
        <v>30.44312526233735</v>
      </c>
      <c r="BP376" s="60">
        <f t="shared" si="353"/>
        <v>4113.9799999999996</v>
      </c>
      <c r="BQ376" s="15">
        <f t="shared" si="354"/>
        <v>1564.3200000000002</v>
      </c>
      <c r="BR376" s="15">
        <f t="shared" si="355"/>
        <v>1071798</v>
      </c>
      <c r="BS376" s="15">
        <f t="shared" si="356"/>
        <v>442577.82</v>
      </c>
      <c r="BT376" s="15">
        <f t="shared" si="357"/>
        <v>2050839</v>
      </c>
      <c r="BU376" s="15">
        <f t="shared" si="395"/>
        <v>260.52581684889088</v>
      </c>
      <c r="BV376" s="17">
        <f t="shared" si="396"/>
        <v>1564.3200000000002</v>
      </c>
      <c r="BW376" s="17">
        <f t="shared" si="397"/>
        <v>0</v>
      </c>
      <c r="BX376" s="17">
        <f t="shared" si="398"/>
        <v>1564.3200000000002</v>
      </c>
      <c r="BY376" s="17">
        <f t="shared" si="399"/>
        <v>0</v>
      </c>
      <c r="BZ376" s="17">
        <f t="shared" si="400"/>
        <v>0</v>
      </c>
      <c r="CA376" s="2" t="e">
        <f t="shared" si="401"/>
        <v>#DIV/0!</v>
      </c>
      <c r="CB376" s="2" t="e">
        <f t="shared" si="402"/>
        <v>#DIV/0!</v>
      </c>
      <c r="CC376" s="14">
        <f t="shared" si="403"/>
        <v>38.355098745810842</v>
      </c>
      <c r="CD376" s="27">
        <v>42.499755957970734</v>
      </c>
      <c r="CE376" s="53" t="e">
        <f t="shared" si="358"/>
        <v>#DIV/0!</v>
      </c>
      <c r="CF376" s="53" t="e">
        <f t="shared" si="359"/>
        <v>#DIV/0!</v>
      </c>
    </row>
    <row r="377" spans="1:84" x14ac:dyDescent="0.3">
      <c r="A377" s="1">
        <v>33297</v>
      </c>
      <c r="C377" s="30">
        <v>72.180000000000007</v>
      </c>
      <c r="E377" s="31">
        <v>119.67</v>
      </c>
      <c r="F377" s="32">
        <f t="shared" si="360"/>
        <v>2.9203475035384843</v>
      </c>
      <c r="G377" s="32">
        <f t="shared" si="361"/>
        <v>4.6028466483011936</v>
      </c>
      <c r="H377" s="33" t="e">
        <f t="shared" si="362"/>
        <v>#DIV/0!</v>
      </c>
      <c r="I377" s="33">
        <f t="shared" si="363"/>
        <v>-2.2142264046498281E-3</v>
      </c>
      <c r="J377" s="33">
        <f t="shared" si="364"/>
        <v>0</v>
      </c>
      <c r="K377" s="33">
        <f t="shared" si="390"/>
        <v>0</v>
      </c>
      <c r="L377" s="31">
        <f t="shared" si="338"/>
        <v>0</v>
      </c>
      <c r="M377" s="26">
        <f t="shared" si="339"/>
        <v>0</v>
      </c>
      <c r="N377" s="26">
        <f t="shared" si="340"/>
        <v>0</v>
      </c>
      <c r="O377" s="5">
        <f t="shared" si="365"/>
        <v>60.315868638756584</v>
      </c>
      <c r="P377" s="30">
        <v>705.71</v>
      </c>
      <c r="Q377" s="31">
        <v>338</v>
      </c>
      <c r="R377" s="31">
        <v>925.6</v>
      </c>
      <c r="S377" s="32">
        <f t="shared" si="366"/>
        <v>22.587730001464198</v>
      </c>
      <c r="T377" s="32">
        <f t="shared" si="367"/>
        <v>45.002423222120193</v>
      </c>
      <c r="U377" s="33">
        <f t="shared" si="368"/>
        <v>-3.2023289665211063E-2</v>
      </c>
      <c r="V377" s="33">
        <f t="shared" si="369"/>
        <v>4.3937042470120554E-4</v>
      </c>
      <c r="W377" s="33">
        <f t="shared" si="370"/>
        <v>-0.18367552043169008</v>
      </c>
      <c r="X377" s="33">
        <f t="shared" si="391"/>
        <v>1.372034008044219E-2</v>
      </c>
      <c r="Y377" s="31">
        <f t="shared" si="341"/>
        <v>312852.8</v>
      </c>
      <c r="Z377" s="26">
        <f t="shared" si="342"/>
        <v>238529.98</v>
      </c>
      <c r="AA377" s="26">
        <f t="shared" si="343"/>
        <v>1315266.1600000001</v>
      </c>
      <c r="AB377" s="5">
        <f t="shared" si="371"/>
        <v>76.243517718236816</v>
      </c>
      <c r="AC377" s="30">
        <v>151.47</v>
      </c>
      <c r="AE377" s="31">
        <v>740.82</v>
      </c>
      <c r="AF377" s="32">
        <f t="shared" si="372"/>
        <v>18.078481136219434</v>
      </c>
      <c r="AG377" s="32">
        <f t="shared" si="373"/>
        <v>9.6590909090909083</v>
      </c>
      <c r="AH377" s="33" t="e">
        <f t="shared" si="374"/>
        <v>#DIV/0!</v>
      </c>
      <c r="AI377" s="33">
        <f t="shared" si="375"/>
        <v>-1.8899388549194089E-2</v>
      </c>
      <c r="AJ377" s="33">
        <f t="shared" si="376"/>
        <v>0</v>
      </c>
      <c r="AK377" s="33">
        <f t="shared" si="392"/>
        <v>0</v>
      </c>
      <c r="AL377" s="31">
        <f t="shared" si="344"/>
        <v>0</v>
      </c>
      <c r="AM377" s="26">
        <f t="shared" si="345"/>
        <v>0</v>
      </c>
      <c r="AN377" s="26">
        <f t="shared" si="346"/>
        <v>0</v>
      </c>
      <c r="AO377" s="5">
        <f t="shared" si="377"/>
        <v>20.446262249939252</v>
      </c>
      <c r="AP377" s="30">
        <v>432.58</v>
      </c>
      <c r="AQ377" s="31">
        <v>445</v>
      </c>
      <c r="AR377" s="31">
        <v>1642.82</v>
      </c>
      <c r="AS377" s="32">
        <f t="shared" si="378"/>
        <v>40.090292351993753</v>
      </c>
      <c r="AT377" s="32">
        <f t="shared" si="379"/>
        <v>27.585195388225685</v>
      </c>
      <c r="AU377" s="33">
        <f t="shared" si="380"/>
        <v>-2.2222222222222223E-2</v>
      </c>
      <c r="AV377" s="33">
        <f t="shared" si="381"/>
        <v>4.7270367967373337E-3</v>
      </c>
      <c r="AW377" s="33">
        <f t="shared" si="382"/>
        <v>-0.61312447863563513</v>
      </c>
      <c r="AX377" s="33">
        <f t="shared" si="393"/>
        <v>0.21271665585318</v>
      </c>
      <c r="AY377" s="31">
        <f t="shared" si="347"/>
        <v>731054.9</v>
      </c>
      <c r="AZ377" s="26">
        <f t="shared" si="348"/>
        <v>192498.1</v>
      </c>
      <c r="BA377" s="26">
        <f t="shared" si="349"/>
        <v>684356.60000000009</v>
      </c>
      <c r="BB377" s="5">
        <f t="shared" si="383"/>
        <v>26.331551843780815</v>
      </c>
      <c r="BC377" s="30">
        <v>206.22</v>
      </c>
      <c r="BE377" s="31">
        <v>668.89</v>
      </c>
      <c r="BF377" s="32">
        <f t="shared" si="384"/>
        <v>16.323149006784128</v>
      </c>
      <c r="BG377" s="32">
        <f t="shared" si="385"/>
        <v>13.150443832262013</v>
      </c>
      <c r="BH377" s="33" t="e">
        <f t="shared" si="386"/>
        <v>#DIV/0!</v>
      </c>
      <c r="BI377" s="33">
        <f t="shared" si="387"/>
        <v>-1.5111410558737257E-2</v>
      </c>
      <c r="BJ377" s="33">
        <f t="shared" si="388"/>
        <v>0</v>
      </c>
      <c r="BK377" s="33">
        <f t="shared" si="394"/>
        <v>0</v>
      </c>
      <c r="BL377" s="31">
        <f t="shared" si="350"/>
        <v>0</v>
      </c>
      <c r="BM377" s="26">
        <f t="shared" si="351"/>
        <v>0</v>
      </c>
      <c r="BN377" s="26">
        <f t="shared" si="352"/>
        <v>0</v>
      </c>
      <c r="BO377" s="5">
        <f t="shared" si="389"/>
        <v>30.830181345213713</v>
      </c>
      <c r="BP377" s="60">
        <f t="shared" si="353"/>
        <v>4097.8</v>
      </c>
      <c r="BQ377" s="15">
        <f t="shared" si="354"/>
        <v>1568.16</v>
      </c>
      <c r="BR377" s="15">
        <f t="shared" si="355"/>
        <v>1043907.7</v>
      </c>
      <c r="BS377" s="15">
        <f t="shared" si="356"/>
        <v>431028.08</v>
      </c>
      <c r="BT377" s="15">
        <f t="shared" si="357"/>
        <v>1999622.7600000002</v>
      </c>
      <c r="BU377" s="15">
        <f t="shared" si="395"/>
        <v>254.74832837132118</v>
      </c>
      <c r="BV377" s="17">
        <f t="shared" si="396"/>
        <v>1568.16</v>
      </c>
      <c r="BW377" s="17">
        <f t="shared" si="397"/>
        <v>0</v>
      </c>
      <c r="BX377" s="17">
        <f t="shared" si="398"/>
        <v>1568.16</v>
      </c>
      <c r="BY377" s="17">
        <f t="shared" si="399"/>
        <v>0</v>
      </c>
      <c r="BZ377" s="17">
        <f t="shared" si="400"/>
        <v>0</v>
      </c>
      <c r="CA377" s="2" t="e">
        <f t="shared" si="401"/>
        <v>#DIV/0!</v>
      </c>
      <c r="CB377" s="2" t="e">
        <f t="shared" si="402"/>
        <v>#DIV/0!</v>
      </c>
      <c r="CC377" s="14">
        <f t="shared" si="403"/>
        <v>37.397244939349619</v>
      </c>
      <c r="CD377" s="27">
        <v>41.436979320134306</v>
      </c>
      <c r="CE377" s="53" t="e">
        <f t="shared" si="358"/>
        <v>#DIV/0!</v>
      </c>
      <c r="CF377" s="53" t="e">
        <f t="shared" si="359"/>
        <v>#DIV/0!</v>
      </c>
    </row>
    <row r="378" spans="1:84" x14ac:dyDescent="0.3">
      <c r="A378" s="1">
        <v>33269</v>
      </c>
      <c r="C378" s="30">
        <v>72.34</v>
      </c>
      <c r="E378" s="31">
        <v>119.58</v>
      </c>
      <c r="F378" s="32">
        <f t="shared" si="360"/>
        <v>2.9297406157894348</v>
      </c>
      <c r="G378" s="32">
        <f t="shared" si="361"/>
        <v>4.601781170483461</v>
      </c>
      <c r="H378" s="33" t="e">
        <f t="shared" si="362"/>
        <v>#DIV/0!</v>
      </c>
      <c r="I378" s="33">
        <f t="shared" si="363"/>
        <v>-2.2093344380005051E-3</v>
      </c>
      <c r="J378" s="33">
        <f t="shared" si="364"/>
        <v>0</v>
      </c>
      <c r="K378" s="33">
        <f t="shared" si="390"/>
        <v>0</v>
      </c>
      <c r="L378" s="31">
        <f t="shared" si="338"/>
        <v>0</v>
      </c>
      <c r="M378" s="26">
        <f t="shared" si="339"/>
        <v>0</v>
      </c>
      <c r="N378" s="26">
        <f t="shared" si="340"/>
        <v>0</v>
      </c>
      <c r="O378" s="5">
        <f t="shared" si="365"/>
        <v>60.495066064559296</v>
      </c>
      <c r="P378" s="30">
        <v>705.4</v>
      </c>
      <c r="Q378" s="31">
        <v>349</v>
      </c>
      <c r="R378" s="31">
        <v>922.55</v>
      </c>
      <c r="S378" s="32">
        <f t="shared" si="366"/>
        <v>22.60271119833202</v>
      </c>
      <c r="T378" s="32">
        <f t="shared" si="367"/>
        <v>44.872773536895671</v>
      </c>
      <c r="U378" s="33">
        <f t="shared" si="368"/>
        <v>8.6330935251798559E-3</v>
      </c>
      <c r="V378" s="33">
        <f t="shared" si="369"/>
        <v>4.5374624241383975E-4</v>
      </c>
      <c r="W378" s="33">
        <f t="shared" si="370"/>
        <v>0.68162374983454932</v>
      </c>
      <c r="X378" s="33">
        <f t="shared" si="391"/>
        <v>5.2558939746269774E-2</v>
      </c>
      <c r="Y378" s="31">
        <f t="shared" si="341"/>
        <v>321969.95</v>
      </c>
      <c r="Z378" s="26">
        <f t="shared" si="342"/>
        <v>246184.6</v>
      </c>
      <c r="AA378" s="26">
        <f t="shared" si="343"/>
        <v>1358070.6800000002</v>
      </c>
      <c r="AB378" s="5">
        <f t="shared" si="371"/>
        <v>76.461980380467182</v>
      </c>
      <c r="AC378" s="30">
        <v>154.36000000000001</v>
      </c>
      <c r="AE378" s="31">
        <v>735.74</v>
      </c>
      <c r="AF378" s="32">
        <f t="shared" si="372"/>
        <v>18.025818369801964</v>
      </c>
      <c r="AG378" s="32">
        <f t="shared" si="373"/>
        <v>9.8193384223918585</v>
      </c>
      <c r="AH378" s="33" t="e">
        <f t="shared" si="374"/>
        <v>#DIV/0!</v>
      </c>
      <c r="AI378" s="33">
        <f t="shared" si="375"/>
        <v>-1.854882705946527E-2</v>
      </c>
      <c r="AJ378" s="33">
        <f t="shared" si="376"/>
        <v>0</v>
      </c>
      <c r="AK378" s="33">
        <f t="shared" si="392"/>
        <v>0</v>
      </c>
      <c r="AL378" s="31">
        <f t="shared" si="344"/>
        <v>0</v>
      </c>
      <c r="AM378" s="26">
        <f t="shared" si="345"/>
        <v>0</v>
      </c>
      <c r="AN378" s="26">
        <f t="shared" si="346"/>
        <v>0</v>
      </c>
      <c r="AO378" s="5">
        <f t="shared" si="377"/>
        <v>20.980237583929107</v>
      </c>
      <c r="AP378" s="30">
        <v>430.54</v>
      </c>
      <c r="AQ378" s="31">
        <v>455</v>
      </c>
      <c r="AR378" s="31">
        <v>1633.03</v>
      </c>
      <c r="AS378" s="32">
        <f t="shared" si="378"/>
        <v>40.009653100874907</v>
      </c>
      <c r="AT378" s="32">
        <f t="shared" si="379"/>
        <v>27.388040712468193</v>
      </c>
      <c r="AU378" s="33">
        <f t="shared" si="380"/>
        <v>-4.5112781954887216E-2</v>
      </c>
      <c r="AV378" s="33">
        <f t="shared" si="381"/>
        <v>4.749487800335306E-3</v>
      </c>
      <c r="AW378" s="33">
        <f t="shared" si="382"/>
        <v>-0.30293893959147639</v>
      </c>
      <c r="AX378" s="33">
        <f t="shared" si="393"/>
        <v>0.10528031290743262</v>
      </c>
      <c r="AY378" s="31">
        <f t="shared" si="347"/>
        <v>743028.65</v>
      </c>
      <c r="AZ378" s="26">
        <f t="shared" si="348"/>
        <v>195895.7</v>
      </c>
      <c r="BA378" s="26">
        <f t="shared" si="349"/>
        <v>699735.4</v>
      </c>
      <c r="BB378" s="5">
        <f t="shared" si="383"/>
        <v>26.364488098810192</v>
      </c>
      <c r="BC378" s="30">
        <v>209.36</v>
      </c>
      <c r="BE378" s="31">
        <v>670.69</v>
      </c>
      <c r="BF378" s="32">
        <f t="shared" si="384"/>
        <v>16.432076715201674</v>
      </c>
      <c r="BG378" s="32">
        <f t="shared" si="385"/>
        <v>13.318066157760816</v>
      </c>
      <c r="BH378" s="33" t="e">
        <f t="shared" si="386"/>
        <v>#DIV/0!</v>
      </c>
      <c r="BI378" s="33">
        <f t="shared" si="387"/>
        <v>-1.4886455222111536E-2</v>
      </c>
      <c r="BJ378" s="33">
        <f t="shared" si="388"/>
        <v>0</v>
      </c>
      <c r="BK378" s="33">
        <f t="shared" si="394"/>
        <v>0</v>
      </c>
      <c r="BL378" s="31">
        <f t="shared" si="350"/>
        <v>0</v>
      </c>
      <c r="BM378" s="26">
        <f t="shared" si="351"/>
        <v>0</v>
      </c>
      <c r="BN378" s="26">
        <f t="shared" si="352"/>
        <v>0</v>
      </c>
      <c r="BO378" s="5">
        <f t="shared" si="389"/>
        <v>31.215613770892663</v>
      </c>
      <c r="BP378" s="60">
        <f t="shared" si="353"/>
        <v>4081.59</v>
      </c>
      <c r="BQ378" s="15">
        <f t="shared" si="354"/>
        <v>1572</v>
      </c>
      <c r="BR378" s="15">
        <f t="shared" si="355"/>
        <v>1064998.6000000001</v>
      </c>
      <c r="BS378" s="15">
        <f t="shared" si="356"/>
        <v>442080.30000000005</v>
      </c>
      <c r="BT378" s="15">
        <f t="shared" si="357"/>
        <v>2057806.08</v>
      </c>
      <c r="BU378" s="15">
        <f t="shared" si="395"/>
        <v>260.9273836911596</v>
      </c>
      <c r="BV378" s="17">
        <f t="shared" si="396"/>
        <v>1572</v>
      </c>
      <c r="BW378" s="17">
        <f t="shared" si="397"/>
        <v>0</v>
      </c>
      <c r="BX378" s="17">
        <f t="shared" si="398"/>
        <v>1572</v>
      </c>
      <c r="BY378" s="17">
        <f t="shared" si="399"/>
        <v>0</v>
      </c>
      <c r="BZ378" s="17">
        <f t="shared" si="400"/>
        <v>0</v>
      </c>
      <c r="CA378" s="2" t="e">
        <f t="shared" si="401"/>
        <v>#DIV/0!</v>
      </c>
      <c r="CB378" s="2" t="e">
        <f t="shared" si="402"/>
        <v>#DIV/0!</v>
      </c>
      <c r="CC378" s="14">
        <f t="shared" si="403"/>
        <v>38.485398121515111</v>
      </c>
      <c r="CD378" s="27">
        <v>42.625448178909089</v>
      </c>
      <c r="CE378" s="53" t="e">
        <f t="shared" si="358"/>
        <v>#DIV/0!</v>
      </c>
      <c r="CF378" s="53" t="e">
        <f t="shared" si="359"/>
        <v>#DIV/0!</v>
      </c>
    </row>
    <row r="379" spans="1:84" x14ac:dyDescent="0.3">
      <c r="A379" s="1">
        <v>33238</v>
      </c>
      <c r="C379" s="30">
        <v>72.5</v>
      </c>
      <c r="E379" s="31">
        <v>119.5</v>
      </c>
      <c r="F379" s="32">
        <f t="shared" si="360"/>
        <v>2.9394256927943485</v>
      </c>
      <c r="G379" s="32">
        <f t="shared" si="361"/>
        <v>4.6007500809097426</v>
      </c>
      <c r="H379" s="33" t="e">
        <f t="shared" si="362"/>
        <v>#DIV/0!</v>
      </c>
      <c r="I379" s="33">
        <f t="shared" si="363"/>
        <v>2</v>
      </c>
      <c r="J379" s="33">
        <f t="shared" si="364"/>
        <v>0</v>
      </c>
      <c r="K379" s="33">
        <f t="shared" si="390"/>
        <v>0</v>
      </c>
      <c r="L379" s="31">
        <f t="shared" si="338"/>
        <v>0</v>
      </c>
      <c r="M379" s="26">
        <f t="shared" si="339"/>
        <v>0</v>
      </c>
      <c r="N379" s="26">
        <f t="shared" si="340"/>
        <v>0</v>
      </c>
      <c r="O379" s="5">
        <f t="shared" si="365"/>
        <v>60.669456066945607</v>
      </c>
      <c r="P379" s="30">
        <v>705.08</v>
      </c>
      <c r="Q379" s="31">
        <v>346</v>
      </c>
      <c r="R379" s="31">
        <v>919.5</v>
      </c>
      <c r="S379" s="32">
        <f t="shared" si="366"/>
        <v>22.617589326564044</v>
      </c>
      <c r="T379" s="32">
        <f t="shared" si="367"/>
        <v>44.743405062728854</v>
      </c>
      <c r="U379" s="33">
        <f t="shared" si="368"/>
        <v>2</v>
      </c>
      <c r="V379" s="33">
        <f t="shared" si="369"/>
        <v>2</v>
      </c>
      <c r="W379" s="33">
        <f t="shared" si="370"/>
        <v>-1.2349662449651102</v>
      </c>
      <c r="X379" s="33">
        <f t="shared" si="391"/>
        <v>1</v>
      </c>
      <c r="Y379" s="31">
        <f t="shared" si="341"/>
        <v>318147</v>
      </c>
      <c r="Z379" s="26">
        <f t="shared" si="342"/>
        <v>243957.68000000002</v>
      </c>
      <c r="AA379" s="26">
        <f t="shared" si="343"/>
        <v>1346396.72</v>
      </c>
      <c r="AB379" s="5">
        <f t="shared" si="371"/>
        <v>76.680804785209361</v>
      </c>
      <c r="AC379" s="30">
        <v>157.25</v>
      </c>
      <c r="AE379" s="31">
        <v>730.67</v>
      </c>
      <c r="AF379" s="32">
        <f t="shared" si="372"/>
        <v>17.97280477785813</v>
      </c>
      <c r="AG379" s="32">
        <f t="shared" si="373"/>
        <v>9.9788682789387178</v>
      </c>
      <c r="AH379" s="33" t="e">
        <f t="shared" si="374"/>
        <v>#DIV/0!</v>
      </c>
      <c r="AI379" s="33">
        <f t="shared" si="375"/>
        <v>2</v>
      </c>
      <c r="AJ379" s="33">
        <f t="shared" si="376"/>
        <v>0</v>
      </c>
      <c r="AK379" s="33">
        <f t="shared" si="392"/>
        <v>0</v>
      </c>
      <c r="AL379" s="31">
        <f t="shared" si="344"/>
        <v>0</v>
      </c>
      <c r="AM379" s="26">
        <f t="shared" si="345"/>
        <v>0</v>
      </c>
      <c r="AN379" s="26">
        <f t="shared" si="346"/>
        <v>0</v>
      </c>
      <c r="AO379" s="5">
        <f t="shared" si="377"/>
        <v>21.521343424528176</v>
      </c>
      <c r="AP379" s="30">
        <v>428.5</v>
      </c>
      <c r="AQ379" s="31">
        <v>476</v>
      </c>
      <c r="AR379" s="31">
        <v>1623.25</v>
      </c>
      <c r="AS379" s="32">
        <f t="shared" si="378"/>
        <v>39.928223898145824</v>
      </c>
      <c r="AT379" s="32">
        <f t="shared" si="379"/>
        <v>27.192019443721723</v>
      </c>
      <c r="AU379" s="33">
        <f t="shared" si="380"/>
        <v>2</v>
      </c>
      <c r="AV379" s="33">
        <f t="shared" si="381"/>
        <v>2</v>
      </c>
      <c r="AW379" s="33">
        <f t="shared" si="382"/>
        <v>-2.6775495915985994</v>
      </c>
      <c r="AX379" s="33">
        <f t="shared" si="393"/>
        <v>1</v>
      </c>
      <c r="AY379" s="31">
        <f t="shared" si="347"/>
        <v>772667</v>
      </c>
      <c r="AZ379" s="26">
        <f t="shared" si="348"/>
        <v>203966</v>
      </c>
      <c r="BA379" s="26">
        <f t="shared" si="349"/>
        <v>732030.88</v>
      </c>
      <c r="BB379" s="5">
        <f t="shared" si="383"/>
        <v>26.397659017403356</v>
      </c>
      <c r="BC379" s="30">
        <v>212.5</v>
      </c>
      <c r="BE379" s="31">
        <v>672.5</v>
      </c>
      <c r="BF379" s="32">
        <f t="shared" si="384"/>
        <v>16.541956304637651</v>
      </c>
      <c r="BG379" s="32">
        <f t="shared" si="385"/>
        <v>13.48495713370097</v>
      </c>
      <c r="BH379" s="33" t="e">
        <f t="shared" si="386"/>
        <v>#DIV/0!</v>
      </c>
      <c r="BI379" s="33">
        <f t="shared" si="387"/>
        <v>2</v>
      </c>
      <c r="BJ379" s="33">
        <f t="shared" si="388"/>
        <v>0</v>
      </c>
      <c r="BK379" s="33">
        <f t="shared" si="394"/>
        <v>0</v>
      </c>
      <c r="BL379" s="31">
        <f t="shared" si="350"/>
        <v>0</v>
      </c>
      <c r="BM379" s="26">
        <f t="shared" si="351"/>
        <v>0</v>
      </c>
      <c r="BN379" s="26">
        <f t="shared" si="352"/>
        <v>0</v>
      </c>
      <c r="BO379" s="5">
        <f t="shared" si="389"/>
        <v>31.59851301115242</v>
      </c>
      <c r="BP379" s="60">
        <f t="shared" si="353"/>
        <v>4065.42</v>
      </c>
      <c r="BQ379" s="15">
        <f t="shared" si="354"/>
        <v>1575.83</v>
      </c>
      <c r="BR379" s="15">
        <f t="shared" si="355"/>
        <v>1090814</v>
      </c>
      <c r="BS379" s="15">
        <f t="shared" si="356"/>
        <v>447923.68000000005</v>
      </c>
      <c r="BT379" s="15">
        <f t="shared" si="357"/>
        <v>2078427.6</v>
      </c>
      <c r="BU379" s="15">
        <f t="shared" si="395"/>
        <v>268.31520482508574</v>
      </c>
      <c r="BV379" s="17">
        <f t="shared" si="396"/>
        <v>1575.83</v>
      </c>
      <c r="BW379" s="17">
        <f t="shared" si="397"/>
        <v>0</v>
      </c>
      <c r="BX379" s="17">
        <f t="shared" si="398"/>
        <v>1575.83</v>
      </c>
      <c r="BY379" s="17">
        <f t="shared" si="399"/>
        <v>0</v>
      </c>
      <c r="BZ379" s="17">
        <f t="shared" si="400"/>
        <v>0</v>
      </c>
      <c r="CA379" s="2" t="e">
        <f t="shared" si="401"/>
        <v>#DIV/0!</v>
      </c>
      <c r="CB379" s="2" t="e">
        <f t="shared" si="402"/>
        <v>#DIV/0!</v>
      </c>
      <c r="CC379" s="14">
        <f t="shared" si="403"/>
        <v>38.871064883210558</v>
      </c>
      <c r="CD379" s="27">
        <v>42.999533567961819</v>
      </c>
      <c r="CE379" s="53" t="e">
        <f t="shared" si="358"/>
        <v>#DIV/0!</v>
      </c>
      <c r="CF379" s="53" t="e">
        <f t="shared" si="359"/>
        <v>#DIV/0!</v>
      </c>
    </row>
  </sheetData>
  <autoFilter ref="A2:CK2" xr:uid="{00000000-0009-0000-0000-000001000000}"/>
  <mergeCells count="8">
    <mergeCell ref="BV1:BY1"/>
    <mergeCell ref="CJ1:CK1"/>
    <mergeCell ref="C1:O1"/>
    <mergeCell ref="P1:AB1"/>
    <mergeCell ref="AC1:AO1"/>
    <mergeCell ref="AP1:BB1"/>
    <mergeCell ref="BC1:BO1"/>
    <mergeCell ref="BP1:BU1"/>
  </mergeCells>
  <pageMargins left="0.511811024" right="0.511811024" top="0.78740157499999996" bottom="0.78740157499999996" header="0.31496062000000002" footer="0.31496062000000002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Q247"/>
  <sheetViews>
    <sheetView tabSelected="1" zoomScale="85" zoomScaleNormal="85" workbookViewId="0">
      <pane xSplit="1" ySplit="2" topLeftCell="AP3" activePane="bottomRight" state="frozen"/>
      <selection pane="topRight" activeCell="B1" sqref="B1"/>
      <selection pane="bottomLeft" activeCell="A2" sqref="A2"/>
      <selection pane="bottomRight" activeCell="BW11" sqref="BW11"/>
    </sheetView>
  </sheetViews>
  <sheetFormatPr defaultColWidth="7.6640625" defaultRowHeight="14.4" x14ac:dyDescent="0.3"/>
  <cols>
    <col min="1" max="1" width="10.33203125" bestFit="1" customWidth="1"/>
    <col min="2" max="2" width="9.5546875" customWidth="1"/>
    <col min="3" max="3" width="9" style="30" customWidth="1"/>
    <col min="4" max="4" width="9" style="31" customWidth="1"/>
    <col min="5" max="5" width="12" style="31" customWidth="1"/>
    <col min="6" max="6" width="12.109375" style="31" customWidth="1"/>
    <col min="7" max="7" width="9.77734375" style="31" customWidth="1"/>
    <col min="8" max="8" width="8.33203125" style="31" bestFit="1" customWidth="1"/>
    <col min="9" max="9" width="8.5546875" style="31" bestFit="1" customWidth="1"/>
    <col min="10" max="10" width="11.5546875" style="31" bestFit="1" customWidth="1"/>
    <col min="11" max="11" width="13.33203125" style="31" customWidth="1"/>
    <col min="12" max="12" width="12" style="31" hidden="1" customWidth="1"/>
    <col min="13" max="13" width="12" style="26" hidden="1" customWidth="1"/>
    <col min="14" max="14" width="12" hidden="1" customWidth="1"/>
    <col min="15" max="15" width="11.21875" hidden="1" customWidth="1"/>
    <col min="16" max="16" width="9" style="30" customWidth="1"/>
    <col min="17" max="17" width="9" style="31" customWidth="1"/>
    <col min="18" max="18" width="12" style="31" customWidth="1"/>
    <col min="19" max="19" width="15.88671875" style="31" customWidth="1"/>
    <col min="20" max="20" width="9.77734375" style="31" customWidth="1"/>
    <col min="21" max="21" width="8.33203125" style="31" bestFit="1" customWidth="1"/>
    <col min="22" max="23" width="8.33203125" style="31" customWidth="1"/>
    <col min="24" max="24" width="11.77734375" style="31" bestFit="1" customWidth="1"/>
    <col min="25" max="25" width="12" style="31" hidden="1" customWidth="1"/>
    <col min="26" max="26" width="12" style="26" hidden="1" customWidth="1"/>
    <col min="27" max="27" width="12" hidden="1" customWidth="1"/>
    <col min="28" max="28" width="11.21875" hidden="1" customWidth="1"/>
    <col min="29" max="29" width="9" style="30" customWidth="1"/>
    <col min="30" max="30" width="9" style="31" customWidth="1"/>
    <col min="31" max="31" width="12" style="31" customWidth="1"/>
    <col min="32" max="32" width="12.109375" style="31" customWidth="1"/>
    <col min="33" max="33" width="9.77734375" style="31" customWidth="1"/>
    <col min="34" max="34" width="8.33203125" style="31" bestFit="1" customWidth="1"/>
    <col min="35" max="36" width="8.33203125" style="31" customWidth="1"/>
    <col min="37" max="37" width="11.77734375" style="31" bestFit="1" customWidth="1"/>
    <col min="38" max="38" width="12" style="31" hidden="1" customWidth="1"/>
    <col min="39" max="39" width="12" style="26" hidden="1" customWidth="1"/>
    <col min="40" max="40" width="12" hidden="1" customWidth="1"/>
    <col min="41" max="41" width="11.21875" hidden="1" customWidth="1"/>
    <col min="42" max="42" width="9" style="30" customWidth="1"/>
    <col min="43" max="43" width="9" style="31" customWidth="1"/>
    <col min="44" max="44" width="12" style="31" customWidth="1"/>
    <col min="45" max="45" width="12.109375" style="31" customWidth="1"/>
    <col min="46" max="46" width="9.6640625" style="31" customWidth="1"/>
    <col min="47" max="47" width="8.33203125" style="31" bestFit="1" customWidth="1"/>
    <col min="48" max="49" width="8.33203125" style="31" customWidth="1"/>
    <col min="50" max="50" width="11.77734375" style="31" bestFit="1" customWidth="1"/>
    <col min="51" max="51" width="12" style="31" hidden="1" customWidth="1"/>
    <col min="52" max="52" width="12" style="26" hidden="1" customWidth="1"/>
    <col min="53" max="53" width="12" hidden="1" customWidth="1"/>
    <col min="54" max="54" width="11.21875" hidden="1" customWidth="1"/>
    <col min="55" max="55" width="9" style="30" customWidth="1"/>
    <col min="56" max="56" width="9" style="31" customWidth="1"/>
    <col min="57" max="57" width="12" style="31" customWidth="1"/>
    <col min="58" max="58" width="9.6640625" style="31" customWidth="1"/>
    <col min="59" max="59" width="9.77734375" style="31" customWidth="1"/>
    <col min="60" max="60" width="8.33203125" style="31" bestFit="1" customWidth="1"/>
    <col min="61" max="62" width="8.33203125" style="31" customWidth="1"/>
    <col min="63" max="63" width="11.77734375" style="31" bestFit="1" customWidth="1"/>
    <col min="64" max="64" width="12" style="31" hidden="1" customWidth="1"/>
    <col min="65" max="65" width="12" style="26" hidden="1" customWidth="1"/>
    <col min="66" max="66" width="12" hidden="1" customWidth="1"/>
    <col min="67" max="67" width="11.21875" hidden="1" customWidth="1"/>
    <col min="68" max="68" width="10.44140625" style="60" bestFit="1" customWidth="1"/>
    <col min="69" max="69" width="10.44140625" style="15" bestFit="1" customWidth="1"/>
    <col min="70" max="70" width="14" style="15" bestFit="1" customWidth="1"/>
    <col min="71" max="71" width="14" style="15" customWidth="1"/>
    <col min="72" max="73" width="10.6640625" style="15" customWidth="1"/>
    <col min="74" max="74" width="8.33203125" style="15" customWidth="1"/>
    <col min="75" max="76" width="14" style="15" customWidth="1"/>
    <col min="77" max="77" width="12" style="76" bestFit="1" customWidth="1"/>
    <col min="78" max="79" width="12" style="15" customWidth="1"/>
    <col min="80" max="80" width="17.44140625" style="27" customWidth="1"/>
    <col min="81" max="81" width="15.88671875" customWidth="1"/>
    <col min="82" max="82" width="17.44140625" style="27" customWidth="1"/>
    <col min="83" max="83" width="17.44140625" style="26" bestFit="1" customWidth="1"/>
    <col min="84" max="84" width="17.44140625" style="84" customWidth="1"/>
    <col min="85" max="85" width="13.6640625" style="83" bestFit="1" customWidth="1"/>
    <col min="86" max="86" width="14.21875" bestFit="1" customWidth="1"/>
    <col min="87" max="87" width="13.33203125" style="17" bestFit="1" customWidth="1"/>
    <col min="88" max="88" width="15.21875" style="17" bestFit="1" customWidth="1"/>
    <col min="89" max="89" width="16.77734375" style="31" bestFit="1" customWidth="1"/>
    <col min="90" max="90" width="14.5546875" style="76" bestFit="1" customWidth="1"/>
    <col min="91" max="91" width="19" bestFit="1" customWidth="1"/>
    <col min="92" max="92" width="13.21875" style="17" bestFit="1" customWidth="1"/>
    <col min="93" max="93" width="15.109375" style="17" bestFit="1" customWidth="1"/>
    <col min="94" max="94" width="21.6640625" style="31" bestFit="1" customWidth="1"/>
    <col min="95" max="95" width="14.5546875" style="76" bestFit="1" customWidth="1"/>
  </cols>
  <sheetData>
    <row r="1" spans="1:95" s="6" customFormat="1" ht="39" customHeight="1" thickBot="1" x14ac:dyDescent="0.35">
      <c r="A1" s="90"/>
      <c r="B1" s="91"/>
      <c r="C1" s="102" t="s">
        <v>77</v>
      </c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1"/>
      <c r="P1" s="102" t="s">
        <v>78</v>
      </c>
      <c r="Q1" s="100"/>
      <c r="R1" s="100"/>
      <c r="S1" s="100"/>
      <c r="T1" s="100"/>
      <c r="U1" s="100"/>
      <c r="V1" s="100"/>
      <c r="W1" s="100"/>
      <c r="X1" s="100"/>
      <c r="Y1" s="100"/>
      <c r="Z1" s="100"/>
      <c r="AA1" s="100"/>
      <c r="AB1" s="101"/>
      <c r="AC1" s="102" t="s">
        <v>79</v>
      </c>
      <c r="AD1" s="100"/>
      <c r="AE1" s="100"/>
      <c r="AF1" s="100"/>
      <c r="AG1" s="100"/>
      <c r="AH1" s="100"/>
      <c r="AI1" s="100"/>
      <c r="AJ1" s="100"/>
      <c r="AK1" s="100"/>
      <c r="AL1" s="100"/>
      <c r="AM1" s="100"/>
      <c r="AN1" s="100"/>
      <c r="AO1" s="101"/>
      <c r="AP1" s="102" t="s">
        <v>80</v>
      </c>
      <c r="AQ1" s="100"/>
      <c r="AR1" s="100"/>
      <c r="AS1" s="100"/>
      <c r="AT1" s="100"/>
      <c r="AU1" s="100"/>
      <c r="AV1" s="100"/>
      <c r="AW1" s="100"/>
      <c r="AX1" s="100"/>
      <c r="AY1" s="100"/>
      <c r="AZ1" s="100"/>
      <c r="BA1" s="100"/>
      <c r="BB1" s="101"/>
      <c r="BC1" s="102" t="s">
        <v>81</v>
      </c>
      <c r="BD1" s="100"/>
      <c r="BE1" s="100"/>
      <c r="BF1" s="100"/>
      <c r="BG1" s="100"/>
      <c r="BH1" s="100"/>
      <c r="BI1" s="100"/>
      <c r="BJ1" s="100"/>
      <c r="BK1" s="100"/>
      <c r="BL1" s="100"/>
      <c r="BM1" s="100"/>
      <c r="BN1" s="100"/>
      <c r="BO1" s="101"/>
      <c r="BP1" s="103" t="s">
        <v>67</v>
      </c>
      <c r="BQ1" s="104"/>
      <c r="BR1" s="104"/>
      <c r="BS1" s="104"/>
      <c r="BT1" s="104"/>
      <c r="BU1" s="104"/>
      <c r="BV1" s="104"/>
      <c r="BW1" s="104"/>
      <c r="BX1" s="104"/>
      <c r="BY1" s="105"/>
      <c r="BZ1" s="100" t="s">
        <v>75</v>
      </c>
      <c r="CA1" s="100"/>
      <c r="CB1" s="100"/>
      <c r="CC1" s="100"/>
      <c r="CD1" s="100"/>
      <c r="CE1" s="100"/>
      <c r="CF1" s="101"/>
      <c r="CG1" s="89" t="s">
        <v>21</v>
      </c>
      <c r="CH1" s="100" t="s">
        <v>22</v>
      </c>
      <c r="CI1" s="100"/>
      <c r="CJ1" s="100"/>
      <c r="CK1" s="100"/>
      <c r="CL1" s="101"/>
      <c r="CM1" s="100" t="s">
        <v>20</v>
      </c>
      <c r="CN1" s="100"/>
      <c r="CO1" s="100"/>
      <c r="CP1" s="100"/>
      <c r="CQ1" s="101"/>
    </row>
    <row r="2" spans="1:95" s="106" customFormat="1" ht="30" customHeight="1" thickTop="1" thickBot="1" x14ac:dyDescent="0.35">
      <c r="A2" s="106" t="s">
        <v>0</v>
      </c>
      <c r="B2" s="106" t="s">
        <v>1</v>
      </c>
      <c r="C2" s="107" t="s">
        <v>82</v>
      </c>
      <c r="D2" s="108" t="s">
        <v>83</v>
      </c>
      <c r="E2" s="109" t="s">
        <v>84</v>
      </c>
      <c r="F2" s="110" t="s">
        <v>85</v>
      </c>
      <c r="G2" s="111" t="s">
        <v>86</v>
      </c>
      <c r="H2" s="112" t="s">
        <v>87</v>
      </c>
      <c r="I2" s="112" t="s">
        <v>88</v>
      </c>
      <c r="J2" s="112" t="s">
        <v>89</v>
      </c>
      <c r="K2" s="112" t="s">
        <v>90</v>
      </c>
      <c r="L2" s="113" t="s">
        <v>91</v>
      </c>
      <c r="M2" s="113" t="s">
        <v>92</v>
      </c>
      <c r="N2" s="113" t="s">
        <v>93</v>
      </c>
      <c r="O2" s="106" t="s">
        <v>94</v>
      </c>
      <c r="P2" s="107" t="s">
        <v>95</v>
      </c>
      <c r="Q2" s="108" t="s">
        <v>96</v>
      </c>
      <c r="R2" s="109" t="s">
        <v>97</v>
      </c>
      <c r="S2" s="110" t="s">
        <v>98</v>
      </c>
      <c r="T2" s="111" t="s">
        <v>99</v>
      </c>
      <c r="U2" s="112" t="s">
        <v>100</v>
      </c>
      <c r="V2" s="112" t="s">
        <v>101</v>
      </c>
      <c r="W2" s="112" t="s">
        <v>102</v>
      </c>
      <c r="X2" s="112" t="s">
        <v>103</v>
      </c>
      <c r="Y2" s="113" t="s">
        <v>104</v>
      </c>
      <c r="Z2" s="113" t="s">
        <v>105</v>
      </c>
      <c r="AA2" s="113" t="s">
        <v>106</v>
      </c>
      <c r="AB2" s="106" t="s">
        <v>107</v>
      </c>
      <c r="AC2" s="107" t="s">
        <v>146</v>
      </c>
      <c r="AD2" s="108" t="s">
        <v>145</v>
      </c>
      <c r="AE2" s="109" t="s">
        <v>144</v>
      </c>
      <c r="AF2" s="110" t="s">
        <v>143</v>
      </c>
      <c r="AG2" s="111" t="s">
        <v>141</v>
      </c>
      <c r="AH2" s="112" t="s">
        <v>142</v>
      </c>
      <c r="AI2" s="112" t="s">
        <v>140</v>
      </c>
      <c r="AJ2" s="112" t="s">
        <v>139</v>
      </c>
      <c r="AK2" s="112" t="s">
        <v>138</v>
      </c>
      <c r="AL2" s="113" t="s">
        <v>137</v>
      </c>
      <c r="AM2" s="113" t="s">
        <v>136</v>
      </c>
      <c r="AN2" s="113" t="s">
        <v>135</v>
      </c>
      <c r="AO2" s="106" t="s">
        <v>134</v>
      </c>
      <c r="AP2" s="107" t="s">
        <v>133</v>
      </c>
      <c r="AQ2" s="108" t="s">
        <v>132</v>
      </c>
      <c r="AR2" s="109" t="s">
        <v>131</v>
      </c>
      <c r="AS2" s="110" t="s">
        <v>130</v>
      </c>
      <c r="AT2" s="111" t="s">
        <v>129</v>
      </c>
      <c r="AU2" s="112" t="s">
        <v>128</v>
      </c>
      <c r="AV2" s="112" t="s">
        <v>127</v>
      </c>
      <c r="AW2" s="112" t="s">
        <v>126</v>
      </c>
      <c r="AX2" s="112" t="s">
        <v>125</v>
      </c>
      <c r="AY2" s="113" t="s">
        <v>124</v>
      </c>
      <c r="AZ2" s="113" t="s">
        <v>123</v>
      </c>
      <c r="BA2" s="113" t="s">
        <v>122</v>
      </c>
      <c r="BB2" s="106" t="s">
        <v>121</v>
      </c>
      <c r="BC2" s="107" t="s">
        <v>108</v>
      </c>
      <c r="BD2" s="108" t="s">
        <v>109</v>
      </c>
      <c r="BE2" s="109" t="s">
        <v>110</v>
      </c>
      <c r="BF2" s="110" t="s">
        <v>111</v>
      </c>
      <c r="BG2" s="111" t="s">
        <v>112</v>
      </c>
      <c r="BH2" s="112" t="s">
        <v>113</v>
      </c>
      <c r="BI2" s="112" t="s">
        <v>114</v>
      </c>
      <c r="BJ2" s="112" t="s">
        <v>115</v>
      </c>
      <c r="BK2" s="112" t="s">
        <v>116</v>
      </c>
      <c r="BL2" s="113" t="s">
        <v>117</v>
      </c>
      <c r="BM2" s="113" t="s">
        <v>118</v>
      </c>
      <c r="BN2" s="113" t="s">
        <v>119</v>
      </c>
      <c r="BO2" s="106" t="s">
        <v>120</v>
      </c>
      <c r="BP2" s="114" t="s">
        <v>147</v>
      </c>
      <c r="BQ2" s="115" t="s">
        <v>148</v>
      </c>
      <c r="BR2" s="115" t="s">
        <v>149</v>
      </c>
      <c r="BS2" s="115" t="s">
        <v>150</v>
      </c>
      <c r="BT2" s="112" t="s">
        <v>151</v>
      </c>
      <c r="BU2" s="112" t="s">
        <v>152</v>
      </c>
      <c r="BV2" s="112" t="s">
        <v>153</v>
      </c>
      <c r="BW2" s="115" t="s">
        <v>154</v>
      </c>
      <c r="BX2" s="115" t="s">
        <v>156</v>
      </c>
      <c r="BY2" s="116" t="s">
        <v>155</v>
      </c>
      <c r="BZ2" s="106" t="s">
        <v>157</v>
      </c>
      <c r="CA2" s="106" t="s">
        <v>158</v>
      </c>
      <c r="CB2" s="106" t="s">
        <v>76</v>
      </c>
      <c r="CC2" s="106" t="s">
        <v>73</v>
      </c>
      <c r="CD2" s="106" t="s">
        <v>76</v>
      </c>
      <c r="CE2" s="106" t="s">
        <v>74</v>
      </c>
      <c r="CF2" s="117" t="s">
        <v>76</v>
      </c>
      <c r="CG2" s="117" t="s">
        <v>3</v>
      </c>
      <c r="CH2" s="106" t="s">
        <v>2</v>
      </c>
      <c r="CI2" s="118" t="s">
        <v>58</v>
      </c>
      <c r="CJ2" s="118" t="s">
        <v>60</v>
      </c>
      <c r="CK2" s="106" t="s">
        <v>6</v>
      </c>
      <c r="CL2" s="119" t="s">
        <v>11</v>
      </c>
      <c r="CM2" s="106" t="s">
        <v>4</v>
      </c>
      <c r="CN2" s="118" t="s">
        <v>57</v>
      </c>
      <c r="CO2" s="118" t="s">
        <v>59</v>
      </c>
      <c r="CP2" s="106" t="s">
        <v>7</v>
      </c>
      <c r="CQ2" s="119" t="s">
        <v>10</v>
      </c>
    </row>
    <row r="3" spans="1:95" ht="15" thickTop="1" x14ac:dyDescent="0.3">
      <c r="A3" s="1">
        <v>44681</v>
      </c>
      <c r="D3" s="31">
        <v>2064.31</v>
      </c>
      <c r="L3" s="31">
        <f t="shared" ref="L3:L66" si="0">E3*D3</f>
        <v>0</v>
      </c>
      <c r="M3" s="26">
        <f t="shared" ref="M3:M66" si="1">C3*D3</f>
        <v>0</v>
      </c>
      <c r="N3" s="26">
        <f t="shared" ref="N3:N66" si="2">D3*$C$93</f>
        <v>546815.07589999994</v>
      </c>
      <c r="Q3" s="31">
        <v>1682.74</v>
      </c>
      <c r="Y3" s="31">
        <f t="shared" ref="Y3:Y66" si="3">R3*Q3</f>
        <v>0</v>
      </c>
      <c r="Z3" s="26">
        <f t="shared" ref="Z3:Z66" si="4">P3*Q3</f>
        <v>0</v>
      </c>
      <c r="AA3" s="26">
        <f t="shared" ref="AA3:AA66" si="5">Q3*$P$93</f>
        <v>6548079.8168000001</v>
      </c>
      <c r="AD3" s="31">
        <v>2266.17</v>
      </c>
      <c r="AL3" s="31">
        <f t="shared" ref="AL3:AL66" si="6">AE3*AD3</f>
        <v>0</v>
      </c>
      <c r="AM3" s="26">
        <f t="shared" ref="AM3:AM66" si="7">AC3*AD3</f>
        <v>0</v>
      </c>
      <c r="AN3" s="26">
        <f t="shared" ref="AN3:AN66" si="8">AD3*$AC$93</f>
        <v>760390.68180000002</v>
      </c>
      <c r="AQ3" s="31">
        <v>1947.51</v>
      </c>
      <c r="AY3" s="31">
        <f t="shared" ref="AY3:AY66" si="9">AR3*AQ3</f>
        <v>0</v>
      </c>
      <c r="AZ3" s="26">
        <f t="shared" ref="AZ3:AZ66" si="10">AP3*AQ3</f>
        <v>0</v>
      </c>
      <c r="BA3" s="26">
        <f t="shared" ref="BA3:BA66" si="11">AQ3*$AP$93</f>
        <v>2995036.6788000003</v>
      </c>
      <c r="BD3" s="31">
        <v>2275.7600000000002</v>
      </c>
      <c r="BL3" s="31">
        <f t="shared" ref="BL3:BL66" si="12">BE3*BD3</f>
        <v>0</v>
      </c>
      <c r="BM3" s="26">
        <f t="shared" ref="BM3:BM66" si="13">BC3*BD3</f>
        <v>0</v>
      </c>
      <c r="BN3" s="26">
        <f t="shared" ref="BN3:BN66" si="14">BD3*$BC$93</f>
        <v>1422258.9696000002</v>
      </c>
      <c r="BP3" s="60">
        <f t="shared" ref="BP3:BP66" si="15">BE3+AR3+AE3+R3+E3</f>
        <v>0</v>
      </c>
      <c r="BQ3" s="57">
        <f t="shared" ref="BQ3:BQ66" si="16">BC3+AP3+AC3+P3+C3</f>
        <v>0</v>
      </c>
      <c r="BR3" s="57">
        <f t="shared" ref="BR3:BR66" si="17">BL3+AY3+AL3+Y3+L3</f>
        <v>0</v>
      </c>
      <c r="BS3" s="57">
        <f t="shared" ref="BS3:BS66" si="18">BM3+AZ3+AM3+Z3+M3</f>
        <v>0</v>
      </c>
      <c r="BT3" s="33"/>
      <c r="BU3" s="57"/>
      <c r="BV3" s="33">
        <f t="shared" ref="BV3:BV6" si="19">ABS(IFERROR(BU3/BT3,0))</f>
        <v>0</v>
      </c>
      <c r="BW3" s="57">
        <f t="shared" ref="BW3:BW66" si="20">BN3+BA3+AN3+AA3+N3</f>
        <v>12272581.222899999</v>
      </c>
      <c r="BX3" s="57"/>
      <c r="BY3" s="87"/>
      <c r="BZ3" s="75">
        <f t="shared" ref="BZ3:BZ6" si="21">BY3/BY$93*100</f>
        <v>0</v>
      </c>
      <c r="CA3" s="75">
        <f t="shared" ref="CA3:CA7" si="22">BX3/BX$93*100</f>
        <v>0</v>
      </c>
      <c r="CB3" s="53"/>
      <c r="CC3" s="14">
        <f t="shared" ref="CC3:CC66" si="23">BW3/$BW$93*100</f>
        <v>229.52365576737787</v>
      </c>
      <c r="CE3" s="26">
        <v>0</v>
      </c>
      <c r="CG3" s="79"/>
      <c r="CM3">
        <v>7367.33</v>
      </c>
      <c r="CP3" s="31">
        <v>18396.900000000001</v>
      </c>
    </row>
    <row r="4" spans="1:95" x14ac:dyDescent="0.3">
      <c r="A4" s="1">
        <v>44651</v>
      </c>
      <c r="D4" s="31">
        <v>2441.48</v>
      </c>
      <c r="L4" s="31">
        <f t="shared" si="0"/>
        <v>0</v>
      </c>
      <c r="M4" s="26">
        <f t="shared" si="1"/>
        <v>0</v>
      </c>
      <c r="N4" s="26">
        <f t="shared" si="2"/>
        <v>646723.6372</v>
      </c>
      <c r="Q4" s="31">
        <v>1776.96</v>
      </c>
      <c r="Y4" s="31">
        <f t="shared" si="3"/>
        <v>0</v>
      </c>
      <c r="Z4" s="26">
        <f t="shared" si="4"/>
        <v>0</v>
      </c>
      <c r="AA4" s="26">
        <f t="shared" si="5"/>
        <v>6914719.9872000003</v>
      </c>
      <c r="AD4" s="31">
        <v>2162.3000000000002</v>
      </c>
      <c r="AL4" s="31">
        <f t="shared" si="6"/>
        <v>0</v>
      </c>
      <c r="AM4" s="26">
        <f t="shared" si="7"/>
        <v>0</v>
      </c>
      <c r="AN4" s="26">
        <f t="shared" si="8"/>
        <v>725538.14200000011</v>
      </c>
      <c r="AQ4" s="31">
        <v>1956.88</v>
      </c>
      <c r="AY4" s="31">
        <f t="shared" si="9"/>
        <v>0</v>
      </c>
      <c r="AZ4" s="26">
        <f t="shared" si="10"/>
        <v>0</v>
      </c>
      <c r="BA4" s="26">
        <f t="shared" si="11"/>
        <v>3009446.6144000003</v>
      </c>
      <c r="BD4" s="31">
        <v>2361.13</v>
      </c>
      <c r="BG4" s="31">
        <v>0</v>
      </c>
      <c r="BL4" s="31">
        <f t="shared" si="12"/>
        <v>0</v>
      </c>
      <c r="BM4" s="26">
        <f t="shared" si="13"/>
        <v>0</v>
      </c>
      <c r="BN4" s="26">
        <f t="shared" si="14"/>
        <v>1475611.8048</v>
      </c>
      <c r="BP4" s="60">
        <f t="shared" si="15"/>
        <v>0</v>
      </c>
      <c r="BQ4" s="57">
        <f t="shared" si="16"/>
        <v>0</v>
      </c>
      <c r="BR4" s="57">
        <f t="shared" si="17"/>
        <v>0</v>
      </c>
      <c r="BS4" s="57">
        <f t="shared" si="18"/>
        <v>0</v>
      </c>
      <c r="BT4" s="33"/>
      <c r="BU4" s="57"/>
      <c r="BV4" s="33">
        <f t="shared" si="19"/>
        <v>0</v>
      </c>
      <c r="BW4" s="57">
        <f t="shared" si="20"/>
        <v>12772040.1856</v>
      </c>
      <c r="BX4" s="57"/>
      <c r="BY4" s="87"/>
      <c r="BZ4" s="75">
        <f t="shared" si="21"/>
        <v>0</v>
      </c>
      <c r="CA4" s="75">
        <f t="shared" si="22"/>
        <v>0</v>
      </c>
      <c r="CB4" s="53">
        <f t="shared" ref="CB4:CB67" si="24">BZ4/CG4</f>
        <v>0</v>
      </c>
      <c r="CC4" s="14">
        <f t="shared" si="23"/>
        <v>238.86461224121066</v>
      </c>
      <c r="CD4" s="53">
        <f t="shared" ref="CD4:CD67" si="25">CC4/CG4</f>
        <v>0.96084801139770581</v>
      </c>
      <c r="CE4" s="26">
        <v>233.72953132152188</v>
      </c>
      <c r="CF4" s="85">
        <f t="shared" ref="CF4:CF67" si="26">CE4/CG4</f>
        <v>0.94019182359427023</v>
      </c>
      <c r="CG4" s="80">
        <v>248.59770682539499</v>
      </c>
      <c r="CM4">
        <v>7359.91</v>
      </c>
      <c r="CP4" s="31">
        <v>18374.57</v>
      </c>
    </row>
    <row r="5" spans="1:95" x14ac:dyDescent="0.3">
      <c r="A5" s="1">
        <v>44620</v>
      </c>
      <c r="D5" s="31">
        <v>2442.63</v>
      </c>
      <c r="L5" s="31">
        <f t="shared" si="0"/>
        <v>0</v>
      </c>
      <c r="M5" s="26">
        <f t="shared" si="1"/>
        <v>0</v>
      </c>
      <c r="N5" s="26">
        <f t="shared" si="2"/>
        <v>647028.26069999998</v>
      </c>
      <c r="Q5" s="31">
        <v>1522.36</v>
      </c>
      <c r="Y5" s="31">
        <f t="shared" si="3"/>
        <v>0</v>
      </c>
      <c r="Z5" s="26">
        <f t="shared" si="4"/>
        <v>0</v>
      </c>
      <c r="AA5" s="26">
        <f t="shared" si="5"/>
        <v>5923989.9151999997</v>
      </c>
      <c r="AD5" s="31">
        <v>1744.2</v>
      </c>
      <c r="AL5" s="31">
        <f t="shared" si="6"/>
        <v>0</v>
      </c>
      <c r="AM5" s="26">
        <f t="shared" si="7"/>
        <v>0</v>
      </c>
      <c r="AN5" s="26">
        <f t="shared" si="8"/>
        <v>585248.86800000002</v>
      </c>
      <c r="AQ5" s="31">
        <v>1595.74</v>
      </c>
      <c r="AY5" s="31">
        <f t="shared" si="9"/>
        <v>0</v>
      </c>
      <c r="AZ5" s="26">
        <f t="shared" si="10"/>
        <v>0</v>
      </c>
      <c r="BA5" s="26">
        <f t="shared" si="11"/>
        <v>2454056.6312000002</v>
      </c>
      <c r="BD5" s="31">
        <v>1499.12</v>
      </c>
      <c r="BG5" s="31">
        <v>0</v>
      </c>
      <c r="BL5" s="31">
        <f t="shared" si="12"/>
        <v>0</v>
      </c>
      <c r="BM5" s="26">
        <f t="shared" si="13"/>
        <v>0</v>
      </c>
      <c r="BN5" s="26">
        <f t="shared" si="14"/>
        <v>936890.03520000004</v>
      </c>
      <c r="BP5" s="60">
        <f t="shared" si="15"/>
        <v>0</v>
      </c>
      <c r="BQ5" s="57">
        <f t="shared" si="16"/>
        <v>0</v>
      </c>
      <c r="BR5" s="57">
        <f t="shared" si="17"/>
        <v>0</v>
      </c>
      <c r="BS5" s="57">
        <f t="shared" si="18"/>
        <v>0</v>
      </c>
      <c r="BT5" s="33"/>
      <c r="BU5" s="57"/>
      <c r="BV5" s="33">
        <f t="shared" si="19"/>
        <v>0</v>
      </c>
      <c r="BW5" s="57">
        <f t="shared" si="20"/>
        <v>10547213.7103</v>
      </c>
      <c r="BX5" s="57"/>
      <c r="BY5" s="87"/>
      <c r="BZ5" s="75">
        <f t="shared" si="21"/>
        <v>0</v>
      </c>
      <c r="CA5" s="75">
        <f t="shared" si="22"/>
        <v>0</v>
      </c>
      <c r="CB5" s="53">
        <f t="shared" si="24"/>
        <v>0</v>
      </c>
      <c r="CC5" s="14">
        <f t="shared" si="23"/>
        <v>197.25557362217438</v>
      </c>
      <c r="CD5" s="53">
        <f t="shared" si="25"/>
        <v>0.97787947030544164</v>
      </c>
      <c r="CE5" s="26">
        <v>199.92123133090521</v>
      </c>
      <c r="CF5" s="85">
        <f t="shared" si="26"/>
        <v>0.99109426520508903</v>
      </c>
      <c r="CG5" s="80">
        <v>201.717675451926</v>
      </c>
      <c r="CM5">
        <v>7352.49</v>
      </c>
      <c r="CP5" s="31">
        <v>18352.240000000002</v>
      </c>
    </row>
    <row r="6" spans="1:95" x14ac:dyDescent="0.3">
      <c r="A6" s="1">
        <v>44592</v>
      </c>
      <c r="D6" s="31">
        <v>2195.79</v>
      </c>
      <c r="L6" s="31">
        <f t="shared" si="0"/>
        <v>0</v>
      </c>
      <c r="M6" s="26">
        <f t="shared" si="1"/>
        <v>0</v>
      </c>
      <c r="N6" s="26">
        <f t="shared" si="2"/>
        <v>581642.81309999991</v>
      </c>
      <c r="Q6" s="31">
        <v>1344.79</v>
      </c>
      <c r="Y6" s="31">
        <f t="shared" si="3"/>
        <v>0</v>
      </c>
      <c r="Z6" s="26">
        <f t="shared" si="4"/>
        <v>0</v>
      </c>
      <c r="AA6" s="26">
        <f t="shared" si="5"/>
        <v>5233008.2227999996</v>
      </c>
      <c r="AD6" s="31">
        <v>1865.36</v>
      </c>
      <c r="AL6" s="31">
        <f t="shared" si="6"/>
        <v>0</v>
      </c>
      <c r="AM6" s="26">
        <f t="shared" si="7"/>
        <v>0</v>
      </c>
      <c r="AN6" s="26">
        <f t="shared" si="8"/>
        <v>625902.89439999999</v>
      </c>
      <c r="AQ6" s="31">
        <v>1469.56</v>
      </c>
      <c r="AY6" s="31">
        <f t="shared" si="9"/>
        <v>0</v>
      </c>
      <c r="AZ6" s="26">
        <f t="shared" si="10"/>
        <v>0</v>
      </c>
      <c r="BA6" s="26">
        <f t="shared" si="11"/>
        <v>2260006.9328000001</v>
      </c>
      <c r="BD6" s="31">
        <v>1411.73</v>
      </c>
      <c r="BG6" s="31">
        <v>0</v>
      </c>
      <c r="BL6" s="31">
        <f t="shared" si="12"/>
        <v>0</v>
      </c>
      <c r="BM6" s="26">
        <f t="shared" si="13"/>
        <v>0</v>
      </c>
      <c r="BN6" s="26">
        <f t="shared" si="14"/>
        <v>882274.78080000007</v>
      </c>
      <c r="BP6" s="60">
        <f t="shared" si="15"/>
        <v>0</v>
      </c>
      <c r="BQ6" s="57">
        <f t="shared" si="16"/>
        <v>0</v>
      </c>
      <c r="BR6" s="57">
        <f t="shared" si="17"/>
        <v>0</v>
      </c>
      <c r="BS6" s="57">
        <f t="shared" si="18"/>
        <v>0</v>
      </c>
      <c r="BT6" s="33">
        <f t="shared" ref="BT6" si="27">(BY6-BY7)/((BY6+BY7)/2)</f>
        <v>-2</v>
      </c>
      <c r="BU6" s="33">
        <f>(BS6-BS7)/((BS6+BS7)/2)</f>
        <v>-2</v>
      </c>
      <c r="BV6" s="33">
        <f t="shared" si="19"/>
        <v>1</v>
      </c>
      <c r="BW6" s="57">
        <f t="shared" si="20"/>
        <v>9582835.6438999996</v>
      </c>
      <c r="BX6" s="57"/>
      <c r="BY6" s="87"/>
      <c r="BZ6" s="75">
        <f t="shared" si="21"/>
        <v>0</v>
      </c>
      <c r="CA6" s="75">
        <f t="shared" si="22"/>
        <v>0</v>
      </c>
      <c r="CB6" s="53">
        <f t="shared" si="24"/>
        <v>0</v>
      </c>
      <c r="CC6" s="14">
        <f t="shared" si="23"/>
        <v>179.21963030089651</v>
      </c>
      <c r="CD6" s="53">
        <f t="shared" si="25"/>
        <v>0.96390397674888262</v>
      </c>
      <c r="CE6" s="26">
        <v>181.33222591885882</v>
      </c>
      <c r="CF6" s="85">
        <f t="shared" si="26"/>
        <v>0.97526623273611612</v>
      </c>
      <c r="CG6" s="79">
        <v>185.93100000000001</v>
      </c>
      <c r="CM6">
        <v>7345.07</v>
      </c>
      <c r="CP6" s="31">
        <v>18329.91</v>
      </c>
    </row>
    <row r="7" spans="1:95" x14ac:dyDescent="0.3">
      <c r="A7" s="1">
        <v>44561</v>
      </c>
      <c r="B7" t="s">
        <v>5</v>
      </c>
      <c r="C7" s="30">
        <v>283.17</v>
      </c>
      <c r="D7" s="31">
        <v>1861.43</v>
      </c>
      <c r="E7" s="31">
        <v>725</v>
      </c>
      <c r="F7" s="32">
        <f t="shared" ref="F7:F70" si="28">E7/BP7*100</f>
        <v>4.1474193040916436</v>
      </c>
      <c r="G7" s="94">
        <f t="shared" ref="G7:G70" si="29">C7/BQ7*100</f>
        <v>3.7444363047807445</v>
      </c>
      <c r="H7" s="33">
        <f t="shared" ref="H7:H70" si="30">(D7-D8)/((D7+D8)/2)</f>
        <v>-9.6531907169846026E-2</v>
      </c>
      <c r="I7" s="33">
        <f t="shared" ref="I7:I70" si="31">(C7-C8)/((C7+C8)/2)</f>
        <v>5.6663243262387039E-3</v>
      </c>
      <c r="J7" s="33">
        <f t="shared" ref="J7:J70" si="32">IFERROR((($BQ7-C7)-($BQ8-C8))/(((BQ7-C7)+(BQ8-C8))/2)/H7,0)</f>
        <v>-1.9700507637179312E-2</v>
      </c>
      <c r="K7" s="33">
        <f>ABS(IFERROR(I7/H7,0))</f>
        <v>5.8698978320908091E-2</v>
      </c>
      <c r="L7" s="31">
        <f t="shared" si="0"/>
        <v>1349536.75</v>
      </c>
      <c r="M7" s="26">
        <f t="shared" si="1"/>
        <v>527101.13310000009</v>
      </c>
      <c r="N7" s="26">
        <f t="shared" si="2"/>
        <v>493074.19270000001</v>
      </c>
      <c r="O7" s="5">
        <f t="shared" ref="O7:O70" si="33">C7/E7*100</f>
        <v>39.057931034482763</v>
      </c>
      <c r="P7" s="30">
        <v>4136.08</v>
      </c>
      <c r="Q7" s="31">
        <v>1270.29</v>
      </c>
      <c r="R7" s="31">
        <v>6299.5</v>
      </c>
      <c r="S7" s="32">
        <f t="shared" ref="S7:S70" si="34">R7/BP7*100</f>
        <v>36.036783318793532</v>
      </c>
      <c r="T7" s="32">
        <f t="shared" ref="T7:T70" si="35">P7/BQ7*100</f>
        <v>54.692545507919419</v>
      </c>
      <c r="U7" s="33">
        <f t="shared" ref="U7:U70" si="36">(Q7-Q8)/((Q7+Q8)/2)</f>
        <v>-5.3896297885052992E-2</v>
      </c>
      <c r="V7" s="33">
        <f t="shared" ref="V7:V70" si="37">(P7-P8)/((P7+P8)/2)</f>
        <v>2.6533675495085543E-3</v>
      </c>
      <c r="W7" s="33">
        <f t="shared" ref="W7:W70" si="38">IFERROR((($BQ7-P7)-($BQ8-P8))/(((CG7-P7)+(CG8-P8))/2)/U7,0)</f>
        <v>2.1001666438221423E-2</v>
      </c>
      <c r="X7" s="33">
        <f>ABS(IFERROR(V7/U7,0))</f>
        <v>4.9230979744981897E-2</v>
      </c>
      <c r="Y7" s="31">
        <f t="shared" si="3"/>
        <v>8002191.8549999995</v>
      </c>
      <c r="Z7" s="26">
        <f t="shared" si="4"/>
        <v>5254021.0631999997</v>
      </c>
      <c r="AA7" s="26">
        <f t="shared" si="5"/>
        <v>4943104.8827999998</v>
      </c>
      <c r="AB7" s="5">
        <f t="shared" ref="AB7:AB70" si="39">P7/R7*100</f>
        <v>65.657274386856102</v>
      </c>
      <c r="AC7" s="30">
        <v>459.5</v>
      </c>
      <c r="AD7" s="31">
        <v>1742.5</v>
      </c>
      <c r="AE7" s="31">
        <v>2356.42</v>
      </c>
      <c r="AF7" s="32">
        <f t="shared" ref="AF7:AF70" si="40">AE7/BP7*100</f>
        <v>13.480085236617423</v>
      </c>
      <c r="AG7" s="32">
        <f t="shared" ref="AG7:AG70" si="41">AC7/BQ7*100</f>
        <v>6.0760973339222097</v>
      </c>
      <c r="AH7" s="33">
        <f t="shared" ref="AH7:AH70" si="42">(AD7-AD8)/((AD7+AD8)/2)</f>
        <v>-4.6437059957845597E-2</v>
      </c>
      <c r="AI7" s="33">
        <f t="shared" ref="AI7:AI70" si="43">(AC7-AC8)/((AC7+AC8)/2)</f>
        <v>-1.3037415002756609E-2</v>
      </c>
      <c r="AJ7" s="33">
        <f>IFERROR((($BQ7-AC7)-($BQ8-AC8))/(((#REF!-AC7)+(#REF!-AC8))/2)/AH7,0)</f>
        <v>0</v>
      </c>
      <c r="AK7" s="33">
        <f>ABS(IFERROR(AI7/AH7,0))</f>
        <v>0.28075453128582317</v>
      </c>
      <c r="AL7" s="31">
        <f t="shared" si="6"/>
        <v>4106061.85</v>
      </c>
      <c r="AM7" s="26">
        <f t="shared" si="7"/>
        <v>800678.75</v>
      </c>
      <c r="AN7" s="26">
        <f t="shared" si="8"/>
        <v>584678.45000000007</v>
      </c>
      <c r="AO7" s="5">
        <f t="shared" ref="AO7:AO70" si="44">AC7/AE7*100</f>
        <v>19.499919369212616</v>
      </c>
      <c r="AP7" s="30">
        <v>1669.67</v>
      </c>
      <c r="AQ7" s="31">
        <v>1411.21</v>
      </c>
      <c r="AR7" s="31">
        <v>6340.5</v>
      </c>
      <c r="AS7" s="32">
        <f t="shared" ref="AS7:AS70" si="45">AR7/BP7*100</f>
        <v>36.271327031162855</v>
      </c>
      <c r="AT7" s="32">
        <f t="shared" ref="AT7:AT70" si="46">AP7/BQ7*100</f>
        <v>22.078514549575402</v>
      </c>
      <c r="AU7" s="33">
        <f t="shared" ref="AU7:AU70" si="47">(AQ7-AQ8)/((AQ7+AQ8)/2)</f>
        <v>-2.2248149199241809E-2</v>
      </c>
      <c r="AV7" s="33">
        <f t="shared" ref="AV7:AV70" si="48">(AP7-AP8)/((AP7+AP8)/2)</f>
        <v>1.4744312051976915E-3</v>
      </c>
      <c r="AW7" s="33">
        <f>IFERROR((($BQ7-AP7)-($BQ8-AP8))/(((#REF!-AP7)+(#REF!-AP8))/2)/AU7,0)</f>
        <v>0</v>
      </c>
      <c r="AX7" s="33">
        <f>ABS(IFERROR(AV7/AU7,0))</f>
        <v>6.6272083668332218E-2</v>
      </c>
      <c r="AY7" s="31">
        <f t="shared" si="9"/>
        <v>8947777.0050000008</v>
      </c>
      <c r="AZ7" s="26">
        <f t="shared" si="10"/>
        <v>2356255.0007000002</v>
      </c>
      <c r="BA7" s="26">
        <f t="shared" si="11"/>
        <v>2170271.6348000001</v>
      </c>
      <c r="BB7" s="5">
        <f t="shared" ref="BB7:BB70" si="49">AP7/AR7*100</f>
        <v>26.333412191467552</v>
      </c>
      <c r="BC7" s="30">
        <v>1014</v>
      </c>
      <c r="BD7" s="31">
        <v>1361.8309999999999</v>
      </c>
      <c r="BE7" s="31">
        <v>1759.33</v>
      </c>
      <c r="BF7" s="32">
        <f t="shared" ref="BF7:BF70" si="50">BE7/BP7*100</f>
        <v>10.064385109334554</v>
      </c>
      <c r="BG7" s="32">
        <f t="shared" ref="BG7:BG70" si="51">BC7/BQ7*100</f>
        <v>13.408406303802224</v>
      </c>
      <c r="BH7" s="33">
        <f>(BD7-BD8)/((BD7+BD8)/2)</f>
        <v>-3.8730518087107348E-2</v>
      </c>
      <c r="BI7" s="33">
        <f>(BC7-BC8)/((BC7+BC8)/2)</f>
        <v>6.3713172005778257E-3</v>
      </c>
      <c r="BJ7" s="33">
        <f t="shared" ref="BJ7:BJ70" si="52">IFERROR((($BQ7-BC7)-($BQ8-BC8))/(((DC7-BC7)+(DC8-BC8))/2)/BH7,0)</f>
        <v>0.22964116698904857</v>
      </c>
      <c r="BK7" s="33">
        <f>ABS(IFERROR(BI7/BH7,0))</f>
        <v>0.16450379481752184</v>
      </c>
      <c r="BL7" s="31">
        <f t="shared" si="12"/>
        <v>2395910.1332299998</v>
      </c>
      <c r="BM7" s="26">
        <f t="shared" si="13"/>
        <v>1380896.6339999998</v>
      </c>
      <c r="BN7" s="26">
        <f t="shared" si="14"/>
        <v>851089.90176000004</v>
      </c>
      <c r="BO7" s="5">
        <f t="shared" ref="BO7:BO70" si="53">BC7/BE7*100</f>
        <v>57.635577179949181</v>
      </c>
      <c r="BP7" s="60">
        <f t="shared" si="15"/>
        <v>17480.75</v>
      </c>
      <c r="BQ7" s="57">
        <f t="shared" si="16"/>
        <v>7562.42</v>
      </c>
      <c r="BR7" s="57">
        <f t="shared" si="17"/>
        <v>24801477.593229998</v>
      </c>
      <c r="BS7" s="57">
        <f t="shared" si="18"/>
        <v>10318952.581</v>
      </c>
      <c r="BT7" s="33">
        <f>(BY7-BY8)/((BY7+BY8)/2)</f>
        <v>-4.2436724833994362E-2</v>
      </c>
      <c r="BU7" s="33">
        <f>(BS7-BS8)/((BS7+BS8)/2)</f>
        <v>-4.4575669077704029E-2</v>
      </c>
      <c r="BV7" s="33">
        <f>ABS(IFERROR(BU7/BT7,0))</f>
        <v>1.0504031414317876</v>
      </c>
      <c r="BW7" s="57">
        <f t="shared" si="20"/>
        <v>9042219.0620600004</v>
      </c>
      <c r="BX7" s="57">
        <f>BS7/BQ7</f>
        <v>1364.5040319104203</v>
      </c>
      <c r="BY7" s="87">
        <f>BR7/BP7</f>
        <v>1418.787957795289</v>
      </c>
      <c r="BZ7" s="75">
        <f>BY7/BY$93*100</f>
        <v>172.58649763324206</v>
      </c>
      <c r="CA7" s="75">
        <f t="shared" si="22"/>
        <v>169.81954145333592</v>
      </c>
      <c r="CB7" s="53">
        <f t="shared" si="24"/>
        <v>0.9668440527337725</v>
      </c>
      <c r="CC7" s="14">
        <f t="shared" si="23"/>
        <v>169.10893785741564</v>
      </c>
      <c r="CD7" s="53">
        <f t="shared" si="25"/>
        <v>0.94736247084068037</v>
      </c>
      <c r="CE7" s="26">
        <v>169.9824189728202</v>
      </c>
      <c r="CF7" s="85">
        <f t="shared" si="26"/>
        <v>0.95225578539996192</v>
      </c>
      <c r="CG7" s="79">
        <v>178.505</v>
      </c>
      <c r="CH7">
        <v>7887.34</v>
      </c>
      <c r="CI7" s="17">
        <f t="shared" ref="CI7:CI70" si="54">CH7-BQ7</f>
        <v>324.92000000000007</v>
      </c>
      <c r="CJ7" s="17">
        <f t="shared" ref="CJ7:CJ70" si="55">BQ7/CH7</f>
        <v>0.95880486957580124</v>
      </c>
      <c r="CK7" s="31">
        <v>19012.5</v>
      </c>
      <c r="CL7" s="76">
        <f>BP7/CK7</f>
        <v>0.91943458251150556</v>
      </c>
      <c r="CM7">
        <v>7337.65</v>
      </c>
      <c r="CN7" s="17">
        <f t="shared" ref="CN7:CN70" si="56">CM7-BQ7</f>
        <v>-224.77000000000044</v>
      </c>
      <c r="CO7" s="17">
        <f t="shared" ref="CO7:CO70" si="57">BQ7/CM7</f>
        <v>1.0306324231872603</v>
      </c>
      <c r="CP7" s="31">
        <v>18307.580000000002</v>
      </c>
      <c r="CQ7" s="76">
        <f t="shared" ref="CQ7:CQ70" si="58">BP7/CP7</f>
        <v>0.95483673975479</v>
      </c>
    </row>
    <row r="8" spans="1:95" x14ac:dyDescent="0.3">
      <c r="A8" s="1">
        <v>44530</v>
      </c>
      <c r="B8" t="s">
        <v>5</v>
      </c>
      <c r="C8" s="30">
        <v>281.57</v>
      </c>
      <c r="D8" s="31">
        <v>2050.23</v>
      </c>
      <c r="E8" s="31">
        <v>722.87</v>
      </c>
      <c r="F8" s="32">
        <f t="shared" si="28"/>
        <v>4.1409647719825662</v>
      </c>
      <c r="G8" s="94">
        <f t="shared" si="29"/>
        <v>3.7308913884873305</v>
      </c>
      <c r="H8" s="33">
        <f t="shared" si="30"/>
        <v>0.11988957131335695</v>
      </c>
      <c r="I8" s="33">
        <f t="shared" si="31"/>
        <v>5.6986145243436478E-3</v>
      </c>
      <c r="J8" s="33">
        <f t="shared" si="32"/>
        <v>1.5904052535631982E-2</v>
      </c>
      <c r="K8" s="33">
        <f t="shared" ref="K8:K71" si="59">ABS(IFERROR(I8/H8,0))</f>
        <v>4.7532195352080323E-2</v>
      </c>
      <c r="L8" s="31">
        <f t="shared" si="0"/>
        <v>1482049.7601000001</v>
      </c>
      <c r="M8" s="26">
        <f t="shared" si="1"/>
        <v>577283.2611</v>
      </c>
      <c r="N8" s="26">
        <f t="shared" si="2"/>
        <v>543085.42469999997</v>
      </c>
      <c r="O8" s="5">
        <f t="shared" si="33"/>
        <v>38.951678725081962</v>
      </c>
      <c r="P8" s="30">
        <v>4125.12</v>
      </c>
      <c r="Q8" s="31">
        <v>1340.65</v>
      </c>
      <c r="R8" s="31">
        <v>6281.99</v>
      </c>
      <c r="S8" s="32">
        <f t="shared" si="34"/>
        <v>35.986414276352271</v>
      </c>
      <c r="T8" s="32">
        <f t="shared" si="35"/>
        <v>54.659142254064207</v>
      </c>
      <c r="U8" s="33">
        <f t="shared" si="36"/>
        <v>2.2935606775057595E-2</v>
      </c>
      <c r="V8" s="33">
        <f t="shared" si="37"/>
        <v>2.6628572676948938E-3</v>
      </c>
      <c r="W8" s="33">
        <f t="shared" si="38"/>
        <v>-4.9528968656110735E-2</v>
      </c>
      <c r="X8" s="33">
        <f t="shared" ref="X8:X71" si="60">ABS(IFERROR(V8/U8,0))</f>
        <v>0.11610145281138771</v>
      </c>
      <c r="Y8" s="31">
        <f t="shared" si="3"/>
        <v>8421949.8935000002</v>
      </c>
      <c r="Z8" s="26">
        <f t="shared" si="4"/>
        <v>5530342.1280000005</v>
      </c>
      <c r="AA8" s="26">
        <f t="shared" si="5"/>
        <v>5216898.1580000008</v>
      </c>
      <c r="AB8" s="5">
        <f t="shared" si="39"/>
        <v>65.665816086940595</v>
      </c>
      <c r="AC8" s="30">
        <v>465.53</v>
      </c>
      <c r="AD8" s="31">
        <v>1825.34</v>
      </c>
      <c r="AE8" s="31">
        <v>2362.36</v>
      </c>
      <c r="AF8" s="32">
        <f t="shared" si="40"/>
        <v>13.532792256893684</v>
      </c>
      <c r="AG8" s="32">
        <f t="shared" si="41"/>
        <v>6.1684194625936959</v>
      </c>
      <c r="AH8" s="33">
        <f t="shared" si="42"/>
        <v>1.666616029233442E-2</v>
      </c>
      <c r="AI8" s="33">
        <f t="shared" si="43"/>
        <v>-1.2890833422260209E-2</v>
      </c>
      <c r="AJ8" s="33">
        <f>IFERROR((($BQ8-AC8)-($BQ9-AC9))/(((#REF!-AC8)+(#REF!-AC9))/2)/AH8,0)</f>
        <v>0</v>
      </c>
      <c r="AK8" s="33">
        <f t="shared" ref="AK8:AK71" si="61">ABS(IFERROR(AI8/AH8,0))</f>
        <v>0.77347350536339987</v>
      </c>
      <c r="AL8" s="31">
        <f t="shared" si="6"/>
        <v>4312110.2023999998</v>
      </c>
      <c r="AM8" s="26">
        <f t="shared" si="7"/>
        <v>849750.53019999992</v>
      </c>
      <c r="AN8" s="26">
        <f t="shared" si="8"/>
        <v>612474.58360000001</v>
      </c>
      <c r="AO8" s="5">
        <f t="shared" si="44"/>
        <v>19.706141316310806</v>
      </c>
      <c r="AP8" s="30">
        <v>1667.21</v>
      </c>
      <c r="AQ8" s="31">
        <v>1442.96</v>
      </c>
      <c r="AR8" s="31">
        <v>6343.92</v>
      </c>
      <c r="AS8" s="32">
        <f t="shared" si="45"/>
        <v>36.341180622069871</v>
      </c>
      <c r="AT8" s="32">
        <f t="shared" si="46"/>
        <v>22.091058819476377</v>
      </c>
      <c r="AU8" s="33">
        <f t="shared" si="47"/>
        <v>-2.7719307837401893E-2</v>
      </c>
      <c r="AV8" s="33">
        <f t="shared" si="48"/>
        <v>1.4766083626454318E-3</v>
      </c>
      <c r="AW8" s="33">
        <f>IFERROR((($BQ8-AP8)-($BQ9-AP9))/(((#REF!-AP8)+(#REF!-AP9))/2)/AU8,0)</f>
        <v>0</v>
      </c>
      <c r="AX8" s="33">
        <f t="shared" ref="AX8:AX71" si="62">ABS(IFERROR(AV8/AU8,0))</f>
        <v>5.3270030092635715E-2</v>
      </c>
      <c r="AY8" s="31">
        <f t="shared" si="9"/>
        <v>9154022.8032000009</v>
      </c>
      <c r="AZ8" s="26">
        <f t="shared" si="10"/>
        <v>2405717.3415999999</v>
      </c>
      <c r="BA8" s="26">
        <f t="shared" si="11"/>
        <v>2219099.3248000001</v>
      </c>
      <c r="BB8" s="5">
        <f t="shared" si="49"/>
        <v>26.280438593172679</v>
      </c>
      <c r="BC8" s="30">
        <v>1007.56</v>
      </c>
      <c r="BD8" s="31">
        <v>1415.617</v>
      </c>
      <c r="BE8" s="31">
        <v>1745.42</v>
      </c>
      <c r="BF8" s="32">
        <f t="shared" si="50"/>
        <v>9.9986480727016094</v>
      </c>
      <c r="BG8" s="32">
        <f t="shared" si="51"/>
        <v>13.350488075378394</v>
      </c>
      <c r="BH8" s="33">
        <f t="shared" ref="BH8:BH70" si="63">(BD8-BD9)/((BD8+BD9)/2)</f>
        <v>-3.4631515666512526E-3</v>
      </c>
      <c r="BI8" s="33">
        <f t="shared" ref="BI8:BI70" si="64">(BC8-BC9)/((BC8+BC9)/2)</f>
        <v>6.4221599366744474E-3</v>
      </c>
      <c r="BJ8" s="33">
        <f t="shared" si="52"/>
        <v>2.5846967395524962</v>
      </c>
      <c r="BK8" s="33">
        <f t="shared" ref="BK8:BK71" si="65">ABS(IFERROR(BI8/BH8,0))</f>
        <v>1.8544264705354647</v>
      </c>
      <c r="BL8" s="31">
        <f t="shared" si="12"/>
        <v>2470846.2241400001</v>
      </c>
      <c r="BM8" s="26">
        <f t="shared" si="13"/>
        <v>1426319.0645199998</v>
      </c>
      <c r="BN8" s="26">
        <f t="shared" si="14"/>
        <v>884704.00031999999</v>
      </c>
      <c r="BO8" s="5">
        <f t="shared" si="53"/>
        <v>57.725934159113557</v>
      </c>
      <c r="BP8" s="60">
        <f t="shared" si="15"/>
        <v>17456.560000000001</v>
      </c>
      <c r="BQ8" s="57">
        <f t="shared" si="16"/>
        <v>7546.99</v>
      </c>
      <c r="BR8" s="57">
        <f t="shared" si="17"/>
        <v>25840978.883340001</v>
      </c>
      <c r="BS8" s="57">
        <f t="shared" si="18"/>
        <v>10789412.32542</v>
      </c>
      <c r="BT8" s="33">
        <f t="shared" ref="BT8:BT71" si="66">(BY8-BY9)/((BY8+BY9)/2)</f>
        <v>6.1814620024239911E-3</v>
      </c>
      <c r="BU8" s="33">
        <f t="shared" ref="BU8:BU71" si="67">(BS8-BS9)/((BS8+BS9)/2)</f>
        <v>1.4133905868757441E-2</v>
      </c>
      <c r="BV8" s="33">
        <f t="shared" ref="BV8:BV71" si="68">ABS(IFERROR(BU8/BT8,0))</f>
        <v>2.2864988676165909</v>
      </c>
      <c r="BW8" s="57">
        <f t="shared" si="20"/>
        <v>9476261.4914200008</v>
      </c>
      <c r="BX8" s="57">
        <f t="shared" ref="BX8:BX71" si="69">BS8/BQ8</f>
        <v>1429.6311940813489</v>
      </c>
      <c r="BY8" s="87">
        <f t="shared" ref="BY8:BY71" si="70">BR8/BP8</f>
        <v>1480.3018970140738</v>
      </c>
      <c r="BZ8" s="75">
        <f t="shared" ref="BZ8:BZ71" si="71">BY8/BY$93*100</f>
        <v>180.06927563897841</v>
      </c>
      <c r="CA8" s="75">
        <f t="shared" ref="CA8:CA71" si="72">BX8/BX$93*100</f>
        <v>177.92495159312082</v>
      </c>
      <c r="CB8" s="53">
        <f t="shared" si="24"/>
        <v>0.97569437641341827</v>
      </c>
      <c r="CC8" s="14">
        <f t="shared" si="23"/>
        <v>177.22646450771555</v>
      </c>
      <c r="CD8" s="53">
        <f t="shared" si="25"/>
        <v>0.96029077785871719</v>
      </c>
      <c r="CE8" s="26">
        <v>178.83295919953116</v>
      </c>
      <c r="CF8" s="85">
        <f t="shared" si="26"/>
        <v>0.96899547126618701</v>
      </c>
      <c r="CG8" s="79">
        <v>184.55500000000001</v>
      </c>
      <c r="CH8">
        <v>7870.82</v>
      </c>
      <c r="CI8" s="17">
        <f t="shared" si="54"/>
        <v>323.82999999999993</v>
      </c>
      <c r="CJ8" s="17">
        <f t="shared" si="55"/>
        <v>0.95885689165804833</v>
      </c>
      <c r="CK8" s="31">
        <v>18982.97</v>
      </c>
      <c r="CL8" s="76">
        <f t="shared" ref="CL8:CL71" si="73">BP8/CK8</f>
        <v>0.91959055932764999</v>
      </c>
      <c r="CM8">
        <v>7334.6</v>
      </c>
      <c r="CN8" s="17">
        <f t="shared" si="56"/>
        <v>-212.38999999999942</v>
      </c>
      <c r="CO8" s="17">
        <f t="shared" si="57"/>
        <v>1.0289572710168242</v>
      </c>
      <c r="CP8" s="31">
        <v>18274.330000000002</v>
      </c>
      <c r="CQ8" s="76">
        <f t="shared" si="58"/>
        <v>0.95525034296743028</v>
      </c>
    </row>
    <row r="9" spans="1:95" x14ac:dyDescent="0.3">
      <c r="A9" s="1">
        <v>44500</v>
      </c>
      <c r="B9" t="s">
        <v>5</v>
      </c>
      <c r="C9" s="30">
        <v>279.97000000000003</v>
      </c>
      <c r="D9" s="31">
        <v>1818.33</v>
      </c>
      <c r="E9" s="31">
        <v>720.74</v>
      </c>
      <c r="F9" s="32">
        <f t="shared" si="28"/>
        <v>4.1344946983655682</v>
      </c>
      <c r="G9" s="94">
        <f t="shared" si="29"/>
        <v>3.7172959085447226</v>
      </c>
      <c r="H9" s="33">
        <f t="shared" si="30"/>
        <v>0.24097855558294304</v>
      </c>
      <c r="I9" s="33">
        <f t="shared" si="31"/>
        <v>5.6953523775410825E-3</v>
      </c>
      <c r="J9" s="33">
        <f t="shared" si="32"/>
        <v>7.9218292113865333E-3</v>
      </c>
      <c r="K9" s="33">
        <f t="shared" si="59"/>
        <v>2.3634270542304683E-2</v>
      </c>
      <c r="L9" s="31">
        <f t="shared" si="0"/>
        <v>1310543.1642</v>
      </c>
      <c r="M9" s="26">
        <f t="shared" si="1"/>
        <v>509077.85010000004</v>
      </c>
      <c r="N9" s="26">
        <f t="shared" si="2"/>
        <v>481657.43369999994</v>
      </c>
      <c r="O9" s="5">
        <f t="shared" si="33"/>
        <v>38.844798401642763</v>
      </c>
      <c r="P9" s="30">
        <v>4114.1499999999996</v>
      </c>
      <c r="Q9" s="31">
        <v>1310.25</v>
      </c>
      <c r="R9" s="31">
        <v>6264.47</v>
      </c>
      <c r="S9" s="32">
        <f t="shared" si="34"/>
        <v>35.935868694772246</v>
      </c>
      <c r="T9" s="32">
        <f t="shared" si="35"/>
        <v>54.625541887128136</v>
      </c>
      <c r="U9" s="33">
        <f t="shared" si="36"/>
        <v>0.10344232490377775</v>
      </c>
      <c r="V9" s="33">
        <f t="shared" si="37"/>
        <v>2.6675298819326052E-3</v>
      </c>
      <c r="W9" s="33">
        <f t="shared" si="38"/>
        <v>-1.0965459419185147E-2</v>
      </c>
      <c r="X9" s="33">
        <f t="shared" si="60"/>
        <v>2.5787605648016385E-2</v>
      </c>
      <c r="Y9" s="31">
        <f t="shared" si="3"/>
        <v>8208021.8174999999</v>
      </c>
      <c r="Z9" s="26">
        <f t="shared" si="4"/>
        <v>5390565.0374999996</v>
      </c>
      <c r="AA9" s="26">
        <f t="shared" si="5"/>
        <v>5098602.03</v>
      </c>
      <c r="AB9" s="5">
        <f t="shared" si="39"/>
        <v>65.674350743159422</v>
      </c>
      <c r="AC9" s="30">
        <v>471.57</v>
      </c>
      <c r="AD9" s="31">
        <v>1795.17</v>
      </c>
      <c r="AE9" s="31">
        <v>2368.31</v>
      </c>
      <c r="AF9" s="32">
        <f t="shared" si="40"/>
        <v>13.585710712720481</v>
      </c>
      <c r="AG9" s="32">
        <f t="shared" si="41"/>
        <v>6.261260962218933</v>
      </c>
      <c r="AH9" s="33">
        <f t="shared" si="42"/>
        <v>9.6971360653679103E-2</v>
      </c>
      <c r="AI9" s="33">
        <f t="shared" si="43"/>
        <v>-1.2705837731913206E-2</v>
      </c>
      <c r="AJ9" s="33">
        <f>IFERROR((($BQ9-AC9)-($BQ10-AC10))/(((#REF!-AC9)+(#REF!-AC10))/2)/AH9,0)</f>
        <v>0</v>
      </c>
      <c r="AK9" s="33">
        <f t="shared" si="61"/>
        <v>0.13102670361912824</v>
      </c>
      <c r="AL9" s="31">
        <f t="shared" si="6"/>
        <v>4251519.0626999997</v>
      </c>
      <c r="AM9" s="26">
        <f t="shared" si="7"/>
        <v>846548.31689999998</v>
      </c>
      <c r="AN9" s="26">
        <f t="shared" si="8"/>
        <v>602351.34180000005</v>
      </c>
      <c r="AO9" s="5">
        <f t="shared" si="44"/>
        <v>19.911666969273448</v>
      </c>
      <c r="AP9" s="30">
        <v>1664.75</v>
      </c>
      <c r="AQ9" s="31">
        <v>1483.52</v>
      </c>
      <c r="AR9" s="31">
        <v>6347.33</v>
      </c>
      <c r="AS9" s="32">
        <f t="shared" si="45"/>
        <v>36.411191599989898</v>
      </c>
      <c r="AT9" s="32">
        <f t="shared" si="46"/>
        <v>22.103683836660448</v>
      </c>
      <c r="AU9" s="33">
        <f t="shared" si="47"/>
        <v>5.8821692624216319E-2</v>
      </c>
      <c r="AV9" s="33">
        <f t="shared" si="48"/>
        <v>1.4787919592190275E-3</v>
      </c>
      <c r="AW9" s="33">
        <f>IFERROR((($BQ9-AP9)-($BQ10-AP10))/(((#REF!-AP9)+(#REF!-AP10))/2)/AU9,0)</f>
        <v>0</v>
      </c>
      <c r="AX9" s="33">
        <f t="shared" si="62"/>
        <v>2.5140248320739807E-2</v>
      </c>
      <c r="AY9" s="31">
        <f t="shared" si="9"/>
        <v>9416391.0015999991</v>
      </c>
      <c r="AZ9" s="26">
        <f t="shared" si="10"/>
        <v>2469689.92</v>
      </c>
      <c r="BA9" s="26">
        <f t="shared" si="11"/>
        <v>2281475.7376000001</v>
      </c>
      <c r="BB9" s="5">
        <f t="shared" si="49"/>
        <v>26.227563400673986</v>
      </c>
      <c r="BC9" s="30">
        <v>1001.11</v>
      </c>
      <c r="BD9" s="31">
        <v>1420.528</v>
      </c>
      <c r="BE9" s="31">
        <v>1731.51</v>
      </c>
      <c r="BF9" s="32">
        <f t="shared" si="50"/>
        <v>9.9327342941517962</v>
      </c>
      <c r="BG9" s="32">
        <f t="shared" si="51"/>
        <v>13.292217405447751</v>
      </c>
      <c r="BH9" s="33">
        <f t="shared" si="63"/>
        <v>8.1323874643916397E-2</v>
      </c>
      <c r="BI9" s="33">
        <f t="shared" si="64"/>
        <v>6.4536171321488891E-3</v>
      </c>
      <c r="BJ9" s="33">
        <f t="shared" si="52"/>
        <v>-0.11065616221309167</v>
      </c>
      <c r="BK9" s="33">
        <f t="shared" si="65"/>
        <v>7.9356980473527711E-2</v>
      </c>
      <c r="BL9" s="31">
        <f t="shared" si="12"/>
        <v>2459658.4372800002</v>
      </c>
      <c r="BM9" s="26">
        <f t="shared" si="13"/>
        <v>1422104.78608</v>
      </c>
      <c r="BN9" s="26">
        <f t="shared" si="14"/>
        <v>887773.17888000002</v>
      </c>
      <c r="BO9" s="5">
        <f t="shared" si="53"/>
        <v>57.817165364335175</v>
      </c>
      <c r="BP9" s="60">
        <f t="shared" si="15"/>
        <v>17432.36</v>
      </c>
      <c r="BQ9" s="57">
        <f t="shared" si="16"/>
        <v>7531.55</v>
      </c>
      <c r="BR9" s="57">
        <f t="shared" si="17"/>
        <v>25646133.483279999</v>
      </c>
      <c r="BS9" s="57">
        <f t="shared" si="18"/>
        <v>10637985.910579998</v>
      </c>
      <c r="BT9" s="33">
        <f t="shared" si="66"/>
        <v>8.9950641774546661E-2</v>
      </c>
      <c r="BU9" s="33">
        <f t="shared" si="67"/>
        <v>9.7345014640505781E-2</v>
      </c>
      <c r="BV9" s="33">
        <f t="shared" si="68"/>
        <v>1.0822047816456104</v>
      </c>
      <c r="BW9" s="57">
        <f t="shared" si="20"/>
        <v>9351859.7219800018</v>
      </c>
      <c r="BX9" s="57">
        <f t="shared" si="69"/>
        <v>1412.4563882042869</v>
      </c>
      <c r="BY9" s="87">
        <f t="shared" si="70"/>
        <v>1471.179661461787</v>
      </c>
      <c r="BZ9" s="75">
        <f t="shared" si="71"/>
        <v>178.95961391968873</v>
      </c>
      <c r="CA9" s="75">
        <f t="shared" si="72"/>
        <v>175.78745870897799</v>
      </c>
      <c r="CB9" s="53">
        <f t="shared" si="24"/>
        <v>0.96820232918565408</v>
      </c>
      <c r="CC9" s="14">
        <f t="shared" si="23"/>
        <v>174.89988394677209</v>
      </c>
      <c r="CD9" s="53">
        <f t="shared" si="25"/>
        <v>0.94623849092320311</v>
      </c>
      <c r="CE9" s="26">
        <v>176.15799528278811</v>
      </c>
      <c r="CF9" s="85">
        <f t="shared" si="26"/>
        <v>0.9530450899050954</v>
      </c>
      <c r="CG9" s="79">
        <v>184.83699999999999</v>
      </c>
      <c r="CH9">
        <v>7854.3</v>
      </c>
      <c r="CI9" s="17">
        <f t="shared" si="54"/>
        <v>322.75</v>
      </c>
      <c r="CJ9" s="17">
        <f t="shared" si="55"/>
        <v>0.95890785938912448</v>
      </c>
      <c r="CK9" s="31">
        <v>18953.419999999998</v>
      </c>
      <c r="CL9" s="76">
        <f t="shared" si="73"/>
        <v>0.91974746510128524</v>
      </c>
      <c r="CM9">
        <v>7331.56</v>
      </c>
      <c r="CN9" s="17">
        <f t="shared" si="56"/>
        <v>-199.98999999999978</v>
      </c>
      <c r="CO9" s="17">
        <f t="shared" si="57"/>
        <v>1.0272779599430408</v>
      </c>
      <c r="CP9" s="31">
        <v>18241.07</v>
      </c>
      <c r="CQ9" s="76">
        <f t="shared" si="58"/>
        <v>0.9556654297143754</v>
      </c>
    </row>
    <row r="10" spans="1:95" x14ac:dyDescent="0.3">
      <c r="A10" s="1">
        <v>44469</v>
      </c>
      <c r="B10" t="s">
        <v>5</v>
      </c>
      <c r="C10" s="30">
        <v>278.38</v>
      </c>
      <c r="D10" s="31">
        <v>1427.27</v>
      </c>
      <c r="E10" s="31">
        <v>718.6</v>
      </c>
      <c r="F10" s="32">
        <f t="shared" si="28"/>
        <v>4.1279491916434594</v>
      </c>
      <c r="G10" s="94">
        <f t="shared" si="29"/>
        <v>3.7037677634633779</v>
      </c>
      <c r="H10" s="33">
        <f t="shared" si="30"/>
        <v>6.2223442336937003E-2</v>
      </c>
      <c r="I10" s="33">
        <f t="shared" si="31"/>
        <v>5.7641040420780415E-3</v>
      </c>
      <c r="J10" s="33">
        <f t="shared" si="32"/>
        <v>3.0760536468876609E-2</v>
      </c>
      <c r="K10" s="33">
        <f t="shared" si="59"/>
        <v>9.2635569900901493E-2</v>
      </c>
      <c r="L10" s="31">
        <f t="shared" si="0"/>
        <v>1025636.2220000001</v>
      </c>
      <c r="M10" s="26">
        <f t="shared" si="1"/>
        <v>397323.42259999999</v>
      </c>
      <c r="N10" s="26">
        <f t="shared" si="2"/>
        <v>378069.5503</v>
      </c>
      <c r="O10" s="5">
        <f t="shared" si="33"/>
        <v>38.739215140551067</v>
      </c>
      <c r="P10" s="30">
        <v>4103.1899999999996</v>
      </c>
      <c r="Q10" s="31">
        <v>1181.3800000000001</v>
      </c>
      <c r="R10" s="31">
        <v>6246.96</v>
      </c>
      <c r="S10" s="32">
        <f t="shared" si="34"/>
        <v>35.885240025367416</v>
      </c>
      <c r="T10" s="32">
        <f t="shared" si="35"/>
        <v>54.591791254275805</v>
      </c>
      <c r="U10" s="33">
        <f t="shared" si="36"/>
        <v>3.4056473829201253E-2</v>
      </c>
      <c r="V10" s="33">
        <f t="shared" si="37"/>
        <v>2.677108283783191E-3</v>
      </c>
      <c r="W10" s="33">
        <f t="shared" si="38"/>
        <v>-3.3393451822083198E-2</v>
      </c>
      <c r="X10" s="33">
        <f t="shared" si="60"/>
        <v>7.860791158853743E-2</v>
      </c>
      <c r="Y10" s="31">
        <f t="shared" si="3"/>
        <v>7380033.6048000008</v>
      </c>
      <c r="Z10" s="26">
        <f t="shared" si="4"/>
        <v>4847426.6021999996</v>
      </c>
      <c r="AA10" s="26">
        <f t="shared" si="5"/>
        <v>4597127.6216000002</v>
      </c>
      <c r="AB10" s="5">
        <f t="shared" si="39"/>
        <v>65.682988205463133</v>
      </c>
      <c r="AC10" s="30">
        <v>477.6</v>
      </c>
      <c r="AD10" s="31">
        <v>1629.14</v>
      </c>
      <c r="AE10" s="31">
        <v>2374.25</v>
      </c>
      <c r="AF10" s="32">
        <f t="shared" si="40"/>
        <v>13.638718853687006</v>
      </c>
      <c r="AG10" s="32">
        <f t="shared" si="41"/>
        <v>6.3543339457939121</v>
      </c>
      <c r="AH10" s="33">
        <f t="shared" si="42"/>
        <v>6.9846553569670303E-2</v>
      </c>
      <c r="AI10" s="33">
        <f t="shared" si="43"/>
        <v>-1.2567100828096965E-2</v>
      </c>
      <c r="AJ10" s="33">
        <f>IFERROR((($BQ10-AC10)-($BQ11-AC11))/(((#REF!-AC10)+(#REF!-AC11))/2)/AH10,0)</f>
        <v>0</v>
      </c>
      <c r="AK10" s="33">
        <f t="shared" si="61"/>
        <v>0.17992442269268985</v>
      </c>
      <c r="AL10" s="31">
        <f t="shared" si="6"/>
        <v>3867985.645</v>
      </c>
      <c r="AM10" s="26">
        <f t="shared" si="7"/>
        <v>778077.26400000008</v>
      </c>
      <c r="AN10" s="26">
        <f t="shared" si="8"/>
        <v>546641.63560000004</v>
      </c>
      <c r="AO10" s="5">
        <f t="shared" si="44"/>
        <v>20.115826050331684</v>
      </c>
      <c r="AP10" s="30">
        <v>1662.29</v>
      </c>
      <c r="AQ10" s="31">
        <v>1398.75</v>
      </c>
      <c r="AR10" s="31">
        <v>6350.75</v>
      </c>
      <c r="AS10" s="32">
        <f t="shared" si="45"/>
        <v>36.481454674129829</v>
      </c>
      <c r="AT10" s="32">
        <f t="shared" si="46"/>
        <v>22.116301873437529</v>
      </c>
      <c r="AU10" s="33">
        <f t="shared" si="47"/>
        <v>-2.4845641422111178E-2</v>
      </c>
      <c r="AV10" s="33">
        <f t="shared" si="48"/>
        <v>1.4809820235271672E-3</v>
      </c>
      <c r="AW10" s="33">
        <f>IFERROR((($BQ10-AP10)-($BQ11-AP11))/(((#REF!-AP10)+(#REF!-AP11))/2)/AU10,0)</f>
        <v>0</v>
      </c>
      <c r="AX10" s="33">
        <f t="shared" si="62"/>
        <v>5.9607316968246157E-2</v>
      </c>
      <c r="AY10" s="31">
        <f t="shared" si="9"/>
        <v>8883111.5625</v>
      </c>
      <c r="AZ10" s="26">
        <f t="shared" si="10"/>
        <v>2325128.1374999997</v>
      </c>
      <c r="BA10" s="26">
        <f t="shared" si="11"/>
        <v>2151109.6500000004</v>
      </c>
      <c r="BB10" s="5">
        <f t="shared" si="49"/>
        <v>26.174703775144671</v>
      </c>
      <c r="BC10" s="30">
        <v>994.67</v>
      </c>
      <c r="BD10" s="31">
        <v>1309.519</v>
      </c>
      <c r="BE10" s="31">
        <v>1717.6</v>
      </c>
      <c r="BF10" s="32">
        <f t="shared" si="50"/>
        <v>9.8666372551722858</v>
      </c>
      <c r="BG10" s="32">
        <f t="shared" si="51"/>
        <v>13.233805163029377</v>
      </c>
      <c r="BH10" s="33">
        <f t="shared" si="63"/>
        <v>-3.4647926429812306E-2</v>
      </c>
      <c r="BI10" s="33">
        <f t="shared" si="64"/>
        <v>6.5056558861055656E-3</v>
      </c>
      <c r="BJ10" s="33">
        <f t="shared" si="52"/>
        <v>0.26170608235777343</v>
      </c>
      <c r="BK10" s="33">
        <f t="shared" si="65"/>
        <v>0.1877646530820346</v>
      </c>
      <c r="BL10" s="31">
        <f t="shared" si="12"/>
        <v>2249229.8344000001</v>
      </c>
      <c r="BM10" s="26">
        <f t="shared" si="13"/>
        <v>1302539.26373</v>
      </c>
      <c r="BN10" s="26">
        <f t="shared" si="14"/>
        <v>818396.99424000003</v>
      </c>
      <c r="BO10" s="5">
        <f t="shared" si="53"/>
        <v>57.910456450861666</v>
      </c>
      <c r="BP10" s="60">
        <f t="shared" si="15"/>
        <v>17408.16</v>
      </c>
      <c r="BQ10" s="57">
        <f t="shared" si="16"/>
        <v>7516.13</v>
      </c>
      <c r="BR10" s="57">
        <f t="shared" si="17"/>
        <v>23405996.868700001</v>
      </c>
      <c r="BS10" s="57">
        <f t="shared" si="18"/>
        <v>9650494.6900299992</v>
      </c>
      <c r="BT10" s="33">
        <f t="shared" si="66"/>
        <v>1.129569202433154E-2</v>
      </c>
      <c r="BU10" s="33">
        <f t="shared" si="67"/>
        <v>1.589200563629941E-2</v>
      </c>
      <c r="BV10" s="33">
        <f t="shared" si="68"/>
        <v>1.4069085454939068</v>
      </c>
      <c r="BW10" s="57">
        <f t="shared" si="20"/>
        <v>8491345.4517400004</v>
      </c>
      <c r="BX10" s="57">
        <f t="shared" si="69"/>
        <v>1283.9712312094123</v>
      </c>
      <c r="BY10" s="87">
        <f t="shared" si="70"/>
        <v>1344.5416901441624</v>
      </c>
      <c r="BZ10" s="75">
        <f t="shared" si="71"/>
        <v>163.55491315591098</v>
      </c>
      <c r="CA10" s="75">
        <f t="shared" si="72"/>
        <v>159.79682040072717</v>
      </c>
      <c r="CB10" s="53">
        <f t="shared" si="24"/>
        <v>0.97024347696763369</v>
      </c>
      <c r="CC10" s="14">
        <f t="shared" si="23"/>
        <v>158.80641692803749</v>
      </c>
      <c r="CD10" s="53">
        <f t="shared" si="25"/>
        <v>0.94207435993164601</v>
      </c>
      <c r="CE10" s="26">
        <v>158.93419392529299</v>
      </c>
      <c r="CF10" s="85">
        <f t="shared" si="26"/>
        <v>0.94283236099502876</v>
      </c>
      <c r="CG10" s="79">
        <v>168.571</v>
      </c>
      <c r="CH10">
        <v>7837.79</v>
      </c>
      <c r="CI10" s="17">
        <f t="shared" si="54"/>
        <v>321.65999999999985</v>
      </c>
      <c r="CJ10" s="17">
        <f t="shared" si="55"/>
        <v>0.95896037020639746</v>
      </c>
      <c r="CK10" s="31">
        <v>18923.87</v>
      </c>
      <c r="CL10" s="76">
        <f t="shared" si="73"/>
        <v>0.91990486089790302</v>
      </c>
      <c r="CM10">
        <v>7328.51</v>
      </c>
      <c r="CN10" s="17">
        <f t="shared" si="56"/>
        <v>-187.61999999999989</v>
      </c>
      <c r="CO10" s="17">
        <f t="shared" si="57"/>
        <v>1.0256013841831422</v>
      </c>
      <c r="CP10" s="31">
        <v>18207.82</v>
      </c>
      <c r="CQ10" s="76">
        <f t="shared" si="58"/>
        <v>0.95608150783564427</v>
      </c>
    </row>
    <row r="11" spans="1:95" x14ac:dyDescent="0.3">
      <c r="A11" s="1">
        <v>44439</v>
      </c>
      <c r="B11" t="s">
        <v>5</v>
      </c>
      <c r="C11" s="30">
        <v>276.77999999999997</v>
      </c>
      <c r="D11" s="31">
        <v>1341.14</v>
      </c>
      <c r="E11" s="31">
        <v>716.47</v>
      </c>
      <c r="F11" s="32">
        <f t="shared" si="28"/>
        <v>4.1214429853727221</v>
      </c>
      <c r="G11" s="94">
        <f t="shared" si="29"/>
        <v>3.6900605144326719</v>
      </c>
      <c r="H11" s="33">
        <f t="shared" si="30"/>
        <v>5.1276560761386328E-2</v>
      </c>
      <c r="I11" s="33">
        <f t="shared" si="31"/>
        <v>5.7975215595331758E-3</v>
      </c>
      <c r="J11" s="33">
        <f t="shared" si="32"/>
        <v>3.7344998763689574E-2</v>
      </c>
      <c r="K11" s="33">
        <f t="shared" si="59"/>
        <v>0.11306377560132666</v>
      </c>
      <c r="L11" s="31">
        <f t="shared" si="0"/>
        <v>960886.57580000011</v>
      </c>
      <c r="M11" s="26">
        <f t="shared" si="1"/>
        <v>371200.7292</v>
      </c>
      <c r="N11" s="26">
        <f t="shared" si="2"/>
        <v>355254.57459999999</v>
      </c>
      <c r="O11" s="5">
        <f t="shared" si="33"/>
        <v>38.631066199561737</v>
      </c>
      <c r="P11" s="30">
        <v>4092.22</v>
      </c>
      <c r="Q11" s="31">
        <v>1141.82</v>
      </c>
      <c r="R11" s="31">
        <v>6229.44</v>
      </c>
      <c r="S11" s="32">
        <f t="shared" si="34"/>
        <v>35.834412872556072</v>
      </c>
      <c r="T11" s="32">
        <f t="shared" si="35"/>
        <v>54.557914005244854</v>
      </c>
      <c r="U11" s="33">
        <f t="shared" si="36"/>
        <v>7.1507295413210145E-2</v>
      </c>
      <c r="V11" s="33">
        <f t="shared" si="37"/>
        <v>2.6818442083419991E-3</v>
      </c>
      <c r="W11" s="33">
        <f t="shared" si="38"/>
        <v>-1.5886472065552489E-2</v>
      </c>
      <c r="X11" s="33">
        <f t="shared" si="60"/>
        <v>3.7504483883004744E-2</v>
      </c>
      <c r="Y11" s="31">
        <f t="shared" si="3"/>
        <v>7112899.1807999993</v>
      </c>
      <c r="Z11" s="26">
        <f t="shared" si="4"/>
        <v>4672578.6403999999</v>
      </c>
      <c r="AA11" s="26">
        <f t="shared" si="5"/>
        <v>4443187.0023999996</v>
      </c>
      <c r="AB11" s="5">
        <f t="shared" si="39"/>
        <v>65.691619150357013</v>
      </c>
      <c r="AC11" s="30">
        <v>483.64</v>
      </c>
      <c r="AD11" s="31">
        <v>1519.19</v>
      </c>
      <c r="AE11" s="31">
        <v>2380.19</v>
      </c>
      <c r="AF11" s="32">
        <f t="shared" si="40"/>
        <v>13.691874578634556</v>
      </c>
      <c r="AG11" s="32">
        <f t="shared" si="41"/>
        <v>6.4479401228420317</v>
      </c>
      <c r="AH11" s="33">
        <f t="shared" si="42"/>
        <v>7.4496376230255401E-2</v>
      </c>
      <c r="AI11" s="33">
        <f t="shared" si="43"/>
        <v>-1.2390707996424633E-2</v>
      </c>
      <c r="AJ11" s="33">
        <f>IFERROR((($BQ11-AC11)-($BQ12-AC12))/(((#REF!-AC11)+(#REF!-AC12))/2)/AH11,0)</f>
        <v>0</v>
      </c>
      <c r="AK11" s="33">
        <f t="shared" si="61"/>
        <v>0.16632631845241841</v>
      </c>
      <c r="AL11" s="31">
        <f t="shared" si="6"/>
        <v>3615960.8461000002</v>
      </c>
      <c r="AM11" s="26">
        <f t="shared" si="7"/>
        <v>734741.05160000001</v>
      </c>
      <c r="AN11" s="26">
        <f t="shared" si="8"/>
        <v>509749.01260000007</v>
      </c>
      <c r="AO11" s="5">
        <f t="shared" si="44"/>
        <v>20.319386267482848</v>
      </c>
      <c r="AP11" s="30">
        <v>1659.83</v>
      </c>
      <c r="AQ11" s="31">
        <v>1433.94</v>
      </c>
      <c r="AR11" s="31">
        <v>6354.17</v>
      </c>
      <c r="AS11" s="32">
        <f t="shared" si="45"/>
        <v>36.55191337301742</v>
      </c>
      <c r="AT11" s="32">
        <f t="shared" si="46"/>
        <v>22.129030795833451</v>
      </c>
      <c r="AU11" s="33">
        <f t="shared" si="47"/>
        <v>-2.370550050305268E-2</v>
      </c>
      <c r="AV11" s="33">
        <f t="shared" si="48"/>
        <v>1.4771449501236389E-3</v>
      </c>
      <c r="AW11" s="33">
        <f>IFERROR((($BQ11-AP11)-($BQ12-AP12))/(((#REF!-AP11)+(#REF!-AP12))/2)/AU11,0)</f>
        <v>0</v>
      </c>
      <c r="AX11" s="33">
        <f t="shared" si="62"/>
        <v>6.231232915472168E-2</v>
      </c>
      <c r="AY11" s="31">
        <f t="shared" si="9"/>
        <v>9111498.5297999997</v>
      </c>
      <c r="AZ11" s="26">
        <f t="shared" si="10"/>
        <v>2380096.6302</v>
      </c>
      <c r="BA11" s="26">
        <f t="shared" si="11"/>
        <v>2205227.6472000005</v>
      </c>
      <c r="BB11" s="5">
        <f t="shared" si="49"/>
        <v>26.121901050806006</v>
      </c>
      <c r="BC11" s="30">
        <v>988.22</v>
      </c>
      <c r="BD11" s="31">
        <v>1355.691</v>
      </c>
      <c r="BE11" s="31">
        <v>1703.69</v>
      </c>
      <c r="BF11" s="32">
        <f t="shared" si="50"/>
        <v>9.8003561904192118</v>
      </c>
      <c r="BG11" s="32">
        <f t="shared" si="51"/>
        <v>13.175054561646995</v>
      </c>
      <c r="BH11" s="33">
        <f t="shared" si="63"/>
        <v>5.5866031922472005E-2</v>
      </c>
      <c r="BI11" s="33">
        <f t="shared" si="64"/>
        <v>6.5380710659899031E-3</v>
      </c>
      <c r="BJ11" s="33">
        <f t="shared" si="52"/>
        <v>-0.16318952600188111</v>
      </c>
      <c r="BK11" s="33">
        <f t="shared" si="65"/>
        <v>0.11703124136439653</v>
      </c>
      <c r="BL11" s="31">
        <f t="shared" si="12"/>
        <v>2309677.19979</v>
      </c>
      <c r="BM11" s="26">
        <f t="shared" si="13"/>
        <v>1339720.9600200001</v>
      </c>
      <c r="BN11" s="26">
        <f t="shared" si="14"/>
        <v>847252.64736000006</v>
      </c>
      <c r="BO11" s="5">
        <f t="shared" si="53"/>
        <v>58.004683950718736</v>
      </c>
      <c r="BP11" s="60">
        <f t="shared" si="15"/>
        <v>17383.960000000003</v>
      </c>
      <c r="BQ11" s="57">
        <f t="shared" si="16"/>
        <v>7500.69</v>
      </c>
      <c r="BR11" s="57">
        <f t="shared" si="17"/>
        <v>23110922.332290001</v>
      </c>
      <c r="BS11" s="57">
        <f t="shared" si="18"/>
        <v>9498338.0114200003</v>
      </c>
      <c r="BT11" s="33">
        <f t="shared" si="66"/>
        <v>3.0769153235094129E-2</v>
      </c>
      <c r="BU11" s="33">
        <f t="shared" si="67"/>
        <v>4.5952640207017559E-2</v>
      </c>
      <c r="BV11" s="33">
        <f t="shared" si="68"/>
        <v>1.4934645700488671</v>
      </c>
      <c r="BW11" s="57">
        <f t="shared" si="20"/>
        <v>8360670.8841599999</v>
      </c>
      <c r="BX11" s="57">
        <f t="shared" si="69"/>
        <v>1266.328565961265</v>
      </c>
      <c r="BY11" s="87">
        <f t="shared" si="70"/>
        <v>1329.439456389108</v>
      </c>
      <c r="BZ11" s="75">
        <f t="shared" si="71"/>
        <v>161.71782283110048</v>
      </c>
      <c r="CA11" s="75">
        <f t="shared" si="72"/>
        <v>157.6011000126677</v>
      </c>
      <c r="CB11" s="53">
        <f t="shared" si="24"/>
        <v>0.9750143060562424</v>
      </c>
      <c r="CC11" s="14">
        <f t="shared" si="23"/>
        <v>156.36252155492579</v>
      </c>
      <c r="CD11" s="53">
        <f t="shared" si="25"/>
        <v>0.94272661341914243</v>
      </c>
      <c r="CE11" s="26">
        <v>155.77278193349335</v>
      </c>
      <c r="CF11" s="85">
        <f t="shared" si="26"/>
        <v>0.93917100923353969</v>
      </c>
      <c r="CG11" s="79">
        <v>165.86199999999999</v>
      </c>
      <c r="CH11">
        <v>7821.27</v>
      </c>
      <c r="CI11" s="17">
        <f t="shared" si="54"/>
        <v>320.58000000000084</v>
      </c>
      <c r="CJ11" s="17">
        <f t="shared" si="55"/>
        <v>0.95901177174550922</v>
      </c>
      <c r="CK11" s="31">
        <v>18894.32</v>
      </c>
      <c r="CL11" s="76">
        <f t="shared" si="73"/>
        <v>0.92006274901663587</v>
      </c>
      <c r="CM11">
        <v>7325.47</v>
      </c>
      <c r="CN11" s="17">
        <f t="shared" si="56"/>
        <v>-175.21999999999935</v>
      </c>
      <c r="CO11" s="17">
        <f t="shared" si="57"/>
        <v>1.0239192843599112</v>
      </c>
      <c r="CP11" s="31">
        <v>18174.560000000001</v>
      </c>
      <c r="CQ11" s="76">
        <f t="shared" si="58"/>
        <v>0.956499634654154</v>
      </c>
    </row>
    <row r="12" spans="1:95" x14ac:dyDescent="0.3">
      <c r="A12" s="1">
        <v>44408</v>
      </c>
      <c r="B12" t="s">
        <v>5</v>
      </c>
      <c r="C12" s="30">
        <v>275.18</v>
      </c>
      <c r="D12" s="31">
        <v>1274.0899999999999</v>
      </c>
      <c r="E12" s="31">
        <v>714.34</v>
      </c>
      <c r="F12" s="32">
        <f t="shared" si="28"/>
        <v>4.1149162690519523</v>
      </c>
      <c r="G12" s="94">
        <f t="shared" si="29"/>
        <v>3.676286894126731</v>
      </c>
      <c r="H12" s="33">
        <f t="shared" si="30"/>
        <v>-9.4491015277393592E-2</v>
      </c>
      <c r="I12" s="33">
        <f t="shared" si="31"/>
        <v>5.8313288140535852E-3</v>
      </c>
      <c r="J12" s="33">
        <f t="shared" si="32"/>
        <v>-2.0333957438192451E-2</v>
      </c>
      <c r="K12" s="33">
        <f t="shared" si="59"/>
        <v>6.171305067402208E-2</v>
      </c>
      <c r="L12" s="31">
        <f t="shared" si="0"/>
        <v>910133.45059999998</v>
      </c>
      <c r="M12" s="26">
        <f t="shared" si="1"/>
        <v>350604.08619999996</v>
      </c>
      <c r="N12" s="26">
        <f t="shared" si="2"/>
        <v>337493.70009999996</v>
      </c>
      <c r="O12" s="5">
        <f t="shared" si="33"/>
        <v>38.522272307304647</v>
      </c>
      <c r="P12" s="30">
        <v>4081.26</v>
      </c>
      <c r="Q12" s="31">
        <v>1062.99</v>
      </c>
      <c r="R12" s="31">
        <v>6211.93</v>
      </c>
      <c r="S12" s="32">
        <f t="shared" si="34"/>
        <v>35.783481002340466</v>
      </c>
      <c r="T12" s="32">
        <f t="shared" si="35"/>
        <v>54.523884909963172</v>
      </c>
      <c r="U12" s="33">
        <f t="shared" si="36"/>
        <v>5.6660265743127929E-2</v>
      </c>
      <c r="V12" s="33">
        <f t="shared" si="37"/>
        <v>2.6915126571020859E-3</v>
      </c>
      <c r="W12" s="33">
        <f t="shared" si="38"/>
        <v>-2.0129499910028183E-2</v>
      </c>
      <c r="X12" s="33">
        <f t="shared" si="60"/>
        <v>4.750264796328682E-2</v>
      </c>
      <c r="Y12" s="31">
        <f t="shared" si="3"/>
        <v>6603219.4707000004</v>
      </c>
      <c r="Z12" s="26">
        <f t="shared" si="4"/>
        <v>4338338.5674000001</v>
      </c>
      <c r="AA12" s="26">
        <f t="shared" si="5"/>
        <v>4136434.2468000003</v>
      </c>
      <c r="AB12" s="5">
        <f t="shared" si="39"/>
        <v>65.700353996262024</v>
      </c>
      <c r="AC12" s="30">
        <v>489.67</v>
      </c>
      <c r="AD12" s="31">
        <v>1410.08</v>
      </c>
      <c r="AE12" s="31">
        <v>2386.14</v>
      </c>
      <c r="AF12" s="32">
        <f t="shared" si="40"/>
        <v>13.745228191387326</v>
      </c>
      <c r="AG12" s="32">
        <f t="shared" si="41"/>
        <v>6.5417813919871959</v>
      </c>
      <c r="AH12" s="33">
        <f t="shared" si="42"/>
        <v>-8.0002178597323725E-2</v>
      </c>
      <c r="AI12" s="33">
        <f t="shared" si="43"/>
        <v>-1.2259229941748287E-2</v>
      </c>
      <c r="AJ12" s="33">
        <f>IFERROR((($BQ12-AC12)-($BQ13-AC13))/(((#REF!-AC12)+(#REF!-AC13))/2)/AH12,0)</f>
        <v>0</v>
      </c>
      <c r="AK12" s="33">
        <f t="shared" si="61"/>
        <v>0.15323620127212872</v>
      </c>
      <c r="AL12" s="31">
        <f t="shared" si="6"/>
        <v>3364648.2911999999</v>
      </c>
      <c r="AM12" s="26">
        <f t="shared" si="7"/>
        <v>690473.87359999993</v>
      </c>
      <c r="AN12" s="26">
        <f t="shared" si="8"/>
        <v>473138.24320000003</v>
      </c>
      <c r="AO12" s="5">
        <f t="shared" si="44"/>
        <v>20.521427912863455</v>
      </c>
      <c r="AP12" s="30">
        <v>1657.38</v>
      </c>
      <c r="AQ12" s="31">
        <v>1468.34</v>
      </c>
      <c r="AR12" s="31">
        <v>6357.58</v>
      </c>
      <c r="AS12" s="32">
        <f t="shared" si="45"/>
        <v>36.622489814093157</v>
      </c>
      <c r="AT12" s="32">
        <f t="shared" si="46"/>
        <v>22.141886665410869</v>
      </c>
      <c r="AU12" s="33">
        <f t="shared" si="47"/>
        <v>-3.3363468943579548E-2</v>
      </c>
      <c r="AV12" s="33">
        <f t="shared" si="48"/>
        <v>1.485372701748052E-3</v>
      </c>
      <c r="AW12" s="33">
        <f>IFERROR((($BQ12-AP12)-($BQ13-AP13))/(((#REF!-AP12)+(#REF!-AP13))/2)/AU12,0)</f>
        <v>0</v>
      </c>
      <c r="AX12" s="33">
        <f t="shared" si="62"/>
        <v>4.4520931089628089E-2</v>
      </c>
      <c r="AY12" s="31">
        <f t="shared" si="9"/>
        <v>9335089.0171999987</v>
      </c>
      <c r="AZ12" s="26">
        <f t="shared" si="10"/>
        <v>2433597.3492000001</v>
      </c>
      <c r="BA12" s="26">
        <f t="shared" si="11"/>
        <v>2258130.7192000002</v>
      </c>
      <c r="BB12" s="5">
        <f t="shared" si="49"/>
        <v>26.069353433224595</v>
      </c>
      <c r="BC12" s="30">
        <v>981.78</v>
      </c>
      <c r="BD12" s="31">
        <v>1282.0119999999999</v>
      </c>
      <c r="BE12" s="31">
        <v>1689.78</v>
      </c>
      <c r="BF12" s="32">
        <f t="shared" si="50"/>
        <v>9.7338847231270904</v>
      </c>
      <c r="BG12" s="32">
        <f t="shared" si="51"/>
        <v>13.116160138512036</v>
      </c>
      <c r="BH12" s="33">
        <f t="shared" si="63"/>
        <v>-1.1428748700926106E-2</v>
      </c>
      <c r="BI12" s="33">
        <f t="shared" si="64"/>
        <v>6.5913515336388159E-3</v>
      </c>
      <c r="BJ12" s="33">
        <f t="shared" si="52"/>
        <v>0.80385139168319175</v>
      </c>
      <c r="BK12" s="33">
        <f t="shared" si="65"/>
        <v>0.57673431327654434</v>
      </c>
      <c r="BL12" s="31">
        <f t="shared" si="12"/>
        <v>2166318.2373599997</v>
      </c>
      <c r="BM12" s="26">
        <f t="shared" si="13"/>
        <v>1258653.7413599999</v>
      </c>
      <c r="BN12" s="26">
        <f t="shared" si="14"/>
        <v>801206.21952000004</v>
      </c>
      <c r="BO12" s="5">
        <f t="shared" si="53"/>
        <v>58.101054575151792</v>
      </c>
      <c r="BP12" s="60">
        <f t="shared" si="15"/>
        <v>17359.77</v>
      </c>
      <c r="BQ12" s="57">
        <f t="shared" si="16"/>
        <v>7485.27</v>
      </c>
      <c r="BR12" s="57">
        <f t="shared" si="17"/>
        <v>22379408.467059996</v>
      </c>
      <c r="BS12" s="57">
        <f t="shared" si="18"/>
        <v>9071667.6177600008</v>
      </c>
      <c r="BT12" s="33">
        <f t="shared" si="66"/>
        <v>-1.5773156938541606E-2</v>
      </c>
      <c r="BU12" s="33">
        <f t="shared" si="67"/>
        <v>7.2819311448347607E-3</v>
      </c>
      <c r="BV12" s="33">
        <f t="shared" si="68"/>
        <v>0.46166605538815186</v>
      </c>
      <c r="BW12" s="57">
        <f t="shared" si="20"/>
        <v>8006403.1288200002</v>
      </c>
      <c r="BX12" s="57">
        <f t="shared" si="69"/>
        <v>1211.9359245237647</v>
      </c>
      <c r="BY12" s="87">
        <f t="shared" si="70"/>
        <v>1289.1535122331686</v>
      </c>
      <c r="BZ12" s="75">
        <f t="shared" si="71"/>
        <v>156.81729490688113</v>
      </c>
      <c r="CA12" s="75">
        <f t="shared" si="72"/>
        <v>150.83165616249485</v>
      </c>
      <c r="CB12" s="53">
        <f t="shared" si="24"/>
        <v>1.0084972919360056</v>
      </c>
      <c r="CC12" s="14">
        <f t="shared" si="23"/>
        <v>149.73695282987109</v>
      </c>
      <c r="CD12" s="53">
        <f t="shared" si="25"/>
        <v>0.96296337416956757</v>
      </c>
      <c r="CE12" s="26">
        <v>149.90373117917125</v>
      </c>
      <c r="CF12" s="85">
        <f t="shared" si="26"/>
        <v>0.96403593133695553</v>
      </c>
      <c r="CG12" s="79">
        <v>155.49600000000001</v>
      </c>
      <c r="CH12">
        <v>7804.77</v>
      </c>
      <c r="CI12" s="17">
        <f t="shared" si="54"/>
        <v>319.5</v>
      </c>
      <c r="CJ12" s="17">
        <f t="shared" si="55"/>
        <v>0.95906349578526973</v>
      </c>
      <c r="CK12" s="31">
        <v>18864.78</v>
      </c>
      <c r="CL12" s="76">
        <f t="shared" si="73"/>
        <v>0.92022117406086912</v>
      </c>
      <c r="CM12">
        <v>7322.42</v>
      </c>
      <c r="CN12" s="17">
        <f t="shared" si="56"/>
        <v>-162.85000000000036</v>
      </c>
      <c r="CO12" s="17">
        <f t="shared" si="57"/>
        <v>1.0222399152192854</v>
      </c>
      <c r="CP12" s="31">
        <v>18141.310000000001</v>
      </c>
      <c r="CQ12" s="76">
        <f t="shared" si="58"/>
        <v>0.95691931839541899</v>
      </c>
    </row>
    <row r="13" spans="1:95" x14ac:dyDescent="0.3">
      <c r="A13" s="1">
        <v>44377</v>
      </c>
      <c r="B13" t="s">
        <v>5</v>
      </c>
      <c r="C13" s="30">
        <v>273.58</v>
      </c>
      <c r="D13" s="31">
        <v>1400.45</v>
      </c>
      <c r="E13" s="31">
        <v>712.21</v>
      </c>
      <c r="F13" s="32">
        <f t="shared" si="28"/>
        <v>4.1083689681170359</v>
      </c>
      <c r="G13" s="94">
        <f t="shared" si="29"/>
        <v>3.6624662140905482</v>
      </c>
      <c r="H13" s="33">
        <f t="shared" si="30"/>
        <v>-8.8742557873726924E-2</v>
      </c>
      <c r="I13" s="33">
        <f t="shared" si="31"/>
        <v>5.8287662444781608E-3</v>
      </c>
      <c r="J13" s="33">
        <f t="shared" si="32"/>
        <v>-2.1677116758353657E-2</v>
      </c>
      <c r="K13" s="33">
        <f t="shared" si="59"/>
        <v>6.5681747113622721E-2</v>
      </c>
      <c r="L13" s="31">
        <f t="shared" si="0"/>
        <v>997414.49450000003</v>
      </c>
      <c r="M13" s="26">
        <f t="shared" si="1"/>
        <v>383135.11099999998</v>
      </c>
      <c r="N13" s="26">
        <f t="shared" si="2"/>
        <v>370965.20049999998</v>
      </c>
      <c r="O13" s="5">
        <f t="shared" si="33"/>
        <v>38.412827677230027</v>
      </c>
      <c r="P13" s="30">
        <v>4070.29</v>
      </c>
      <c r="Q13" s="31">
        <v>1004.42</v>
      </c>
      <c r="R13" s="31">
        <v>6194.42</v>
      </c>
      <c r="S13" s="32">
        <f t="shared" si="34"/>
        <v>35.732386379696344</v>
      </c>
      <c r="T13" s="32">
        <f t="shared" si="35"/>
        <v>54.489727343192548</v>
      </c>
      <c r="U13" s="33">
        <f t="shared" si="36"/>
        <v>-0.12335114532341847</v>
      </c>
      <c r="V13" s="33">
        <f t="shared" si="37"/>
        <v>2.6963129887989934E-3</v>
      </c>
      <c r="W13" s="33">
        <f t="shared" si="38"/>
        <v>9.2745025456675394E-3</v>
      </c>
      <c r="X13" s="33">
        <f t="shared" si="60"/>
        <v>2.1858840319069928E-2</v>
      </c>
      <c r="Y13" s="31">
        <f t="shared" si="3"/>
        <v>6221799.3363999994</v>
      </c>
      <c r="Z13" s="26">
        <f t="shared" si="4"/>
        <v>4088280.6817999999</v>
      </c>
      <c r="AA13" s="26">
        <f t="shared" si="5"/>
        <v>3908519.6343999999</v>
      </c>
      <c r="AB13" s="5">
        <f t="shared" si="39"/>
        <v>65.708976788787325</v>
      </c>
      <c r="AC13" s="30">
        <v>495.71</v>
      </c>
      <c r="AD13" s="31">
        <v>1527.59</v>
      </c>
      <c r="AE13" s="31">
        <v>2392.08</v>
      </c>
      <c r="AF13" s="32">
        <f t="shared" si="40"/>
        <v>13.798665058414514</v>
      </c>
      <c r="AG13" s="32">
        <f t="shared" si="41"/>
        <v>6.6361617332656833</v>
      </c>
      <c r="AH13" s="33">
        <f t="shared" si="42"/>
        <v>-2.4779582669984934E-3</v>
      </c>
      <c r="AI13" s="33">
        <f t="shared" si="43"/>
        <v>-1.2090831620632672E-2</v>
      </c>
      <c r="AJ13" s="33">
        <f>IFERROR((($BQ13-AC13)-($BQ14-AC14))/(((#REF!-AC13)+(#REF!-AC14))/2)/AH13,0)</f>
        <v>0</v>
      </c>
      <c r="AK13" s="33">
        <f t="shared" si="61"/>
        <v>4.8793524013937812</v>
      </c>
      <c r="AL13" s="31">
        <f t="shared" si="6"/>
        <v>3654117.4871999999</v>
      </c>
      <c r="AM13" s="26">
        <f t="shared" si="7"/>
        <v>757241.6388999999</v>
      </c>
      <c r="AN13" s="26">
        <f t="shared" si="8"/>
        <v>512567.54859999998</v>
      </c>
      <c r="AO13" s="5">
        <f t="shared" si="44"/>
        <v>20.722969131467174</v>
      </c>
      <c r="AP13" s="30">
        <v>1654.92</v>
      </c>
      <c r="AQ13" s="31">
        <v>1518.16</v>
      </c>
      <c r="AR13" s="31">
        <v>6361</v>
      </c>
      <c r="AS13" s="32">
        <f t="shared" si="45"/>
        <v>36.693299737707228</v>
      </c>
      <c r="AT13" s="32">
        <f t="shared" si="46"/>
        <v>22.154721057908951</v>
      </c>
      <c r="AU13" s="33">
        <f t="shared" si="47"/>
        <v>-3.6542583976487547E-2</v>
      </c>
      <c r="AV13" s="33">
        <f t="shared" si="48"/>
        <v>1.4875823159117103E-3</v>
      </c>
      <c r="AW13" s="33">
        <f>IFERROR((($BQ13-AP13)-($BQ14-AP14))/(((#REF!-AP13)+(#REF!-AP14))/2)/AU13,0)</f>
        <v>0</v>
      </c>
      <c r="AX13" s="33">
        <f t="shared" si="62"/>
        <v>4.0708186286685683E-2</v>
      </c>
      <c r="AY13" s="31">
        <f t="shared" si="9"/>
        <v>9657015.7599999998</v>
      </c>
      <c r="AZ13" s="26">
        <f t="shared" si="10"/>
        <v>2512433.3472000002</v>
      </c>
      <c r="BA13" s="26">
        <f t="shared" si="11"/>
        <v>2334747.9008000004</v>
      </c>
      <c r="BB13" s="5">
        <f t="shared" si="49"/>
        <v>26.016664046533567</v>
      </c>
      <c r="BC13" s="30">
        <v>975.33</v>
      </c>
      <c r="BD13" s="31">
        <v>1296.748</v>
      </c>
      <c r="BE13" s="31">
        <v>1675.88</v>
      </c>
      <c r="BF13" s="32">
        <f t="shared" si="50"/>
        <v>9.667279856064896</v>
      </c>
      <c r="BG13" s="32">
        <f t="shared" si="51"/>
        <v>13.05692365154227</v>
      </c>
      <c r="BH13" s="33">
        <f t="shared" si="63"/>
        <v>-0.19979558086789626</v>
      </c>
      <c r="BI13" s="33">
        <f t="shared" si="64"/>
        <v>6.6247646871239411E-3</v>
      </c>
      <c r="BJ13" s="33">
        <f t="shared" si="52"/>
        <v>4.6235445627822523E-2</v>
      </c>
      <c r="BK13" s="33">
        <f t="shared" si="65"/>
        <v>3.315771379099821E-2</v>
      </c>
      <c r="BL13" s="31">
        <f t="shared" si="12"/>
        <v>2173194.0382400001</v>
      </c>
      <c r="BM13" s="26">
        <f t="shared" si="13"/>
        <v>1264757.2268400001</v>
      </c>
      <c r="BN13" s="26">
        <f t="shared" si="14"/>
        <v>810415.63008000003</v>
      </c>
      <c r="BO13" s="5">
        <f t="shared" si="53"/>
        <v>58.19808100818674</v>
      </c>
      <c r="BP13" s="60">
        <f t="shared" si="15"/>
        <v>17335.589999999997</v>
      </c>
      <c r="BQ13" s="57">
        <f t="shared" si="16"/>
        <v>7469.83</v>
      </c>
      <c r="BR13" s="57">
        <f t="shared" si="17"/>
        <v>22703541.11634</v>
      </c>
      <c r="BS13" s="57">
        <f t="shared" si="18"/>
        <v>9005848.0057399999</v>
      </c>
      <c r="BT13" s="33">
        <f t="shared" si="66"/>
        <v>-7.4827160522052863E-2</v>
      </c>
      <c r="BU13" s="33">
        <f t="shared" si="67"/>
        <v>-9.8138144955511292E-2</v>
      </c>
      <c r="BV13" s="33">
        <f t="shared" si="68"/>
        <v>1.3115310573169254</v>
      </c>
      <c r="BW13" s="57">
        <f t="shared" si="20"/>
        <v>7937215.9143800009</v>
      </c>
      <c r="BX13" s="57">
        <f t="shared" si="69"/>
        <v>1205.6295800225707</v>
      </c>
      <c r="BY13" s="87">
        <f t="shared" si="70"/>
        <v>1309.6491735406757</v>
      </c>
      <c r="BZ13" s="75">
        <f t="shared" si="71"/>
        <v>159.31046126222327</v>
      </c>
      <c r="CA13" s="75">
        <f t="shared" si="72"/>
        <v>150.04679916948172</v>
      </c>
      <c r="CB13" s="53">
        <f t="shared" si="24"/>
        <v>1.0103339099969131</v>
      </c>
      <c r="CC13" s="14">
        <f t="shared" si="23"/>
        <v>148.44300316254285</v>
      </c>
      <c r="CD13" s="53">
        <f t="shared" si="25"/>
        <v>0.94141337994141872</v>
      </c>
      <c r="CE13" s="26">
        <v>148.61132670572388</v>
      </c>
      <c r="CF13" s="85">
        <f t="shared" si="26"/>
        <v>0.94248087407946346</v>
      </c>
      <c r="CG13" s="79">
        <v>157.68100000000001</v>
      </c>
      <c r="CH13">
        <v>7788.25</v>
      </c>
      <c r="CI13" s="17">
        <f t="shared" si="54"/>
        <v>318.42000000000007</v>
      </c>
      <c r="CJ13" s="17">
        <f t="shared" si="55"/>
        <v>0.95911533399672588</v>
      </c>
      <c r="CK13" s="31">
        <v>18835.259999999998</v>
      </c>
      <c r="CL13" s="76">
        <f t="shared" si="73"/>
        <v>0.92037964965707919</v>
      </c>
      <c r="CM13">
        <v>7319.38</v>
      </c>
      <c r="CN13" s="17">
        <f t="shared" si="56"/>
        <v>-150.44999999999982</v>
      </c>
      <c r="CO13" s="17">
        <f t="shared" si="57"/>
        <v>1.0205550196874598</v>
      </c>
      <c r="CP13" s="31">
        <v>18108.060000000001</v>
      </c>
      <c r="CQ13" s="76">
        <f t="shared" si="58"/>
        <v>0.95734109562261194</v>
      </c>
    </row>
    <row r="14" spans="1:95" x14ac:dyDescent="0.3">
      <c r="A14" s="1">
        <v>44347</v>
      </c>
      <c r="B14" t="s">
        <v>5</v>
      </c>
      <c r="C14" s="30">
        <v>271.99</v>
      </c>
      <c r="D14" s="31">
        <v>1530.5</v>
      </c>
      <c r="E14" s="31">
        <v>710.08</v>
      </c>
      <c r="F14" s="32">
        <f t="shared" si="28"/>
        <v>4.1018057465023041</v>
      </c>
      <c r="G14" s="94">
        <f t="shared" si="29"/>
        <v>3.6487126412418962</v>
      </c>
      <c r="H14" s="33">
        <f t="shared" si="30"/>
        <v>2.8737689055023063E-2</v>
      </c>
      <c r="I14" s="33">
        <f t="shared" si="31"/>
        <v>5.8999225635164377E-3</v>
      </c>
      <c r="J14" s="33">
        <f t="shared" si="32"/>
        <v>6.7116929506694026E-2</v>
      </c>
      <c r="K14" s="33">
        <f t="shared" si="59"/>
        <v>0.20530260983129364</v>
      </c>
      <c r="L14" s="31">
        <f t="shared" si="0"/>
        <v>1086777.4400000002</v>
      </c>
      <c r="M14" s="26">
        <f t="shared" si="1"/>
        <v>416280.69500000001</v>
      </c>
      <c r="N14" s="26">
        <f t="shared" si="2"/>
        <v>405414.14499999996</v>
      </c>
      <c r="O14" s="5">
        <f t="shared" si="33"/>
        <v>38.3041347453808</v>
      </c>
      <c r="P14" s="30">
        <v>4059.33</v>
      </c>
      <c r="Q14" s="31">
        <v>1136.46</v>
      </c>
      <c r="R14" s="31">
        <v>6176.9</v>
      </c>
      <c r="S14" s="32">
        <f t="shared" si="34"/>
        <v>35.681111868479725</v>
      </c>
      <c r="T14" s="32">
        <f t="shared" si="35"/>
        <v>54.455416324028327</v>
      </c>
      <c r="U14" s="33">
        <f t="shared" si="36"/>
        <v>5.2752076080035834E-2</v>
      </c>
      <c r="V14" s="33">
        <f t="shared" si="37"/>
        <v>2.7060728764912814E-3</v>
      </c>
      <c r="W14" s="33">
        <f t="shared" si="38"/>
        <v>-2.1809319932475979E-2</v>
      </c>
      <c r="X14" s="33">
        <f t="shared" si="60"/>
        <v>5.1297940812520967E-2</v>
      </c>
      <c r="Y14" s="31">
        <f t="shared" si="3"/>
        <v>7019799.7740000002</v>
      </c>
      <c r="Z14" s="26">
        <f t="shared" si="4"/>
        <v>4613266.1717999997</v>
      </c>
      <c r="AA14" s="26">
        <f t="shared" si="5"/>
        <v>4422329.5272000004</v>
      </c>
      <c r="AB14" s="5">
        <f t="shared" si="39"/>
        <v>65.717916754358981</v>
      </c>
      <c r="AC14" s="30">
        <v>501.74</v>
      </c>
      <c r="AD14" s="31">
        <v>1531.38</v>
      </c>
      <c r="AE14" s="31">
        <v>2398.0300000000002</v>
      </c>
      <c r="AF14" s="32">
        <f t="shared" si="40"/>
        <v>13.852316970320135</v>
      </c>
      <c r="AG14" s="32">
        <f t="shared" si="41"/>
        <v>6.7307808397981868</v>
      </c>
      <c r="AH14" s="33">
        <f t="shared" si="42"/>
        <v>0.1540593098452375</v>
      </c>
      <c r="AI14" s="33">
        <f t="shared" si="43"/>
        <v>-1.1966082890878761E-2</v>
      </c>
      <c r="AJ14" s="33">
        <f>IFERROR((($BQ14-AC14)-($BQ15-AC15))/(((#REF!-AC14)+(#REF!-AC15))/2)/AH14,0)</f>
        <v>0</v>
      </c>
      <c r="AK14" s="33">
        <f t="shared" si="61"/>
        <v>7.7671923254099107E-2</v>
      </c>
      <c r="AL14" s="31">
        <f t="shared" si="6"/>
        <v>3672295.1814000006</v>
      </c>
      <c r="AM14" s="26">
        <f t="shared" si="7"/>
        <v>768354.60120000003</v>
      </c>
      <c r="AN14" s="26">
        <f t="shared" si="8"/>
        <v>513839.24520000006</v>
      </c>
      <c r="AO14" s="5">
        <f t="shared" si="44"/>
        <v>20.923007635434086</v>
      </c>
      <c r="AP14" s="30">
        <v>1652.46</v>
      </c>
      <c r="AQ14" s="31">
        <v>1574.67</v>
      </c>
      <c r="AR14" s="31">
        <v>6364.42</v>
      </c>
      <c r="AS14" s="32">
        <f t="shared" si="45"/>
        <v>36.764328708250055</v>
      </c>
      <c r="AT14" s="32">
        <f t="shared" si="46"/>
        <v>22.167549142051485</v>
      </c>
      <c r="AU14" s="33">
        <f t="shared" si="47"/>
        <v>0.12719941101377238</v>
      </c>
      <c r="AV14" s="33">
        <f t="shared" si="48"/>
        <v>1.4897985138351631E-3</v>
      </c>
      <c r="AW14" s="33">
        <f>IFERROR((($BQ14-AP14)-($BQ15-AP15))/(((#REF!-AP14)+(#REF!-AP15))/2)/AU14,0)</f>
        <v>0</v>
      </c>
      <c r="AX14" s="33">
        <f t="shared" si="62"/>
        <v>1.1712306699862444E-2</v>
      </c>
      <c r="AY14" s="31">
        <f t="shared" si="9"/>
        <v>10021861.2414</v>
      </c>
      <c r="AZ14" s="26">
        <f t="shared" si="10"/>
        <v>2602079.1882000002</v>
      </c>
      <c r="BA14" s="26">
        <f t="shared" si="11"/>
        <v>2421653.4996000002</v>
      </c>
      <c r="BB14" s="5">
        <f t="shared" si="49"/>
        <v>25.964031286433016</v>
      </c>
      <c r="BC14" s="30">
        <v>968.89</v>
      </c>
      <c r="BD14" s="31">
        <v>1584.587</v>
      </c>
      <c r="BE14" s="31">
        <v>1661.97</v>
      </c>
      <c r="BF14" s="32">
        <f t="shared" si="50"/>
        <v>9.6004367064477734</v>
      </c>
      <c r="BG14" s="32">
        <f t="shared" si="51"/>
        <v>12.997541052880107</v>
      </c>
      <c r="BH14" s="33">
        <f t="shared" si="63"/>
        <v>7.4675720572562332E-3</v>
      </c>
      <c r="BI14" s="33">
        <f t="shared" si="64"/>
        <v>6.6793349660595877E-3</v>
      </c>
      <c r="BJ14" s="33">
        <f t="shared" si="52"/>
        <v>-1.2466765166448608</v>
      </c>
      <c r="BK14" s="33">
        <f t="shared" si="65"/>
        <v>0.89444533174196605</v>
      </c>
      <c r="BL14" s="31">
        <f t="shared" si="12"/>
        <v>2633536.05639</v>
      </c>
      <c r="BM14" s="26">
        <f t="shared" si="13"/>
        <v>1535290.4984299999</v>
      </c>
      <c r="BN14" s="26">
        <f t="shared" si="14"/>
        <v>990303.49152000004</v>
      </c>
      <c r="BO14" s="5">
        <f t="shared" si="53"/>
        <v>58.297682870328579</v>
      </c>
      <c r="BP14" s="60">
        <f t="shared" si="15"/>
        <v>17311.400000000001</v>
      </c>
      <c r="BQ14" s="57">
        <f t="shared" si="16"/>
        <v>7454.41</v>
      </c>
      <c r="BR14" s="57">
        <f t="shared" si="17"/>
        <v>24434269.693190005</v>
      </c>
      <c r="BS14" s="57">
        <f t="shared" si="18"/>
        <v>9935271.1546300016</v>
      </c>
      <c r="BT14" s="33">
        <f t="shared" si="66"/>
        <v>9.1379794698554909E-2</v>
      </c>
      <c r="BU14" s="33">
        <f t="shared" si="67"/>
        <v>7.3164186381058732E-2</v>
      </c>
      <c r="BV14" s="33">
        <f t="shared" si="68"/>
        <v>0.80066043727077618</v>
      </c>
      <c r="BW14" s="57">
        <f t="shared" si="20"/>
        <v>8753539.9085200001</v>
      </c>
      <c r="BX14" s="57">
        <f t="shared" si="69"/>
        <v>1332.8044948735046</v>
      </c>
      <c r="BY14" s="87">
        <f t="shared" si="70"/>
        <v>1411.4554393746319</v>
      </c>
      <c r="BZ14" s="75">
        <f t="shared" si="71"/>
        <v>171.6945435775994</v>
      </c>
      <c r="CA14" s="75">
        <f t="shared" si="72"/>
        <v>165.87437110718815</v>
      </c>
      <c r="CB14" s="53">
        <f t="shared" si="24"/>
        <v>0.98180735822868437</v>
      </c>
      <c r="CC14" s="14">
        <f t="shared" si="23"/>
        <v>163.7100170060549</v>
      </c>
      <c r="CD14" s="53">
        <f t="shared" si="25"/>
        <v>0.93614913999665417</v>
      </c>
      <c r="CE14" s="26">
        <v>161.4641346785933</v>
      </c>
      <c r="CF14" s="85">
        <f t="shared" si="26"/>
        <v>0.92330642671717844</v>
      </c>
      <c r="CG14" s="79">
        <v>174.876</v>
      </c>
      <c r="CH14">
        <v>7771.74</v>
      </c>
      <c r="CI14" s="17">
        <f t="shared" si="54"/>
        <v>317.32999999999993</v>
      </c>
      <c r="CJ14" s="17">
        <f t="shared" si="55"/>
        <v>0.95916873184126084</v>
      </c>
      <c r="CK14" s="31">
        <v>18805.71</v>
      </c>
      <c r="CL14" s="76">
        <f t="shared" si="73"/>
        <v>0.92053955952739897</v>
      </c>
      <c r="CM14">
        <v>7316.33</v>
      </c>
      <c r="CN14" s="17">
        <f t="shared" si="56"/>
        <v>-138.07999999999993</v>
      </c>
      <c r="CO14" s="17">
        <f t="shared" si="57"/>
        <v>1.0188728501858173</v>
      </c>
      <c r="CP14" s="31">
        <v>18074.8</v>
      </c>
      <c r="CQ14" s="76">
        <f t="shared" si="58"/>
        <v>0.95776440126585094</v>
      </c>
    </row>
    <row r="15" spans="1:95" x14ac:dyDescent="0.3">
      <c r="A15" s="1">
        <v>44316</v>
      </c>
      <c r="B15" t="s">
        <v>5</v>
      </c>
      <c r="C15" s="30">
        <v>270.39</v>
      </c>
      <c r="D15" s="31">
        <v>1487.14</v>
      </c>
      <c r="E15" s="31">
        <v>707.94</v>
      </c>
      <c r="F15" s="32">
        <f t="shared" si="28"/>
        <v>4.0951710486203954</v>
      </c>
      <c r="G15" s="94">
        <f t="shared" si="29"/>
        <v>3.634777395257677</v>
      </c>
      <c r="H15" s="33">
        <f t="shared" si="30"/>
        <v>5.7658654024474124E-3</v>
      </c>
      <c r="I15" s="33">
        <f t="shared" si="31"/>
        <v>5.9349382395488173E-3</v>
      </c>
      <c r="J15" s="33">
        <f t="shared" si="32"/>
        <v>0.33492200143940448</v>
      </c>
      <c r="K15" s="33">
        <f t="shared" si="59"/>
        <v>1.0293230634606281</v>
      </c>
      <c r="L15" s="31">
        <f t="shared" si="0"/>
        <v>1052805.8916000002</v>
      </c>
      <c r="M15" s="26">
        <f t="shared" si="1"/>
        <v>402107.78460000001</v>
      </c>
      <c r="N15" s="26">
        <f t="shared" si="2"/>
        <v>393928.51459999999</v>
      </c>
      <c r="O15" s="5">
        <f t="shared" si="33"/>
        <v>38.19391473853716</v>
      </c>
      <c r="P15" s="30">
        <v>4048.36</v>
      </c>
      <c r="Q15" s="31">
        <v>1078.05</v>
      </c>
      <c r="R15" s="31">
        <v>6159.39</v>
      </c>
      <c r="S15" s="32">
        <f t="shared" si="34"/>
        <v>35.629792927595524</v>
      </c>
      <c r="T15" s="32">
        <f t="shared" si="35"/>
        <v>54.420974946800428</v>
      </c>
      <c r="U15" s="33">
        <f t="shared" si="36"/>
        <v>4.5121482739159453E-2</v>
      </c>
      <c r="V15" s="33">
        <f t="shared" si="37"/>
        <v>2.7109387367421334E-3</v>
      </c>
      <c r="W15" s="33">
        <f t="shared" si="38"/>
        <v>-2.5518414918041483E-2</v>
      </c>
      <c r="X15" s="33">
        <f t="shared" si="60"/>
        <v>6.0080887687438488E-2</v>
      </c>
      <c r="Y15" s="31">
        <f t="shared" si="3"/>
        <v>6640130.3895000005</v>
      </c>
      <c r="Z15" s="26">
        <f t="shared" si="4"/>
        <v>4364334.4979999997</v>
      </c>
      <c r="AA15" s="26">
        <f t="shared" si="5"/>
        <v>4195037.5259999996</v>
      </c>
      <c r="AB15" s="5">
        <f t="shared" si="39"/>
        <v>65.726638514528219</v>
      </c>
      <c r="AC15" s="30">
        <v>507.78</v>
      </c>
      <c r="AD15" s="31">
        <v>1312.33</v>
      </c>
      <c r="AE15" s="31">
        <v>2403.9699999999998</v>
      </c>
      <c r="AF15" s="32">
        <f t="shared" si="40"/>
        <v>13.90607727455995</v>
      </c>
      <c r="AG15" s="32">
        <f t="shared" si="41"/>
        <v>6.8259449896961533</v>
      </c>
      <c r="AH15" s="33">
        <f t="shared" si="42"/>
        <v>-7.2507506994508274E-3</v>
      </c>
      <c r="AI15" s="33">
        <f t="shared" si="43"/>
        <v>-1.1805127301559281E-2</v>
      </c>
      <c r="AJ15" s="33">
        <f>IFERROR((($BQ15-AC15)-($BQ16-AC16))/(((#REF!-AC15)+(#REF!-AC16))/2)/AH15,0)</f>
        <v>0</v>
      </c>
      <c r="AK15" s="33">
        <f t="shared" si="61"/>
        <v>1.628124837122507</v>
      </c>
      <c r="AL15" s="31">
        <f t="shared" si="6"/>
        <v>3154801.9500999996</v>
      </c>
      <c r="AM15" s="26">
        <f t="shared" si="7"/>
        <v>666374.92739999993</v>
      </c>
      <c r="AN15" s="26">
        <f t="shared" si="8"/>
        <v>440339.20819999999</v>
      </c>
      <c r="AO15" s="5">
        <f t="shared" si="44"/>
        <v>21.122559765720872</v>
      </c>
      <c r="AP15" s="30">
        <v>1650</v>
      </c>
      <c r="AQ15" s="31">
        <v>1386.35</v>
      </c>
      <c r="AR15" s="31">
        <v>6367.83</v>
      </c>
      <c r="AS15" s="32">
        <f t="shared" si="45"/>
        <v>36.83554123024043</v>
      </c>
      <c r="AT15" s="32">
        <f t="shared" si="46"/>
        <v>22.18049004095997</v>
      </c>
      <c r="AU15" s="33">
        <f t="shared" si="47"/>
        <v>7.6026894682460031E-2</v>
      </c>
      <c r="AV15" s="33">
        <f t="shared" si="48"/>
        <v>1.4920213249877401E-3</v>
      </c>
      <c r="AW15" s="33">
        <f>IFERROR((($BQ15-AP15)-($BQ16-AP16))/(((#REF!-AP15)+(#REF!-AP16))/2)/AU15,0)</f>
        <v>0</v>
      </c>
      <c r="AX15" s="33">
        <f t="shared" si="62"/>
        <v>1.9624914725498589E-2</v>
      </c>
      <c r="AY15" s="31">
        <f t="shared" si="9"/>
        <v>8828041.1205000002</v>
      </c>
      <c r="AZ15" s="26">
        <f t="shared" si="10"/>
        <v>2287477.5</v>
      </c>
      <c r="BA15" s="26">
        <f t="shared" si="11"/>
        <v>2132039.9380000001</v>
      </c>
      <c r="BB15" s="5">
        <f t="shared" si="49"/>
        <v>25.911495752870291</v>
      </c>
      <c r="BC15" s="30">
        <v>962.44</v>
      </c>
      <c r="BD15" s="31">
        <v>1572.798</v>
      </c>
      <c r="BE15" s="31">
        <v>1648.06</v>
      </c>
      <c r="BF15" s="32">
        <f t="shared" si="50"/>
        <v>9.5334175189837094</v>
      </c>
      <c r="BG15" s="32">
        <f t="shared" si="51"/>
        <v>12.937812627285766</v>
      </c>
      <c r="BH15" s="33">
        <f t="shared" si="63"/>
        <v>-2.4066642608190185E-2</v>
      </c>
      <c r="BI15" s="33">
        <f t="shared" si="64"/>
        <v>6.7137882863160222E-3</v>
      </c>
      <c r="BJ15" s="33">
        <f t="shared" si="52"/>
        <v>0.38942690914511507</v>
      </c>
      <c r="BK15" s="33">
        <f t="shared" si="65"/>
        <v>0.27896655115621466</v>
      </c>
      <c r="BL15" s="31">
        <f t="shared" si="12"/>
        <v>2592065.4718800001</v>
      </c>
      <c r="BM15" s="26">
        <f t="shared" si="13"/>
        <v>1513723.7071200002</v>
      </c>
      <c r="BN15" s="26">
        <f t="shared" si="14"/>
        <v>982935.83808000002</v>
      </c>
      <c r="BO15" s="5">
        <f t="shared" si="53"/>
        <v>58.398359283035816</v>
      </c>
      <c r="BP15" s="60">
        <f t="shared" si="15"/>
        <v>17287.189999999999</v>
      </c>
      <c r="BQ15" s="57">
        <f t="shared" si="16"/>
        <v>7438.97</v>
      </c>
      <c r="BR15" s="57">
        <f t="shared" si="17"/>
        <v>22267844.823580001</v>
      </c>
      <c r="BS15" s="57">
        <f t="shared" si="18"/>
        <v>9234018.4171200003</v>
      </c>
      <c r="BT15" s="33">
        <f t="shared" si="66"/>
        <v>3.9425375721564127E-2</v>
      </c>
      <c r="BU15" s="33">
        <f t="shared" si="67"/>
        <v>3.7503663433037251E-2</v>
      </c>
      <c r="BV15" s="33">
        <f t="shared" si="68"/>
        <v>0.95125696956958172</v>
      </c>
      <c r="BW15" s="57">
        <f t="shared" si="20"/>
        <v>8144281.0248800004</v>
      </c>
      <c r="BX15" s="57">
        <f t="shared" si="69"/>
        <v>1241.3033547816431</v>
      </c>
      <c r="BY15" s="87">
        <f t="shared" si="70"/>
        <v>1288.1124592012932</v>
      </c>
      <c r="BZ15" s="75">
        <f t="shared" si="71"/>
        <v>156.6906574515555</v>
      </c>
      <c r="CA15" s="75">
        <f t="shared" si="72"/>
        <v>154.48658383102895</v>
      </c>
      <c r="CB15" s="53">
        <f t="shared" si="24"/>
        <v>0.96608725176831944</v>
      </c>
      <c r="CC15" s="14">
        <f t="shared" si="23"/>
        <v>152.31556593321363</v>
      </c>
      <c r="CD15" s="53">
        <f t="shared" si="25"/>
        <v>0.93911231778097204</v>
      </c>
      <c r="CE15" s="26">
        <v>149.2411862872255</v>
      </c>
      <c r="CF15" s="85">
        <f t="shared" si="26"/>
        <v>0.92015701418220186</v>
      </c>
      <c r="CG15" s="79">
        <v>162.191</v>
      </c>
      <c r="CH15">
        <v>7755.22</v>
      </c>
      <c r="CI15" s="17">
        <f t="shared" si="54"/>
        <v>316.25</v>
      </c>
      <c r="CJ15" s="17">
        <f t="shared" si="55"/>
        <v>0.95922101500666646</v>
      </c>
      <c r="CK15" s="31">
        <v>18776.16</v>
      </c>
      <c r="CL15" s="76">
        <f t="shared" si="73"/>
        <v>0.92069890755085171</v>
      </c>
      <c r="CM15">
        <v>7313.29</v>
      </c>
      <c r="CN15" s="17">
        <f t="shared" si="56"/>
        <v>-125.68000000000029</v>
      </c>
      <c r="CO15" s="17">
        <f t="shared" si="57"/>
        <v>1.0171851519630699</v>
      </c>
      <c r="CP15" s="31">
        <v>18041.55</v>
      </c>
      <c r="CQ15" s="76">
        <f t="shared" si="58"/>
        <v>0.95818762800313717</v>
      </c>
    </row>
    <row r="16" spans="1:95" x14ac:dyDescent="0.3">
      <c r="A16" s="1">
        <v>44286</v>
      </c>
      <c r="B16" t="s">
        <v>5</v>
      </c>
      <c r="C16" s="30">
        <v>268.79000000000002</v>
      </c>
      <c r="D16" s="31">
        <v>1478.59</v>
      </c>
      <c r="E16" s="31">
        <v>705.81</v>
      </c>
      <c r="F16" s="32">
        <f t="shared" si="28"/>
        <v>4.0885685636514131</v>
      </c>
      <c r="G16" s="94">
        <f t="shared" si="29"/>
        <v>3.6207793047521806</v>
      </c>
      <c r="H16" s="33">
        <f t="shared" si="30"/>
        <v>8.3922638112251494E-2</v>
      </c>
      <c r="I16" s="33">
        <f t="shared" si="31"/>
        <v>5.9703720288071293E-3</v>
      </c>
      <c r="J16" s="33">
        <f t="shared" si="32"/>
        <v>2.3055180883740024E-2</v>
      </c>
      <c r="K16" s="33">
        <f t="shared" si="59"/>
        <v>7.1141376905018205E-2</v>
      </c>
      <c r="L16" s="31">
        <f t="shared" si="0"/>
        <v>1043603.6078999998</v>
      </c>
      <c r="M16" s="26">
        <f t="shared" si="1"/>
        <v>397430.20610000001</v>
      </c>
      <c r="N16" s="26">
        <f t="shared" si="2"/>
        <v>391663.70509999996</v>
      </c>
      <c r="O16" s="5">
        <f t="shared" si="33"/>
        <v>38.082486788229133</v>
      </c>
      <c r="P16" s="30">
        <v>4037.4</v>
      </c>
      <c r="Q16" s="31">
        <v>1030.48</v>
      </c>
      <c r="R16" s="31">
        <v>6141.88</v>
      </c>
      <c r="S16" s="32">
        <f t="shared" si="34"/>
        <v>35.578268216261236</v>
      </c>
      <c r="T16" s="32">
        <f t="shared" si="35"/>
        <v>54.386451746740775</v>
      </c>
      <c r="U16" s="33">
        <f t="shared" si="36"/>
        <v>1.0359257489001827E-2</v>
      </c>
      <c r="V16" s="33">
        <f t="shared" si="37"/>
        <v>2.7207914849396017E-3</v>
      </c>
      <c r="W16" s="33">
        <f t="shared" si="38"/>
        <v>-0.11100402837721815</v>
      </c>
      <c r="X16" s="33">
        <f t="shared" si="60"/>
        <v>0.26264348461539838</v>
      </c>
      <c r="Y16" s="31">
        <f t="shared" si="3"/>
        <v>6329084.5024000006</v>
      </c>
      <c r="Z16" s="26">
        <f t="shared" si="4"/>
        <v>4160459.952</v>
      </c>
      <c r="AA16" s="26">
        <f t="shared" si="5"/>
        <v>4009927.4336000001</v>
      </c>
      <c r="AB16" s="5">
        <f t="shared" si="39"/>
        <v>65.735572821351113</v>
      </c>
      <c r="AC16" s="30">
        <v>513.80999999999995</v>
      </c>
      <c r="AD16" s="31">
        <v>1321.88</v>
      </c>
      <c r="AE16" s="31">
        <v>2409.92</v>
      </c>
      <c r="AF16" s="32">
        <f t="shared" si="40"/>
        <v>13.960022035554633</v>
      </c>
      <c r="AG16" s="32">
        <f t="shared" si="41"/>
        <v>6.9213609679479049</v>
      </c>
      <c r="AH16" s="33">
        <f t="shared" si="42"/>
        <v>3.8357600780259134E-2</v>
      </c>
      <c r="AI16" s="33">
        <f t="shared" si="43"/>
        <v>-1.1686628098214264E-2</v>
      </c>
      <c r="AJ16" s="33">
        <f>IFERROR((($BQ16-AC16)-($BQ17-AC17))/(((#REF!-AC16)+(#REF!-AC17))/2)/AH16,0)</f>
        <v>0</v>
      </c>
      <c r="AK16" s="33">
        <f t="shared" si="61"/>
        <v>0.30467567993013855</v>
      </c>
      <c r="AL16" s="31">
        <f t="shared" si="6"/>
        <v>3185625.0496000005</v>
      </c>
      <c r="AM16" s="26">
        <f t="shared" si="7"/>
        <v>679195.16279999993</v>
      </c>
      <c r="AN16" s="26">
        <f t="shared" si="8"/>
        <v>443543.61520000006</v>
      </c>
      <c r="AO16" s="5">
        <f t="shared" si="44"/>
        <v>21.320624751029076</v>
      </c>
      <c r="AP16" s="30">
        <v>1647.54</v>
      </c>
      <c r="AQ16" s="31">
        <v>1284.81</v>
      </c>
      <c r="AR16" s="31">
        <v>6371.25</v>
      </c>
      <c r="AS16" s="32">
        <f t="shared" si="45"/>
        <v>36.906947282078846</v>
      </c>
      <c r="AT16" s="32">
        <f t="shared" si="46"/>
        <v>22.193454874628546</v>
      </c>
      <c r="AU16" s="33">
        <f t="shared" si="47"/>
        <v>0.13396115948528217</v>
      </c>
      <c r="AV16" s="33">
        <f t="shared" si="48"/>
        <v>1.49425077901491E-3</v>
      </c>
      <c r="AW16" s="33">
        <f>IFERROR((($BQ16-AP16)-($BQ17-AP17))/(((#REF!-AP16)+(#REF!-AP17))/2)/AU16,0)</f>
        <v>0</v>
      </c>
      <c r="AX16" s="33">
        <f t="shared" si="62"/>
        <v>1.1154358358469403E-2</v>
      </c>
      <c r="AY16" s="31">
        <f t="shared" si="9"/>
        <v>8185845.7124999994</v>
      </c>
      <c r="AZ16" s="26">
        <f t="shared" si="10"/>
        <v>2116775.8673999999</v>
      </c>
      <c r="BA16" s="26">
        <f t="shared" si="11"/>
        <v>1975883.6028</v>
      </c>
      <c r="BB16" s="5">
        <f t="shared" si="49"/>
        <v>25.858975868157742</v>
      </c>
      <c r="BC16" s="30">
        <v>956</v>
      </c>
      <c r="BD16" s="31">
        <v>1611.1110000000001</v>
      </c>
      <c r="BE16" s="31">
        <v>1634.15</v>
      </c>
      <c r="BF16" s="32">
        <f t="shared" si="50"/>
        <v>9.4661939024538597</v>
      </c>
      <c r="BG16" s="32">
        <f t="shared" si="51"/>
        <v>12.877953105930596</v>
      </c>
      <c r="BH16" s="33">
        <f t="shared" si="63"/>
        <v>0.16716195662006567</v>
      </c>
      <c r="BI16" s="33">
        <f t="shared" si="64"/>
        <v>6.7591679086463343E-3</v>
      </c>
      <c r="BJ16" s="33">
        <f t="shared" si="52"/>
        <v>-5.6445537589993058E-2</v>
      </c>
      <c r="BK16" s="33">
        <f t="shared" si="65"/>
        <v>4.0434845615075689E-2</v>
      </c>
      <c r="BL16" s="31">
        <f t="shared" si="12"/>
        <v>2632797.0406500003</v>
      </c>
      <c r="BM16" s="26">
        <f t="shared" si="13"/>
        <v>1540222.1160000002</v>
      </c>
      <c r="BN16" s="26">
        <f t="shared" si="14"/>
        <v>1006879.9305600001</v>
      </c>
      <c r="BO16" s="5">
        <f t="shared" si="53"/>
        <v>58.501361564115896</v>
      </c>
      <c r="BP16" s="60">
        <f t="shared" si="15"/>
        <v>17263.010000000002</v>
      </c>
      <c r="BQ16" s="57">
        <f t="shared" si="16"/>
        <v>7423.54</v>
      </c>
      <c r="BR16" s="57">
        <f t="shared" si="17"/>
        <v>21376955.91305</v>
      </c>
      <c r="BS16" s="57">
        <f t="shared" si="18"/>
        <v>8894083.3043000009</v>
      </c>
      <c r="BT16" s="33">
        <f t="shared" si="66"/>
        <v>8.3011631371059116E-2</v>
      </c>
      <c r="BU16" s="33">
        <f t="shared" si="67"/>
        <v>7.2352160061414858E-2</v>
      </c>
      <c r="BV16" s="33">
        <f t="shared" si="68"/>
        <v>0.8715906297275765</v>
      </c>
      <c r="BW16" s="57">
        <f t="shared" si="20"/>
        <v>7827898.2872599997</v>
      </c>
      <c r="BX16" s="57">
        <f t="shared" si="69"/>
        <v>1198.091921684264</v>
      </c>
      <c r="BY16" s="87">
        <f t="shared" si="70"/>
        <v>1238.3098841424523</v>
      </c>
      <c r="BZ16" s="75">
        <f t="shared" si="71"/>
        <v>150.63249213143359</v>
      </c>
      <c r="CA16" s="75">
        <f t="shared" si="72"/>
        <v>149.10869883946583</v>
      </c>
      <c r="CB16" s="53">
        <f t="shared" si="24"/>
        <v>0.94557816054684563</v>
      </c>
      <c r="CC16" s="14">
        <f t="shared" si="23"/>
        <v>146.39852849493346</v>
      </c>
      <c r="CD16" s="53">
        <f t="shared" si="25"/>
        <v>0.918999940333037</v>
      </c>
      <c r="CE16" s="26">
        <v>142.05386518366876</v>
      </c>
      <c r="CF16" s="85">
        <f t="shared" si="26"/>
        <v>0.89172681563112055</v>
      </c>
      <c r="CG16" s="79">
        <v>159.30199999999999</v>
      </c>
      <c r="CH16">
        <v>7738.71</v>
      </c>
      <c r="CI16" s="17">
        <f t="shared" si="54"/>
        <v>315.17000000000007</v>
      </c>
      <c r="CJ16" s="17">
        <f t="shared" si="55"/>
        <v>0.95927357401944247</v>
      </c>
      <c r="CK16" s="31">
        <v>18746.63</v>
      </c>
      <c r="CL16" s="76">
        <f t="shared" si="73"/>
        <v>0.92085937579180899</v>
      </c>
      <c r="CM16">
        <v>7310.24</v>
      </c>
      <c r="CN16" s="17">
        <f t="shared" si="56"/>
        <v>-113.30000000000018</v>
      </c>
      <c r="CO16" s="17">
        <f t="shared" si="57"/>
        <v>1.0154988071527065</v>
      </c>
      <c r="CP16" s="31">
        <v>18008.29</v>
      </c>
      <c r="CQ16" s="76">
        <f t="shared" si="58"/>
        <v>0.95861461582415664</v>
      </c>
    </row>
    <row r="17" spans="1:95" x14ac:dyDescent="0.3">
      <c r="A17" s="1">
        <v>44255</v>
      </c>
      <c r="B17" t="s">
        <v>5</v>
      </c>
      <c r="C17" s="30">
        <v>267.19</v>
      </c>
      <c r="D17" s="31">
        <v>1359.5</v>
      </c>
      <c r="E17" s="31">
        <v>703.68</v>
      </c>
      <c r="F17" s="32">
        <f t="shared" si="28"/>
        <v>4.081952292530632</v>
      </c>
      <c r="G17" s="94">
        <f t="shared" si="29"/>
        <v>3.6067229023327139</v>
      </c>
      <c r="H17" s="33">
        <f t="shared" si="30"/>
        <v>-6.4593941660159217E-3</v>
      </c>
      <c r="I17" s="33">
        <f t="shared" si="31"/>
        <v>5.9685804913754952E-3</v>
      </c>
      <c r="J17" s="33">
        <f t="shared" si="32"/>
        <v>-0.30033863193538696</v>
      </c>
      <c r="K17" s="33">
        <f t="shared" si="59"/>
        <v>0.92401552498178718</v>
      </c>
      <c r="L17" s="31">
        <f t="shared" si="0"/>
        <v>956652.96</v>
      </c>
      <c r="M17" s="26">
        <f t="shared" si="1"/>
        <v>363244.80499999999</v>
      </c>
      <c r="N17" s="26">
        <f t="shared" si="2"/>
        <v>360117.95499999996</v>
      </c>
      <c r="O17" s="5">
        <f t="shared" si="33"/>
        <v>37.970384265575262</v>
      </c>
      <c r="P17" s="30">
        <v>4026.43</v>
      </c>
      <c r="Q17" s="31">
        <v>1019.86</v>
      </c>
      <c r="R17" s="31">
        <v>6124.36</v>
      </c>
      <c r="S17" s="32">
        <f t="shared" si="34"/>
        <v>35.526582171275159</v>
      </c>
      <c r="T17" s="32">
        <f t="shared" si="35"/>
        <v>54.351649746021593</v>
      </c>
      <c r="U17" s="33">
        <f t="shared" si="36"/>
        <v>2.9440881933009339E-2</v>
      </c>
      <c r="V17" s="33">
        <f t="shared" si="37"/>
        <v>2.7257240204429391E-3</v>
      </c>
      <c r="W17" s="33">
        <f t="shared" si="38"/>
        <v>-3.9153750868605591E-2</v>
      </c>
      <c r="X17" s="33">
        <f t="shared" si="60"/>
        <v>9.2582960885653251E-2</v>
      </c>
      <c r="Y17" s="31">
        <f t="shared" si="3"/>
        <v>6245989.7895999998</v>
      </c>
      <c r="Z17" s="26">
        <f t="shared" si="4"/>
        <v>4106394.8997999998</v>
      </c>
      <c r="AA17" s="26">
        <f t="shared" si="5"/>
        <v>3968601.6152000003</v>
      </c>
      <c r="AB17" s="5">
        <f t="shared" si="39"/>
        <v>65.744502282687506</v>
      </c>
      <c r="AC17" s="30">
        <v>519.85</v>
      </c>
      <c r="AD17" s="31">
        <v>1272.1300000000001</v>
      </c>
      <c r="AE17" s="31">
        <v>2415.86</v>
      </c>
      <c r="AF17" s="32">
        <f t="shared" si="40"/>
        <v>14.0140763776618</v>
      </c>
      <c r="AG17" s="32">
        <f t="shared" si="41"/>
        <v>7.0173094082026317</v>
      </c>
      <c r="AH17" s="33">
        <f t="shared" si="42"/>
        <v>0.10847072765469042</v>
      </c>
      <c r="AI17" s="33">
        <f t="shared" si="43"/>
        <v>-1.1532613580943403E-2</v>
      </c>
      <c r="AJ17" s="33">
        <f>IFERROR((($BQ17-AC17)-($BQ18-AC18))/(((#REF!-AC17)+(#REF!-AC18))/2)/AH17,0)</f>
        <v>0</v>
      </c>
      <c r="AK17" s="33">
        <f t="shared" si="61"/>
        <v>0.10632005362457544</v>
      </c>
      <c r="AL17" s="31">
        <f t="shared" si="6"/>
        <v>3073287.9818000006</v>
      </c>
      <c r="AM17" s="26">
        <f t="shared" si="7"/>
        <v>661316.78050000011</v>
      </c>
      <c r="AN17" s="26">
        <f t="shared" si="8"/>
        <v>426850.50020000007</v>
      </c>
      <c r="AO17" s="5">
        <f t="shared" si="44"/>
        <v>21.518217115230186</v>
      </c>
      <c r="AP17" s="30">
        <v>1645.08</v>
      </c>
      <c r="AQ17" s="31">
        <v>1123.5</v>
      </c>
      <c r="AR17" s="31">
        <v>6374.67</v>
      </c>
      <c r="AS17" s="32">
        <f t="shared" si="45"/>
        <v>36.978596550457951</v>
      </c>
      <c r="AT17" s="32">
        <f t="shared" si="46"/>
        <v>22.206473715968038</v>
      </c>
      <c r="AU17" s="33">
        <f t="shared" si="47"/>
        <v>2.2347525166841353E-2</v>
      </c>
      <c r="AV17" s="33">
        <f t="shared" si="48"/>
        <v>1.496486905739597E-3</v>
      </c>
      <c r="AW17" s="33">
        <f>IFERROR((($BQ17-AP17)-($BQ18-AP18))/(((#REF!-AP17)+(#REF!-AP18))/2)/AU17,0)</f>
        <v>0</v>
      </c>
      <c r="AX17" s="33">
        <f t="shared" si="62"/>
        <v>6.6964323546664734E-2</v>
      </c>
      <c r="AY17" s="31">
        <f t="shared" si="9"/>
        <v>7161941.7450000001</v>
      </c>
      <c r="AZ17" s="26">
        <f t="shared" si="10"/>
        <v>1848247.38</v>
      </c>
      <c r="BA17" s="26">
        <f t="shared" si="11"/>
        <v>1727808.1800000002</v>
      </c>
      <c r="BB17" s="5">
        <f t="shared" si="49"/>
        <v>25.806512337109211</v>
      </c>
      <c r="BC17" s="30">
        <v>949.56</v>
      </c>
      <c r="BD17" s="31">
        <v>1362.568</v>
      </c>
      <c r="BE17" s="31">
        <v>1620.24</v>
      </c>
      <c r="BF17" s="32">
        <f t="shared" si="50"/>
        <v>9.398792608074455</v>
      </c>
      <c r="BG17" s="32">
        <f t="shared" si="51"/>
        <v>12.817844227475023</v>
      </c>
      <c r="BH17" s="33">
        <f t="shared" si="63"/>
        <v>6.5525037840804143E-2</v>
      </c>
      <c r="BI17" s="33">
        <f t="shared" si="64"/>
        <v>6.8157682004786162E-3</v>
      </c>
      <c r="BJ17" s="33">
        <f t="shared" si="52"/>
        <v>-0.14481853625657479</v>
      </c>
      <c r="BK17" s="33">
        <f t="shared" si="65"/>
        <v>0.10401776824666342</v>
      </c>
      <c r="BL17" s="31">
        <f t="shared" si="12"/>
        <v>2207687.1763200001</v>
      </c>
      <c r="BM17" s="26">
        <f t="shared" si="13"/>
        <v>1293840.07008</v>
      </c>
      <c r="BN17" s="26">
        <f t="shared" si="14"/>
        <v>851550.49728000001</v>
      </c>
      <c r="BO17" s="5">
        <f t="shared" si="53"/>
        <v>58.606132424825951</v>
      </c>
      <c r="BP17" s="60">
        <f t="shared" si="15"/>
        <v>17238.810000000001</v>
      </c>
      <c r="BQ17" s="57">
        <f t="shared" si="16"/>
        <v>7408.11</v>
      </c>
      <c r="BR17" s="57">
        <f t="shared" si="17"/>
        <v>19645559.652720004</v>
      </c>
      <c r="BS17" s="57">
        <f t="shared" si="18"/>
        <v>8273043.9353799997</v>
      </c>
      <c r="BT17" s="33">
        <f t="shared" si="66"/>
        <v>4.1069330080726232E-2</v>
      </c>
      <c r="BU17" s="33">
        <f t="shared" si="67"/>
        <v>4.0052313250298947E-2</v>
      </c>
      <c r="BV17" s="33">
        <f t="shared" si="68"/>
        <v>0.97523658583112438</v>
      </c>
      <c r="BW17" s="57">
        <f t="shared" si="20"/>
        <v>7334928.747680001</v>
      </c>
      <c r="BX17" s="57">
        <f t="shared" si="69"/>
        <v>1116.7550070638799</v>
      </c>
      <c r="BY17" s="87">
        <f t="shared" si="70"/>
        <v>1139.612284880453</v>
      </c>
      <c r="BZ17" s="75">
        <f t="shared" si="71"/>
        <v>138.62655925904909</v>
      </c>
      <c r="CA17" s="75">
        <f t="shared" si="72"/>
        <v>138.98590167577848</v>
      </c>
      <c r="CB17" s="53">
        <f t="shared" si="24"/>
        <v>0.94008327066667408</v>
      </c>
      <c r="CC17" s="14">
        <f t="shared" si="23"/>
        <v>137.17893818615363</v>
      </c>
      <c r="CD17" s="53">
        <f t="shared" si="25"/>
        <v>0.93026636140940477</v>
      </c>
      <c r="CE17" s="26">
        <v>134.99457442810936</v>
      </c>
      <c r="CF17" s="85">
        <f t="shared" si="26"/>
        <v>0.91545329934565767</v>
      </c>
      <c r="CG17" s="79">
        <v>147.46199999999999</v>
      </c>
      <c r="CH17">
        <v>7722.19</v>
      </c>
      <c r="CI17" s="17">
        <f t="shared" si="54"/>
        <v>314.07999999999993</v>
      </c>
      <c r="CJ17" s="17">
        <f t="shared" si="55"/>
        <v>0.95932760007200035</v>
      </c>
      <c r="CK17" s="31">
        <v>18717.080000000002</v>
      </c>
      <c r="CL17" s="76">
        <f t="shared" si="73"/>
        <v>0.92102026598165954</v>
      </c>
      <c r="CM17">
        <v>7307.2</v>
      </c>
      <c r="CN17" s="17">
        <f t="shared" si="56"/>
        <v>-100.90999999999985</v>
      </c>
      <c r="CO17" s="17">
        <f t="shared" si="57"/>
        <v>1.0138096671775783</v>
      </c>
      <c r="CP17" s="31">
        <v>17975.04</v>
      </c>
      <c r="CQ17" s="76">
        <f t="shared" si="58"/>
        <v>0.95904153759880373</v>
      </c>
    </row>
    <row r="18" spans="1:95" x14ac:dyDescent="0.3">
      <c r="A18" s="1">
        <v>44227</v>
      </c>
      <c r="B18" t="s">
        <v>5</v>
      </c>
      <c r="C18" s="30">
        <v>265.60000000000002</v>
      </c>
      <c r="D18" s="31">
        <v>1368.31</v>
      </c>
      <c r="E18" s="31">
        <v>701.55</v>
      </c>
      <c r="F18" s="32">
        <f t="shared" si="28"/>
        <v>4.0753150519732646</v>
      </c>
      <c r="G18" s="94">
        <f t="shared" si="29"/>
        <v>3.5927430918151466</v>
      </c>
      <c r="H18" s="33">
        <f t="shared" si="30"/>
        <v>0.11063027682634977</v>
      </c>
      <c r="I18" s="33">
        <f t="shared" si="31"/>
        <v>6.0422960725076387E-3</v>
      </c>
      <c r="J18" s="33">
        <f t="shared" si="32"/>
        <v>1.7544608477648063E-2</v>
      </c>
      <c r="K18" s="33">
        <f t="shared" si="59"/>
        <v>5.4617020275488391E-2</v>
      </c>
      <c r="L18" s="31">
        <f t="shared" si="0"/>
        <v>959937.88049999985</v>
      </c>
      <c r="M18" s="26">
        <f t="shared" si="1"/>
        <v>363423.136</v>
      </c>
      <c r="N18" s="26">
        <f t="shared" si="2"/>
        <v>362451.63589999999</v>
      </c>
      <c r="O18" s="5">
        <f t="shared" si="33"/>
        <v>37.859026441451078</v>
      </c>
      <c r="P18" s="30">
        <v>4015.47</v>
      </c>
      <c r="Q18" s="31">
        <v>990.27</v>
      </c>
      <c r="R18" s="31">
        <v>6106.85</v>
      </c>
      <c r="S18" s="32">
        <f t="shared" si="34"/>
        <v>35.47478829041826</v>
      </c>
      <c r="T18" s="32">
        <f t="shared" si="35"/>
        <v>54.31683773678828</v>
      </c>
      <c r="U18" s="33">
        <f t="shared" si="36"/>
        <v>-2.6017569633676966E-2</v>
      </c>
      <c r="V18" s="33">
        <f t="shared" si="37"/>
        <v>2.7356710810638447E-3</v>
      </c>
      <c r="W18" s="33">
        <f t="shared" si="38"/>
        <v>4.4139499721316269E-2</v>
      </c>
      <c r="X18" s="33">
        <f t="shared" si="60"/>
        <v>0.10514706483278941</v>
      </c>
      <c r="Y18" s="31">
        <f t="shared" si="3"/>
        <v>6047430.3495000005</v>
      </c>
      <c r="Z18" s="26">
        <f t="shared" si="4"/>
        <v>3976399.4768999997</v>
      </c>
      <c r="AA18" s="26">
        <f t="shared" si="5"/>
        <v>3853457.4564</v>
      </c>
      <c r="AB18" s="5">
        <f t="shared" si="39"/>
        <v>65.753539058598122</v>
      </c>
      <c r="AC18" s="30">
        <v>525.88</v>
      </c>
      <c r="AD18" s="31">
        <v>1141.24</v>
      </c>
      <c r="AE18" s="31">
        <v>2421.81</v>
      </c>
      <c r="AF18" s="32">
        <f t="shared" si="40"/>
        <v>14.068332614951709</v>
      </c>
      <c r="AG18" s="32">
        <f t="shared" si="41"/>
        <v>7.1135231066406224</v>
      </c>
      <c r="AH18" s="33">
        <f t="shared" si="42"/>
        <v>3.896079533120788E-2</v>
      </c>
      <c r="AI18" s="33">
        <f t="shared" si="43"/>
        <v>-1.1419928152769831E-2</v>
      </c>
      <c r="AJ18" s="33">
        <f>IFERROR((($BQ18-AC18)-($BQ19-AC19))/(((#REF!-AC18)+(#REF!-AC19))/2)/AH18,0)</f>
        <v>0</v>
      </c>
      <c r="AK18" s="33">
        <f t="shared" si="61"/>
        <v>0.29311332214058744</v>
      </c>
      <c r="AL18" s="31">
        <f t="shared" si="6"/>
        <v>2763866.4443999999</v>
      </c>
      <c r="AM18" s="26">
        <f t="shared" si="7"/>
        <v>600155.29119999998</v>
      </c>
      <c r="AN18" s="26">
        <f t="shared" si="8"/>
        <v>382931.66960000002</v>
      </c>
      <c r="AO18" s="5">
        <f t="shared" si="44"/>
        <v>21.714337623512993</v>
      </c>
      <c r="AP18" s="30">
        <v>1642.62</v>
      </c>
      <c r="AQ18" s="31">
        <v>1098.67</v>
      </c>
      <c r="AR18" s="31">
        <v>6378.08</v>
      </c>
      <c r="AS18" s="32">
        <f t="shared" si="45"/>
        <v>37.050367652611563</v>
      </c>
      <c r="AT18" s="32">
        <f t="shared" si="46"/>
        <v>22.219546903152846</v>
      </c>
      <c r="AU18" s="33">
        <f t="shared" si="47"/>
        <v>6.8215125094947315E-2</v>
      </c>
      <c r="AV18" s="33">
        <f t="shared" si="48"/>
        <v>1.4926327910099752E-3</v>
      </c>
      <c r="AW18" s="33">
        <f>IFERROR((($BQ18-AP18)-($BQ19-AP19))/(((#REF!-AP18)+(#REF!-AP19))/2)/AU18,0)</f>
        <v>0</v>
      </c>
      <c r="AX18" s="33">
        <f t="shared" si="62"/>
        <v>2.1881258576194187E-2</v>
      </c>
      <c r="AY18" s="31">
        <f t="shared" si="9"/>
        <v>7007405.1536000008</v>
      </c>
      <c r="AZ18" s="26">
        <f t="shared" si="10"/>
        <v>1804697.3154</v>
      </c>
      <c r="BA18" s="26">
        <f t="shared" si="11"/>
        <v>1689622.6196000003</v>
      </c>
      <c r="BB18" s="5">
        <f t="shared" si="49"/>
        <v>25.754145448159949</v>
      </c>
      <c r="BC18" s="30">
        <v>943.11</v>
      </c>
      <c r="BD18" s="31">
        <v>1276.1179999999999</v>
      </c>
      <c r="BE18" s="31">
        <v>1606.33</v>
      </c>
      <c r="BF18" s="32">
        <f t="shared" si="50"/>
        <v>9.3311963900452053</v>
      </c>
      <c r="BG18" s="32">
        <f t="shared" si="51"/>
        <v>12.757349161603099</v>
      </c>
      <c r="BH18" s="33">
        <f t="shared" si="63"/>
        <v>8.6747354401100804E-2</v>
      </c>
      <c r="BI18" s="33">
        <f t="shared" si="64"/>
        <v>6.8518656438519981E-3</v>
      </c>
      <c r="BJ18" s="33">
        <f t="shared" si="52"/>
        <v>-0.11013949200900504</v>
      </c>
      <c r="BK18" s="33">
        <f t="shared" si="65"/>
        <v>7.8986450839416605E-2</v>
      </c>
      <c r="BL18" s="31">
        <f t="shared" si="12"/>
        <v>2049866.6269399999</v>
      </c>
      <c r="BM18" s="26">
        <f t="shared" si="13"/>
        <v>1203519.64698</v>
      </c>
      <c r="BN18" s="26">
        <f t="shared" si="14"/>
        <v>797522.70527999999</v>
      </c>
      <c r="BO18" s="5">
        <f t="shared" si="53"/>
        <v>58.712095273075896</v>
      </c>
      <c r="BP18" s="60">
        <f t="shared" si="15"/>
        <v>17214.62</v>
      </c>
      <c r="BQ18" s="57">
        <f t="shared" si="16"/>
        <v>7392.68</v>
      </c>
      <c r="BR18" s="57">
        <f t="shared" si="17"/>
        <v>18828506.454940002</v>
      </c>
      <c r="BS18" s="57">
        <f t="shared" si="18"/>
        <v>7948194.8664799994</v>
      </c>
      <c r="BT18" s="33">
        <f t="shared" si="66"/>
        <v>3.681630016897694E-2</v>
      </c>
      <c r="BU18" s="33">
        <f t="shared" si="67"/>
        <v>2.4432719963813208E-2</v>
      </c>
      <c r="BV18" s="33">
        <f t="shared" si="68"/>
        <v>0.66363865602120742</v>
      </c>
      <c r="BW18" s="57">
        <f t="shared" si="20"/>
        <v>7085986.0867800005</v>
      </c>
      <c r="BX18" s="57">
        <f t="shared" si="69"/>
        <v>1075.1439080928701</v>
      </c>
      <c r="BY18" s="87">
        <f t="shared" si="70"/>
        <v>1093.7509195637199</v>
      </c>
      <c r="BZ18" s="75">
        <f t="shared" si="71"/>
        <v>133.04781694367654</v>
      </c>
      <c r="CA18" s="75">
        <f t="shared" si="72"/>
        <v>133.80718649328634</v>
      </c>
      <c r="CB18" s="53">
        <f t="shared" si="24"/>
        <v>0.95804008600307133</v>
      </c>
      <c r="CC18" s="14">
        <f t="shared" si="23"/>
        <v>132.52317518337065</v>
      </c>
      <c r="CD18" s="53">
        <f t="shared" si="25"/>
        <v>0.95426228754902365</v>
      </c>
      <c r="CE18" s="26">
        <v>131.15944547521795</v>
      </c>
      <c r="CF18" s="85">
        <f t="shared" si="26"/>
        <v>0.9444424516667359</v>
      </c>
      <c r="CG18" s="79">
        <v>138.875</v>
      </c>
      <c r="CH18">
        <v>7705.68</v>
      </c>
      <c r="CI18" s="17">
        <f t="shared" si="54"/>
        <v>313</v>
      </c>
      <c r="CJ18" s="17">
        <f t="shared" si="55"/>
        <v>0.95938061274280795</v>
      </c>
      <c r="CK18" s="31">
        <v>18687.560000000001</v>
      </c>
      <c r="CL18" s="76">
        <f t="shared" si="73"/>
        <v>0.92118072129266726</v>
      </c>
      <c r="CM18">
        <v>7304.15</v>
      </c>
      <c r="CN18" s="17">
        <f t="shared" si="56"/>
        <v>-88.530000000000655</v>
      </c>
      <c r="CO18" s="17">
        <f t="shared" si="57"/>
        <v>1.0121205068351555</v>
      </c>
      <c r="CP18" s="31">
        <v>17941.78</v>
      </c>
      <c r="CQ18" s="76">
        <f t="shared" si="58"/>
        <v>0.95947113385628402</v>
      </c>
    </row>
    <row r="19" spans="1:95" s="15" customFormat="1" ht="21" x14ac:dyDescent="0.4">
      <c r="A19" s="18">
        <v>44196</v>
      </c>
      <c r="B19" s="19" t="s">
        <v>5</v>
      </c>
      <c r="C19" s="34">
        <v>264</v>
      </c>
      <c r="D19" s="35">
        <v>1224.8679999999999</v>
      </c>
      <c r="E19" s="36">
        <v>699.42</v>
      </c>
      <c r="F19" s="37">
        <f t="shared" si="28"/>
        <v>4.0686614986719345</v>
      </c>
      <c r="G19" s="95">
        <f t="shared" si="29"/>
        <v>3.5785643992485019</v>
      </c>
      <c r="H19" s="39">
        <f t="shared" si="30"/>
        <v>0.13173636020306753</v>
      </c>
      <c r="I19" s="39">
        <f t="shared" si="31"/>
        <v>-3.2145220762031679E-3</v>
      </c>
      <c r="J19" s="39">
        <f t="shared" si="32"/>
        <v>-1.5031923280798675E-2</v>
      </c>
      <c r="K19" s="39">
        <f t="shared" si="59"/>
        <v>2.4401175736509507E-2</v>
      </c>
      <c r="L19" s="36">
        <f t="shared" si="0"/>
        <v>856697.17655999993</v>
      </c>
      <c r="M19" s="26">
        <f t="shared" si="1"/>
        <v>323365.152</v>
      </c>
      <c r="N19" s="26">
        <f t="shared" si="2"/>
        <v>324455.28451999999</v>
      </c>
      <c r="O19" s="20">
        <f t="shared" si="33"/>
        <v>37.745560607360382</v>
      </c>
      <c r="P19" s="34">
        <v>4004.5</v>
      </c>
      <c r="Q19" s="35">
        <v>1016.374</v>
      </c>
      <c r="R19" s="36">
        <v>6089.33</v>
      </c>
      <c r="S19" s="37">
        <f t="shared" si="34"/>
        <v>35.422811077332611</v>
      </c>
      <c r="T19" s="95">
        <f t="shared" si="35"/>
        <v>54.281670972691757</v>
      </c>
      <c r="U19" s="39">
        <f t="shared" si="36"/>
        <v>0.10191791473820493</v>
      </c>
      <c r="V19" s="39">
        <f t="shared" si="37"/>
        <v>-6.7900525729800841E-4</v>
      </c>
      <c r="W19" s="39">
        <f t="shared" si="38"/>
        <v>3.0932965251788565E-2</v>
      </c>
      <c r="X19" s="39">
        <f t="shared" si="60"/>
        <v>6.6622758034459335E-3</v>
      </c>
      <c r="Y19" s="36">
        <f t="shared" si="3"/>
        <v>6189036.6894199997</v>
      </c>
      <c r="Z19" s="26">
        <f t="shared" si="4"/>
        <v>4070069.6830000002</v>
      </c>
      <c r="AA19" s="26">
        <f t="shared" si="5"/>
        <v>3955036.4736800003</v>
      </c>
      <c r="AB19" s="20">
        <f t="shared" si="39"/>
        <v>65.762571580124586</v>
      </c>
      <c r="AC19" s="34">
        <v>531.91999999999996</v>
      </c>
      <c r="AD19" s="35">
        <v>1097.626</v>
      </c>
      <c r="AE19" s="36">
        <v>2427.75</v>
      </c>
      <c r="AF19" s="37">
        <f t="shared" si="40"/>
        <v>14.122691592177505</v>
      </c>
      <c r="AG19" s="95">
        <f t="shared" si="41"/>
        <v>7.210265057758571</v>
      </c>
      <c r="AH19" s="39">
        <f t="shared" si="42"/>
        <v>4.6467661598783641E-2</v>
      </c>
      <c r="AI19" s="39">
        <f t="shared" si="43"/>
        <v>6.6962812060850424E-3</v>
      </c>
      <c r="AJ19" s="39">
        <f>IFERROR((($BQ19-AC19)-($BQ20-AC20))/(((#REF!-AC19)+(#REF!-AC20))/2)/AH19,0)</f>
        <v>0</v>
      </c>
      <c r="AK19" s="39">
        <f t="shared" si="61"/>
        <v>0.14410626607172175</v>
      </c>
      <c r="AL19" s="36">
        <f t="shared" si="6"/>
        <v>2664761.5214999998</v>
      </c>
      <c r="AM19" s="26">
        <f t="shared" si="7"/>
        <v>583849.22191999992</v>
      </c>
      <c r="AN19" s="26">
        <f t="shared" si="8"/>
        <v>368297.42804000003</v>
      </c>
      <c r="AO19" s="20">
        <f t="shared" si="44"/>
        <v>21.909998970239933</v>
      </c>
      <c r="AP19" s="34">
        <v>1640.17</v>
      </c>
      <c r="AQ19" s="35">
        <v>1026.1959999999999</v>
      </c>
      <c r="AR19" s="36">
        <v>6381.5</v>
      </c>
      <c r="AS19" s="37">
        <f t="shared" si="45"/>
        <v>37.122420510959017</v>
      </c>
      <c r="AT19" s="95">
        <f t="shared" si="46"/>
        <v>22.232780192103842</v>
      </c>
      <c r="AU19" s="39">
        <f t="shared" si="47"/>
        <v>5.2314012067541348E-2</v>
      </c>
      <c r="AV19" s="39">
        <f t="shared" si="48"/>
        <v>3.4758534897274119E-4</v>
      </c>
      <c r="AW19" s="39">
        <f>IFERROR((($BQ19-AP19)-($BQ20-AP20))/(((#REF!-AP19)+(#REF!-AP20))/2)/AU19,0)</f>
        <v>0</v>
      </c>
      <c r="AX19" s="39">
        <f t="shared" si="62"/>
        <v>6.6442112779264992E-3</v>
      </c>
      <c r="AY19" s="36">
        <f t="shared" si="9"/>
        <v>6548669.7739999993</v>
      </c>
      <c r="AZ19" s="26">
        <f t="shared" si="10"/>
        <v>1683135.89332</v>
      </c>
      <c r="BA19" s="26">
        <f t="shared" si="11"/>
        <v>1578166.3044799999</v>
      </c>
      <c r="BB19" s="20">
        <f t="shared" si="49"/>
        <v>25.701950951970542</v>
      </c>
      <c r="BC19" s="34">
        <v>936.67</v>
      </c>
      <c r="BD19" s="35">
        <v>1170.02</v>
      </c>
      <c r="BE19" s="36">
        <v>1592.42</v>
      </c>
      <c r="BF19" s="37">
        <f t="shared" si="50"/>
        <v>9.2634153208589449</v>
      </c>
      <c r="BG19" s="95">
        <f t="shared" si="51"/>
        <v>12.696719378197324</v>
      </c>
      <c r="BH19" s="39">
        <f t="shared" si="63"/>
        <v>5.3448418081971469E-2</v>
      </c>
      <c r="BI19" s="39">
        <f t="shared" si="64"/>
        <v>-1.6412189491963321E-2</v>
      </c>
      <c r="BJ19" s="39">
        <f t="shared" si="52"/>
        <v>-1.0895888692870148E-2</v>
      </c>
      <c r="BK19" s="39">
        <f t="shared" si="65"/>
        <v>0.30706595407169346</v>
      </c>
      <c r="BL19" s="57">
        <f t="shared" si="12"/>
        <v>1863163.2484000002</v>
      </c>
      <c r="BM19" s="26">
        <f t="shared" si="13"/>
        <v>1095922.6333999999</v>
      </c>
      <c r="BN19" s="26">
        <f t="shared" si="14"/>
        <v>731215.69920000003</v>
      </c>
      <c r="BO19" s="16">
        <f t="shared" si="53"/>
        <v>58.820537295437127</v>
      </c>
      <c r="BP19" s="60">
        <f t="shared" si="15"/>
        <v>17190.419999999998</v>
      </c>
      <c r="BQ19" s="92">
        <f t="shared" si="16"/>
        <v>7377.26</v>
      </c>
      <c r="BR19" s="57">
        <f t="shared" si="17"/>
        <v>18122328.409879997</v>
      </c>
      <c r="BS19" s="57">
        <f t="shared" si="18"/>
        <v>7756342.5836399999</v>
      </c>
      <c r="BT19" s="33">
        <f t="shared" si="66"/>
        <v>7.1818796632164977E-2</v>
      </c>
      <c r="BU19" s="33">
        <f t="shared" si="67"/>
        <v>7.8755585022176139E-2</v>
      </c>
      <c r="BV19" s="33">
        <f t="shared" si="68"/>
        <v>1.0965873659167442</v>
      </c>
      <c r="BW19" s="57">
        <f t="shared" si="20"/>
        <v>6957171.1899200007</v>
      </c>
      <c r="BX19" s="57">
        <f t="shared" si="69"/>
        <v>1051.3852817495927</v>
      </c>
      <c r="BY19" s="93">
        <f t="shared" si="70"/>
        <v>1054.2109157239904</v>
      </c>
      <c r="BZ19" s="75">
        <f t="shared" si="71"/>
        <v>128.23802789689884</v>
      </c>
      <c r="CA19" s="75">
        <f t="shared" si="72"/>
        <v>130.85030330582691</v>
      </c>
      <c r="CB19" s="53">
        <f t="shared" si="24"/>
        <v>0.9774314430513863</v>
      </c>
      <c r="CC19" s="14">
        <f t="shared" si="23"/>
        <v>130.11405965114372</v>
      </c>
      <c r="CD19" s="53">
        <f t="shared" si="25"/>
        <v>0.9917305745557794</v>
      </c>
      <c r="CE19" s="26">
        <v>129.91207126148092</v>
      </c>
      <c r="CF19" s="85">
        <f t="shared" si="26"/>
        <v>0.9901910171684305</v>
      </c>
      <c r="CG19" s="79">
        <v>131.19900000000001</v>
      </c>
      <c r="CH19" s="34">
        <v>7689.17</v>
      </c>
      <c r="CI19" s="17">
        <f t="shared" si="54"/>
        <v>311.90999999999985</v>
      </c>
      <c r="CJ19" s="17">
        <f t="shared" si="55"/>
        <v>0.9594351535991531</v>
      </c>
      <c r="CK19" s="57">
        <v>18658</v>
      </c>
      <c r="CL19" s="76">
        <f t="shared" si="73"/>
        <v>0.92134312359309667</v>
      </c>
      <c r="CM19" s="34">
        <v>7301.11</v>
      </c>
      <c r="CN19" s="17">
        <f t="shared" si="56"/>
        <v>-76.150000000000546</v>
      </c>
      <c r="CO19" s="17">
        <f t="shared" si="57"/>
        <v>1.0104299209298313</v>
      </c>
      <c r="CP19" s="57">
        <v>17908.53</v>
      </c>
      <c r="CQ19" s="76">
        <f t="shared" si="58"/>
        <v>0.95990123142435468</v>
      </c>
    </row>
    <row r="20" spans="1:95" x14ac:dyDescent="0.3">
      <c r="A20" s="1">
        <v>44165</v>
      </c>
      <c r="B20" t="s">
        <v>5</v>
      </c>
      <c r="C20" s="30">
        <v>264.85000000000002</v>
      </c>
      <c r="D20" s="31">
        <v>1073.48</v>
      </c>
      <c r="E20" s="31">
        <v>700.35</v>
      </c>
      <c r="F20" s="32">
        <f t="shared" si="28"/>
        <v>4.0751216543242501</v>
      </c>
      <c r="G20" s="94">
        <f t="shared" si="29"/>
        <v>3.5828257043563432</v>
      </c>
      <c r="H20" s="33">
        <f t="shared" si="30"/>
        <v>0.28474132564289484</v>
      </c>
      <c r="I20" s="33">
        <f t="shared" si="31"/>
        <v>-3.2418576598309593E-3</v>
      </c>
      <c r="J20" s="33">
        <f t="shared" si="32"/>
        <v>-6.9358985332581505E-3</v>
      </c>
      <c r="K20" s="33">
        <f t="shared" si="59"/>
        <v>1.1385272764715224E-2</v>
      </c>
      <c r="L20" s="31">
        <f t="shared" si="0"/>
        <v>751811.71799999999</v>
      </c>
      <c r="M20" s="26">
        <f t="shared" si="1"/>
        <v>284311.17800000001</v>
      </c>
      <c r="N20" s="26">
        <f t="shared" si="2"/>
        <v>284354.11719999998</v>
      </c>
      <c r="O20" s="5">
        <f t="shared" si="33"/>
        <v>37.816805882772904</v>
      </c>
      <c r="P20" s="30">
        <v>4007.22</v>
      </c>
      <c r="Q20" s="31">
        <v>917.81</v>
      </c>
      <c r="R20" s="31">
        <v>6088.8</v>
      </c>
      <c r="S20" s="32">
        <f t="shared" si="34"/>
        <v>35.428858040764602</v>
      </c>
      <c r="T20" s="32">
        <f t="shared" si="35"/>
        <v>54.208687253203038</v>
      </c>
      <c r="U20" s="33">
        <f t="shared" si="36"/>
        <v>0.11345476316577241</v>
      </c>
      <c r="V20" s="33">
        <f t="shared" si="37"/>
        <v>-6.7605071627699028E-4</v>
      </c>
      <c r="W20" s="33">
        <f t="shared" si="38"/>
        <v>2.7702457353063526E-2</v>
      </c>
      <c r="X20" s="33">
        <f t="shared" si="60"/>
        <v>5.9587689173454163E-3</v>
      </c>
      <c r="Y20" s="31">
        <f t="shared" si="3"/>
        <v>5588361.5279999999</v>
      </c>
      <c r="Z20" s="26">
        <f t="shared" si="4"/>
        <v>3677866.5881999996</v>
      </c>
      <c r="AA20" s="26">
        <f t="shared" si="5"/>
        <v>3571492.4092000001</v>
      </c>
      <c r="AB20" s="5">
        <f t="shared" si="39"/>
        <v>65.812968072526601</v>
      </c>
      <c r="AC20" s="30">
        <v>528.37</v>
      </c>
      <c r="AD20" s="31">
        <v>1047.78</v>
      </c>
      <c r="AE20" s="31">
        <v>2420.5100000000002</v>
      </c>
      <c r="AF20" s="32">
        <f t="shared" si="40"/>
        <v>14.084204634123495</v>
      </c>
      <c r="AG20" s="32">
        <f t="shared" si="41"/>
        <v>7.1476594956041568</v>
      </c>
      <c r="AH20" s="33">
        <f t="shared" si="42"/>
        <v>0.12155971429873089</v>
      </c>
      <c r="AI20" s="33">
        <f t="shared" si="43"/>
        <v>6.741423674740463E-3</v>
      </c>
      <c r="AJ20" s="33">
        <f>IFERROR((($BQ20-AC20)-($BQ21-AC21))/(((#REF!-AC20)+(#REF!-AC21))/2)/AH20,0)</f>
        <v>0</v>
      </c>
      <c r="AK20" s="33">
        <f t="shared" si="61"/>
        <v>5.5457712397822288E-2</v>
      </c>
      <c r="AL20" s="31">
        <f t="shared" si="6"/>
        <v>2536161.9678000002</v>
      </c>
      <c r="AM20" s="26">
        <f t="shared" si="7"/>
        <v>553615.51859999995</v>
      </c>
      <c r="AN20" s="26">
        <f t="shared" si="8"/>
        <v>351572.10120000003</v>
      </c>
      <c r="AO20" s="5">
        <f t="shared" si="44"/>
        <v>21.828870775167214</v>
      </c>
      <c r="AP20" s="30">
        <v>1639.6</v>
      </c>
      <c r="AQ20" s="31">
        <v>973.88</v>
      </c>
      <c r="AR20" s="31">
        <v>6369.82</v>
      </c>
      <c r="AS20" s="32">
        <f t="shared" si="45"/>
        <v>37.064027152349091</v>
      </c>
      <c r="AT20" s="32">
        <f t="shared" si="46"/>
        <v>22.180105814093483</v>
      </c>
      <c r="AU20" s="33">
        <f t="shared" si="47"/>
        <v>6.2594975246869466E-2</v>
      </c>
      <c r="AV20" s="33">
        <f t="shared" si="48"/>
        <v>3.4770620655574818E-4</v>
      </c>
      <c r="AW20" s="33">
        <f>IFERROR((($BQ20-AP20)-($BQ21-AP21))/(((#REF!-AP20)+(#REF!-AP21))/2)/AU20,0)</f>
        <v>0</v>
      </c>
      <c r="AX20" s="33">
        <f t="shared" si="62"/>
        <v>5.554858120550784E-3</v>
      </c>
      <c r="AY20" s="31">
        <f t="shared" si="9"/>
        <v>6203440.3015999999</v>
      </c>
      <c r="AZ20" s="26">
        <f t="shared" si="10"/>
        <v>1596773.6479999998</v>
      </c>
      <c r="BA20" s="26">
        <f t="shared" si="11"/>
        <v>1497710.5744</v>
      </c>
      <c r="BB20" s="5">
        <f t="shared" si="49"/>
        <v>25.740130804324142</v>
      </c>
      <c r="BC20" s="30">
        <v>952.17</v>
      </c>
      <c r="BD20" s="31">
        <v>1109.1120000000001</v>
      </c>
      <c r="BE20" s="31">
        <v>1606.51</v>
      </c>
      <c r="BF20" s="32">
        <f t="shared" si="50"/>
        <v>9.3477885184385663</v>
      </c>
      <c r="BG20" s="32">
        <f t="shared" si="51"/>
        <v>12.88072173274298</v>
      </c>
      <c r="BH20" s="33">
        <f t="shared" si="63"/>
        <v>0.12218047810251453</v>
      </c>
      <c r="BI20" s="33">
        <f t="shared" si="64"/>
        <v>-1.6147178931577633E-2</v>
      </c>
      <c r="BJ20" s="33">
        <f t="shared" si="52"/>
        <v>-4.689492319882642E-3</v>
      </c>
      <c r="BK20" s="33">
        <f t="shared" si="65"/>
        <v>0.13215841992392169</v>
      </c>
      <c r="BL20" s="31">
        <f t="shared" si="12"/>
        <v>1781799.5191200001</v>
      </c>
      <c r="BM20" s="26">
        <f t="shared" si="13"/>
        <v>1056063.17304</v>
      </c>
      <c r="BN20" s="26">
        <f t="shared" si="14"/>
        <v>693150.63552000013</v>
      </c>
      <c r="BO20" s="5">
        <f t="shared" si="53"/>
        <v>59.269472334439243</v>
      </c>
      <c r="BP20" s="60">
        <f t="shared" si="15"/>
        <v>17185.989999999998</v>
      </c>
      <c r="BQ20" s="57">
        <f t="shared" si="16"/>
        <v>7392.21</v>
      </c>
      <c r="BR20" s="57">
        <f t="shared" si="17"/>
        <v>16861575.03452</v>
      </c>
      <c r="BS20" s="57">
        <f t="shared" si="18"/>
        <v>7168630.1058400003</v>
      </c>
      <c r="BT20" s="33">
        <f t="shared" si="66"/>
        <v>0.1034826175030393</v>
      </c>
      <c r="BU20" s="33">
        <f t="shared" si="67"/>
        <v>0.10782030723122506</v>
      </c>
      <c r="BV20" s="33">
        <f t="shared" si="68"/>
        <v>1.0419170855246134</v>
      </c>
      <c r="BW20" s="57">
        <f t="shared" si="20"/>
        <v>6398279.8375200005</v>
      </c>
      <c r="BX20" s="57">
        <f t="shared" si="69"/>
        <v>969.75466143954247</v>
      </c>
      <c r="BY20" s="87">
        <f t="shared" si="70"/>
        <v>981.12328905812251</v>
      </c>
      <c r="BZ20" s="75">
        <f t="shared" si="71"/>
        <v>119.34738469875006</v>
      </c>
      <c r="CA20" s="75">
        <f t="shared" si="72"/>
        <v>120.69095295916983</v>
      </c>
      <c r="CB20" s="53">
        <f t="shared" si="24"/>
        <v>0.97903566523178309</v>
      </c>
      <c r="CC20" s="14">
        <f t="shared" si="23"/>
        <v>119.66158970616914</v>
      </c>
      <c r="CD20" s="53">
        <f t="shared" si="25"/>
        <v>0.98161316543620036</v>
      </c>
      <c r="CE20" s="26">
        <v>119.15812927465521</v>
      </c>
      <c r="CF20" s="85">
        <f t="shared" si="26"/>
        <v>0.97748315689240795</v>
      </c>
      <c r="CG20" s="79">
        <v>121.90300000000001</v>
      </c>
      <c r="CH20">
        <v>7704.28</v>
      </c>
      <c r="CI20" s="17">
        <f t="shared" si="54"/>
        <v>312.06999999999971</v>
      </c>
      <c r="CJ20" s="17">
        <f t="shared" si="55"/>
        <v>0.95949394362614027</v>
      </c>
      <c r="CK20" s="31">
        <v>18655.97</v>
      </c>
      <c r="CL20" s="76">
        <f t="shared" si="73"/>
        <v>0.9212059196064315</v>
      </c>
      <c r="CM20">
        <v>7289.46</v>
      </c>
      <c r="CN20" s="17">
        <f t="shared" si="56"/>
        <v>-102.75</v>
      </c>
      <c r="CO20" s="17">
        <f t="shared" si="57"/>
        <v>1.0140956943312673</v>
      </c>
      <c r="CP20" s="31">
        <v>17889.580000000002</v>
      </c>
      <c r="CQ20" s="76">
        <f t="shared" si="58"/>
        <v>0.96067040142921167</v>
      </c>
    </row>
    <row r="21" spans="1:95" x14ac:dyDescent="0.3">
      <c r="A21" s="1">
        <v>44135</v>
      </c>
      <c r="B21" t="s">
        <v>5</v>
      </c>
      <c r="C21" s="30">
        <v>265.70999999999998</v>
      </c>
      <c r="D21" s="31">
        <v>805.91</v>
      </c>
      <c r="E21" s="31">
        <v>701.28</v>
      </c>
      <c r="F21" s="32">
        <f t="shared" si="28"/>
        <v>4.0815875168421947</v>
      </c>
      <c r="G21" s="94">
        <f t="shared" si="29"/>
        <v>3.5872048126407421</v>
      </c>
      <c r="H21" s="33">
        <f t="shared" si="30"/>
        <v>4.8381254964257263E-2</v>
      </c>
      <c r="I21" s="33">
        <f t="shared" si="31"/>
        <v>-3.1938677738742472E-3</v>
      </c>
      <c r="J21" s="33">
        <f t="shared" si="32"/>
        <v>-4.0768718638202868E-2</v>
      </c>
      <c r="K21" s="33">
        <f t="shared" si="59"/>
        <v>6.6014570647945955E-2</v>
      </c>
      <c r="L21" s="31">
        <f t="shared" si="0"/>
        <v>565168.56479999993</v>
      </c>
      <c r="M21" s="26">
        <f t="shared" si="1"/>
        <v>214138.34609999997</v>
      </c>
      <c r="N21" s="26">
        <f t="shared" si="2"/>
        <v>213477.49989999997</v>
      </c>
      <c r="O21" s="5">
        <f t="shared" si="33"/>
        <v>37.889288158795345</v>
      </c>
      <c r="P21" s="30">
        <v>4009.93</v>
      </c>
      <c r="Q21" s="31">
        <v>819.27</v>
      </c>
      <c r="R21" s="31">
        <v>6088.26</v>
      </c>
      <c r="S21" s="32">
        <f t="shared" si="34"/>
        <v>35.434870544275689</v>
      </c>
      <c r="T21" s="32">
        <f t="shared" si="35"/>
        <v>54.1358631378288</v>
      </c>
      <c r="U21" s="33">
        <f t="shared" si="36"/>
        <v>2.8536233588570593E-2</v>
      </c>
      <c r="V21" s="33">
        <f t="shared" si="37"/>
        <v>-6.7808610197723292E-4</v>
      </c>
      <c r="W21" s="33">
        <f t="shared" si="38"/>
        <v>0.10972951862077235</v>
      </c>
      <c r="X21" s="33">
        <f t="shared" si="60"/>
        <v>2.3762284531088987E-2</v>
      </c>
      <c r="Y21" s="31">
        <f t="shared" si="3"/>
        <v>4987928.7702000001</v>
      </c>
      <c r="Z21" s="26">
        <f t="shared" si="4"/>
        <v>3285215.3510999996</v>
      </c>
      <c r="AA21" s="26">
        <f t="shared" si="5"/>
        <v>3188041.7364000003</v>
      </c>
      <c r="AB21" s="5">
        <f t="shared" si="39"/>
        <v>65.8633172696304</v>
      </c>
      <c r="AC21" s="30">
        <v>524.82000000000005</v>
      </c>
      <c r="AD21" s="31">
        <v>927.71</v>
      </c>
      <c r="AE21" s="31">
        <v>2413.2600000000002</v>
      </c>
      <c r="AF21" s="32">
        <f t="shared" si="40"/>
        <v>14.045647802439246</v>
      </c>
      <c r="AG21" s="32">
        <f t="shared" si="41"/>
        <v>7.085306649242086</v>
      </c>
      <c r="AH21" s="33">
        <f t="shared" si="42"/>
        <v>-1.1179891202400998E-2</v>
      </c>
      <c r="AI21" s="33">
        <f t="shared" si="43"/>
        <v>6.7871789234197205E-3</v>
      </c>
      <c r="AJ21" s="33">
        <f>IFERROR((($BQ21-AC21)-($BQ22-AC22))/(((#REF!-AC21)+(#REF!-AC22))/2)/AH21,0)</f>
        <v>0</v>
      </c>
      <c r="AK21" s="33">
        <f t="shared" si="61"/>
        <v>0.60708810135487756</v>
      </c>
      <c r="AL21" s="31">
        <f t="shared" si="6"/>
        <v>2238805.4346000003</v>
      </c>
      <c r="AM21" s="26">
        <f t="shared" si="7"/>
        <v>486880.76220000006</v>
      </c>
      <c r="AN21" s="26">
        <f t="shared" si="8"/>
        <v>311283.81340000004</v>
      </c>
      <c r="AO21" s="5">
        <f t="shared" si="44"/>
        <v>21.747345913826109</v>
      </c>
      <c r="AP21" s="30">
        <v>1639.03</v>
      </c>
      <c r="AQ21" s="31">
        <v>914.77</v>
      </c>
      <c r="AR21" s="31">
        <v>6358.14</v>
      </c>
      <c r="AS21" s="32">
        <f t="shared" si="45"/>
        <v>37.00562522007619</v>
      </c>
      <c r="AT21" s="32">
        <f t="shared" si="46"/>
        <v>22.127644063311713</v>
      </c>
      <c r="AU21" s="33">
        <f t="shared" si="47"/>
        <v>9.7878206994281847E-3</v>
      </c>
      <c r="AV21" s="33">
        <f t="shared" si="48"/>
        <v>3.4782714821399082E-4</v>
      </c>
      <c r="AW21" s="33">
        <f>IFERROR((($BQ21-AP21)-($BQ22-AP22))/(((#REF!-AP21)+(#REF!-AP22))/2)/AU21,0)</f>
        <v>0</v>
      </c>
      <c r="AX21" s="33">
        <f t="shared" si="62"/>
        <v>3.5536730687589245E-2</v>
      </c>
      <c r="AY21" s="31">
        <f t="shared" si="9"/>
        <v>5816235.7278000005</v>
      </c>
      <c r="AZ21" s="26">
        <f t="shared" si="10"/>
        <v>1499335.4731000001</v>
      </c>
      <c r="BA21" s="26">
        <f t="shared" si="11"/>
        <v>1406806.4876000001</v>
      </c>
      <c r="BB21" s="5">
        <f t="shared" si="49"/>
        <v>25.778450930618074</v>
      </c>
      <c r="BC21" s="30">
        <v>967.67</v>
      </c>
      <c r="BD21" s="31">
        <v>981.40200000000004</v>
      </c>
      <c r="BE21" s="31">
        <v>1620.61</v>
      </c>
      <c r="BF21" s="32">
        <f t="shared" si="50"/>
        <v>9.4322689163666844</v>
      </c>
      <c r="BG21" s="32">
        <f t="shared" si="51"/>
        <v>13.063981336976655</v>
      </c>
      <c r="BH21" s="33">
        <f t="shared" si="63"/>
        <v>-1.0011269042925197E-3</v>
      </c>
      <c r="BI21" s="33">
        <f t="shared" si="64"/>
        <v>-1.5890590719895022E-2</v>
      </c>
      <c r="BJ21" s="33">
        <f t="shared" si="52"/>
        <v>0.56322497006878158</v>
      </c>
      <c r="BK21" s="33">
        <f t="shared" si="65"/>
        <v>15.87270370195939</v>
      </c>
      <c r="BL21" s="31">
        <f t="shared" si="12"/>
        <v>1590469.8952200001</v>
      </c>
      <c r="BM21" s="26">
        <f t="shared" si="13"/>
        <v>949673.27333999996</v>
      </c>
      <c r="BN21" s="26">
        <f t="shared" si="14"/>
        <v>613336.99392000004</v>
      </c>
      <c r="BO21" s="5">
        <f t="shared" si="53"/>
        <v>59.710232566749553</v>
      </c>
      <c r="BP21" s="60">
        <f t="shared" si="15"/>
        <v>17181.55</v>
      </c>
      <c r="BQ21" s="57">
        <f t="shared" si="16"/>
        <v>7407.16</v>
      </c>
      <c r="BR21" s="57">
        <f t="shared" si="17"/>
        <v>15198608.392619999</v>
      </c>
      <c r="BS21" s="57">
        <f t="shared" si="18"/>
        <v>6435243.20584</v>
      </c>
      <c r="BT21" s="33">
        <f t="shared" si="66"/>
        <v>1.2998889301874353E-2</v>
      </c>
      <c r="BU21" s="33">
        <f t="shared" si="67"/>
        <v>1.5112698690954119E-2</v>
      </c>
      <c r="BV21" s="33">
        <f t="shared" si="68"/>
        <v>1.1626146157560531</v>
      </c>
      <c r="BW21" s="57">
        <f t="shared" si="20"/>
        <v>5732946.5312200002</v>
      </c>
      <c r="BX21" s="57">
        <f t="shared" si="69"/>
        <v>868.78685026919902</v>
      </c>
      <c r="BY21" s="87">
        <f t="shared" si="70"/>
        <v>884.58889870937139</v>
      </c>
      <c r="BZ21" s="75">
        <f t="shared" si="71"/>
        <v>107.60459238090388</v>
      </c>
      <c r="CA21" s="75">
        <f t="shared" si="72"/>
        <v>108.12498980075509</v>
      </c>
      <c r="CB21" s="53">
        <f t="shared" si="24"/>
        <v>1.0108463351893271</v>
      </c>
      <c r="CC21" s="14">
        <f t="shared" si="23"/>
        <v>107.21842636569563</v>
      </c>
      <c r="CD21" s="53">
        <f t="shared" si="25"/>
        <v>1.0072186600816875</v>
      </c>
      <c r="CE21" s="26">
        <v>106.65491211912716</v>
      </c>
      <c r="CF21" s="85">
        <f t="shared" si="26"/>
        <v>1.0019249611942429</v>
      </c>
      <c r="CG21" s="79">
        <v>106.45</v>
      </c>
      <c r="CH21">
        <v>7719.39</v>
      </c>
      <c r="CI21" s="17">
        <f t="shared" si="54"/>
        <v>312.23000000000047</v>
      </c>
      <c r="CJ21" s="17">
        <f t="shared" si="55"/>
        <v>0.95955250350092425</v>
      </c>
      <c r="CK21" s="31">
        <v>18653.96</v>
      </c>
      <c r="CL21" s="76">
        <f t="shared" si="73"/>
        <v>0.92106716214680417</v>
      </c>
      <c r="CM21">
        <v>7277.81</v>
      </c>
      <c r="CN21" s="17">
        <f t="shared" si="56"/>
        <v>-129.34999999999945</v>
      </c>
      <c r="CO21" s="17">
        <f t="shared" si="57"/>
        <v>1.0177732037522276</v>
      </c>
      <c r="CP21" s="31">
        <v>17870.64</v>
      </c>
      <c r="CQ21" s="76">
        <f t="shared" si="58"/>
        <v>0.9614401051109529</v>
      </c>
    </row>
    <row r="22" spans="1:95" x14ac:dyDescent="0.3">
      <c r="A22" s="1">
        <v>44104</v>
      </c>
      <c r="B22" t="s">
        <v>5</v>
      </c>
      <c r="C22" s="30">
        <v>266.56</v>
      </c>
      <c r="D22" s="31">
        <v>767.84</v>
      </c>
      <c r="E22" s="31">
        <v>702.21</v>
      </c>
      <c r="F22" s="32">
        <f t="shared" si="28"/>
        <v>4.0880519621147426</v>
      </c>
      <c r="G22" s="94">
        <f t="shared" si="29"/>
        <v>3.5914315470937508</v>
      </c>
      <c r="H22" s="33">
        <f t="shared" si="30"/>
        <v>3.8048851699723392E-2</v>
      </c>
      <c r="I22" s="33">
        <f t="shared" si="31"/>
        <v>-3.2210944230121486E-3</v>
      </c>
      <c r="J22" s="33">
        <f t="shared" si="32"/>
        <v>-5.170101192197072E-2</v>
      </c>
      <c r="K22" s="33">
        <f t="shared" si="59"/>
        <v>8.4656810366646768E-2</v>
      </c>
      <c r="L22" s="31">
        <f t="shared" si="0"/>
        <v>539184.9264</v>
      </c>
      <c r="M22" s="26">
        <f t="shared" si="1"/>
        <v>204675.43040000001</v>
      </c>
      <c r="N22" s="26">
        <f t="shared" si="2"/>
        <v>203393.13759999999</v>
      </c>
      <c r="O22" s="5">
        <f t="shared" si="33"/>
        <v>37.960154369775424</v>
      </c>
      <c r="P22" s="30">
        <v>4012.65</v>
      </c>
      <c r="Q22" s="31">
        <v>796.22</v>
      </c>
      <c r="R22" s="31">
        <v>6087.73</v>
      </c>
      <c r="S22" s="32">
        <f t="shared" si="34"/>
        <v>35.440903107795073</v>
      </c>
      <c r="T22" s="32">
        <f t="shared" si="35"/>
        <v>54.063467127272432</v>
      </c>
      <c r="U22" s="33">
        <f t="shared" si="36"/>
        <v>4.6154241513119101E-2</v>
      </c>
      <c r="V22" s="33">
        <f t="shared" si="37"/>
        <v>-6.7513617945170383E-4</v>
      </c>
      <c r="W22" s="33">
        <f t="shared" si="38"/>
        <v>6.77846617958726E-2</v>
      </c>
      <c r="X22" s="33">
        <f t="shared" si="60"/>
        <v>1.4627825251115868E-2</v>
      </c>
      <c r="Y22" s="31">
        <f t="shared" si="3"/>
        <v>4847172.3805999998</v>
      </c>
      <c r="Z22" s="26">
        <f t="shared" si="4"/>
        <v>3194952.1830000002</v>
      </c>
      <c r="AA22" s="26">
        <f t="shared" si="5"/>
        <v>3098346.8104000003</v>
      </c>
      <c r="AB22" s="5">
        <f t="shared" si="39"/>
        <v>65.913731390846834</v>
      </c>
      <c r="AC22" s="30">
        <v>521.27</v>
      </c>
      <c r="AD22" s="31">
        <v>938.14</v>
      </c>
      <c r="AE22" s="31">
        <v>2406.02</v>
      </c>
      <c r="AF22" s="32">
        <f t="shared" si="40"/>
        <v>14.00711294610916</v>
      </c>
      <c r="AG22" s="32">
        <f t="shared" si="41"/>
        <v>7.0232049915724764</v>
      </c>
      <c r="AH22" s="33">
        <f t="shared" si="42"/>
        <v>1.7841683291301272E-2</v>
      </c>
      <c r="AI22" s="33">
        <f t="shared" si="43"/>
        <v>6.8335595145284445E-3</v>
      </c>
      <c r="AJ22" s="33">
        <f>IFERROR((($BQ22-AC22)-($BQ23-AC23))/(((#REF!-AC22)+(#REF!-AC23))/2)/AH22,0)</f>
        <v>0</v>
      </c>
      <c r="AK22" s="33">
        <f t="shared" si="61"/>
        <v>0.38301091903476125</v>
      </c>
      <c r="AL22" s="31">
        <f t="shared" si="6"/>
        <v>2257183.6028</v>
      </c>
      <c r="AM22" s="26">
        <f t="shared" si="7"/>
        <v>489024.2378</v>
      </c>
      <c r="AN22" s="26">
        <f t="shared" si="8"/>
        <v>314783.49560000002</v>
      </c>
      <c r="AO22" s="5">
        <f t="shared" si="44"/>
        <v>21.665239690443137</v>
      </c>
      <c r="AP22" s="30">
        <v>1638.46</v>
      </c>
      <c r="AQ22" s="31">
        <v>905.86</v>
      </c>
      <c r="AR22" s="31">
        <v>6346.46</v>
      </c>
      <c r="AS22" s="32">
        <f t="shared" si="45"/>
        <v>36.947150076875481</v>
      </c>
      <c r="AT22" s="32">
        <f t="shared" si="46"/>
        <v>22.075393654904062</v>
      </c>
      <c r="AU22" s="33">
        <f t="shared" si="47"/>
        <v>4.3907942238267099E-2</v>
      </c>
      <c r="AV22" s="33">
        <f t="shared" si="48"/>
        <v>3.4794817403509167E-4</v>
      </c>
      <c r="AW22" s="33">
        <f>IFERROR((($BQ22-AP22)-($BQ23-AP23))/(((#REF!-AP22)+(#REF!-AP23))/2)/AU22,0)</f>
        <v>0</v>
      </c>
      <c r="AX22" s="33">
        <f t="shared" si="62"/>
        <v>7.9244928433891467E-3</v>
      </c>
      <c r="AY22" s="31">
        <f t="shared" si="9"/>
        <v>5749004.2555999998</v>
      </c>
      <c r="AZ22" s="26">
        <f t="shared" si="10"/>
        <v>1484215.3756000001</v>
      </c>
      <c r="BA22" s="26">
        <f t="shared" si="11"/>
        <v>1393103.9768000001</v>
      </c>
      <c r="BB22" s="5">
        <f t="shared" si="49"/>
        <v>25.816912105331163</v>
      </c>
      <c r="BC22" s="30">
        <v>983.17</v>
      </c>
      <c r="BD22" s="31">
        <v>982.38499999999999</v>
      </c>
      <c r="BE22" s="31">
        <v>1634.71</v>
      </c>
      <c r="BF22" s="32">
        <f t="shared" si="50"/>
        <v>9.5167819071055533</v>
      </c>
      <c r="BG22" s="32">
        <f t="shared" si="51"/>
        <v>13.246502679157274</v>
      </c>
      <c r="BH22" s="33">
        <f t="shared" si="63"/>
        <v>0.1131955741385569</v>
      </c>
      <c r="BI22" s="33">
        <f t="shared" si="64"/>
        <v>-1.5642029629031606E-2</v>
      </c>
      <c r="BJ22" s="33">
        <f t="shared" si="52"/>
        <v>-4.9033698115428037E-3</v>
      </c>
      <c r="BK22" s="33">
        <f t="shared" si="65"/>
        <v>0.13818587650684117</v>
      </c>
      <c r="BL22" s="31">
        <f t="shared" si="12"/>
        <v>1605914.58335</v>
      </c>
      <c r="BM22" s="26">
        <f t="shared" si="13"/>
        <v>965851.4604499999</v>
      </c>
      <c r="BN22" s="26">
        <f t="shared" si="14"/>
        <v>613951.32960000006</v>
      </c>
      <c r="BO22" s="5">
        <f t="shared" si="53"/>
        <v>60.143389347346009</v>
      </c>
      <c r="BP22" s="60">
        <f t="shared" si="15"/>
        <v>17177.129999999997</v>
      </c>
      <c r="BQ22" s="57">
        <f t="shared" si="16"/>
        <v>7422.1100000000006</v>
      </c>
      <c r="BR22" s="57">
        <f t="shared" si="17"/>
        <v>14998459.748749999</v>
      </c>
      <c r="BS22" s="57">
        <f t="shared" si="18"/>
        <v>6338718.6872500004</v>
      </c>
      <c r="BT22" s="33">
        <f t="shared" si="66"/>
        <v>4.7663167053844949E-2</v>
      </c>
      <c r="BU22" s="33">
        <f t="shared" si="67"/>
        <v>5.0984218820693143E-2</v>
      </c>
      <c r="BV22" s="33">
        <f t="shared" si="68"/>
        <v>1.069677530305454</v>
      </c>
      <c r="BW22" s="57">
        <f t="shared" si="20"/>
        <v>5623578.7500000009</v>
      </c>
      <c r="BX22" s="57">
        <f t="shared" si="69"/>
        <v>854.03189756686436</v>
      </c>
      <c r="BY22" s="87">
        <f t="shared" si="70"/>
        <v>873.16447792791939</v>
      </c>
      <c r="BZ22" s="75">
        <f t="shared" si="71"/>
        <v>106.21488452545864</v>
      </c>
      <c r="CA22" s="75">
        <f t="shared" si="72"/>
        <v>106.28866008425877</v>
      </c>
      <c r="CB22" s="53">
        <f t="shared" si="24"/>
        <v>1.0154774993829463</v>
      </c>
      <c r="CC22" s="14">
        <f t="shared" si="23"/>
        <v>105.17301370858149</v>
      </c>
      <c r="CD22" s="53">
        <f t="shared" si="25"/>
        <v>1.0055165944068749</v>
      </c>
      <c r="CE22" s="26">
        <v>104.18812611518761</v>
      </c>
      <c r="CF22" s="85">
        <f t="shared" si="26"/>
        <v>0.99610048295525266</v>
      </c>
      <c r="CG22" s="79">
        <v>104.596</v>
      </c>
      <c r="CH22">
        <v>7734.48</v>
      </c>
      <c r="CI22" s="17">
        <f t="shared" si="54"/>
        <v>312.36999999999898</v>
      </c>
      <c r="CJ22" s="17">
        <f t="shared" si="55"/>
        <v>0.95961331595659971</v>
      </c>
      <c r="CK22" s="31">
        <v>18651.939999999999</v>
      </c>
      <c r="CL22" s="76">
        <f t="shared" si="73"/>
        <v>0.92092994079972368</v>
      </c>
      <c r="CM22">
        <v>7266.17</v>
      </c>
      <c r="CN22" s="17">
        <f t="shared" si="56"/>
        <v>-155.94000000000051</v>
      </c>
      <c r="CO22" s="17">
        <f t="shared" si="57"/>
        <v>1.0214610998641651</v>
      </c>
      <c r="CP22" s="31">
        <v>17851.689999999999</v>
      </c>
      <c r="CQ22" s="76">
        <f t="shared" si="58"/>
        <v>0.96221310139264116</v>
      </c>
    </row>
    <row r="23" spans="1:95" x14ac:dyDescent="0.3">
      <c r="A23" s="1">
        <v>44074</v>
      </c>
      <c r="B23" t="s">
        <v>5</v>
      </c>
      <c r="C23" s="30">
        <v>267.42</v>
      </c>
      <c r="D23" s="31">
        <v>739.17</v>
      </c>
      <c r="E23" s="31">
        <v>703.14</v>
      </c>
      <c r="F23" s="32">
        <f t="shared" si="28"/>
        <v>4.0945221194104588</v>
      </c>
      <c r="G23" s="94">
        <f t="shared" si="29"/>
        <v>3.5957757500947958</v>
      </c>
      <c r="H23" s="33">
        <f t="shared" si="30"/>
        <v>7.763333567563771E-2</v>
      </c>
      <c r="I23" s="33">
        <f t="shared" si="31"/>
        <v>-3.1734771976328316E-3</v>
      </c>
      <c r="J23" s="33">
        <f t="shared" si="32"/>
        <v>-2.5307350420508648E-2</v>
      </c>
      <c r="K23" s="33">
        <f t="shared" si="59"/>
        <v>4.0877764300790022E-2</v>
      </c>
      <c r="L23" s="31">
        <f t="shared" si="0"/>
        <v>519739.99379999994</v>
      </c>
      <c r="M23" s="26">
        <f t="shared" si="1"/>
        <v>197668.8414</v>
      </c>
      <c r="N23" s="26">
        <f t="shared" si="2"/>
        <v>195798.74129999997</v>
      </c>
      <c r="O23" s="5">
        <f t="shared" si="33"/>
        <v>38.032255311886679</v>
      </c>
      <c r="P23" s="30">
        <v>4015.36</v>
      </c>
      <c r="Q23" s="31">
        <v>760.3</v>
      </c>
      <c r="R23" s="31">
        <v>6087.19</v>
      </c>
      <c r="S23" s="32">
        <f t="shared" si="34"/>
        <v>35.446901186185045</v>
      </c>
      <c r="T23" s="32">
        <f t="shared" si="35"/>
        <v>53.991227716328773</v>
      </c>
      <c r="U23" s="33">
        <f t="shared" si="36"/>
        <v>9.094784318578715E-2</v>
      </c>
      <c r="V23" s="33">
        <f t="shared" si="37"/>
        <v>-6.771694317751299E-4</v>
      </c>
      <c r="W23" s="33">
        <f t="shared" si="38"/>
        <v>3.429752623872321E-2</v>
      </c>
      <c r="X23" s="33">
        <f t="shared" si="60"/>
        <v>7.4456898377657666E-3</v>
      </c>
      <c r="Y23" s="31">
        <f t="shared" si="3"/>
        <v>4628090.5569999991</v>
      </c>
      <c r="Z23" s="26">
        <f t="shared" si="4"/>
        <v>3052878.2080000001</v>
      </c>
      <c r="AA23" s="26">
        <f t="shared" si="5"/>
        <v>2958570.5959999999</v>
      </c>
      <c r="AB23" s="5">
        <f t="shared" si="39"/>
        <v>65.964098377083687</v>
      </c>
      <c r="AC23" s="30">
        <v>517.72</v>
      </c>
      <c r="AD23" s="31">
        <v>921.55</v>
      </c>
      <c r="AE23" s="31">
        <v>2398.7800000000002</v>
      </c>
      <c r="AF23" s="32">
        <f t="shared" si="40"/>
        <v>13.968566387347359</v>
      </c>
      <c r="AG23" s="32">
        <f t="shared" si="41"/>
        <v>6.9613530077745791</v>
      </c>
      <c r="AH23" s="33">
        <f t="shared" si="42"/>
        <v>3.4596193756347329E-2</v>
      </c>
      <c r="AI23" s="33">
        <f t="shared" si="43"/>
        <v>6.8805783562202729E-3</v>
      </c>
      <c r="AJ23" s="33">
        <f>IFERROR((($BQ23-AC23)-($BQ24-AC24))/(((#REF!-AC23)+(#REF!-AC24))/2)/AH23,0)</f>
        <v>0</v>
      </c>
      <c r="AK23" s="33">
        <f t="shared" si="61"/>
        <v>0.19888252461176889</v>
      </c>
      <c r="AL23" s="31">
        <f t="shared" si="6"/>
        <v>2210595.7090000003</v>
      </c>
      <c r="AM23" s="26">
        <f t="shared" si="7"/>
        <v>477104.86599999998</v>
      </c>
      <c r="AN23" s="26">
        <f t="shared" si="8"/>
        <v>309216.88699999999</v>
      </c>
      <c r="AO23" s="5">
        <f t="shared" si="44"/>
        <v>21.582637840902457</v>
      </c>
      <c r="AP23" s="30">
        <v>1637.89</v>
      </c>
      <c r="AQ23" s="31">
        <v>866.94</v>
      </c>
      <c r="AR23" s="31">
        <v>6334.78</v>
      </c>
      <c r="AS23" s="32">
        <f t="shared" si="45"/>
        <v>36.888666313392768</v>
      </c>
      <c r="AT23" s="32">
        <f t="shared" si="46"/>
        <v>22.023353314347339</v>
      </c>
      <c r="AU23" s="33">
        <f t="shared" si="47"/>
        <v>5.4299339474541672E-2</v>
      </c>
      <c r="AV23" s="33">
        <f t="shared" si="48"/>
        <v>3.4806928410707327E-4</v>
      </c>
      <c r="AW23" s="33">
        <f>IFERROR((($BQ23-AP23)-($BQ24-AP24))/(((#REF!-AP23)+(#REF!-AP24))/2)/AU23,0)</f>
        <v>0</v>
      </c>
      <c r="AX23" s="33">
        <f t="shared" si="62"/>
        <v>6.4101937053997879E-3</v>
      </c>
      <c r="AY23" s="31">
        <f t="shared" si="9"/>
        <v>5491874.1732000001</v>
      </c>
      <c r="AZ23" s="26">
        <f t="shared" si="10"/>
        <v>1419952.3566000003</v>
      </c>
      <c r="BA23" s="26">
        <f t="shared" si="11"/>
        <v>1333249.6872000003</v>
      </c>
      <c r="BB23" s="5">
        <f t="shared" si="49"/>
        <v>25.855515108654131</v>
      </c>
      <c r="BC23" s="30">
        <v>998.67</v>
      </c>
      <c r="BD23" s="31">
        <v>877.14</v>
      </c>
      <c r="BE23" s="31">
        <v>1648.81</v>
      </c>
      <c r="BF23" s="32">
        <f t="shared" si="50"/>
        <v>9.6013439936643614</v>
      </c>
      <c r="BG23" s="32">
        <f t="shared" si="51"/>
        <v>13.428290211454527</v>
      </c>
      <c r="BH23" s="33">
        <f t="shared" si="63"/>
        <v>5.1417579269255317E-2</v>
      </c>
      <c r="BI23" s="33">
        <f t="shared" si="64"/>
        <v>-1.5401124778919339E-2</v>
      </c>
      <c r="BJ23" s="33">
        <f t="shared" si="52"/>
        <v>-1.0628495782556485E-2</v>
      </c>
      <c r="BK23" s="33">
        <f t="shared" si="65"/>
        <v>0.29953033569062448</v>
      </c>
      <c r="BL23" s="31">
        <f t="shared" si="12"/>
        <v>1446237.2034</v>
      </c>
      <c r="BM23" s="26">
        <f t="shared" si="13"/>
        <v>875973.40379999997</v>
      </c>
      <c r="BN23" s="26">
        <f t="shared" si="14"/>
        <v>548177.41440000001</v>
      </c>
      <c r="BO23" s="5">
        <f t="shared" si="53"/>
        <v>60.569137741765275</v>
      </c>
      <c r="BP23" s="60">
        <f t="shared" si="15"/>
        <v>17172.7</v>
      </c>
      <c r="BQ23" s="57">
        <f t="shared" si="16"/>
        <v>7437.0599999999995</v>
      </c>
      <c r="BR23" s="57">
        <f t="shared" si="17"/>
        <v>14296537.636399999</v>
      </c>
      <c r="BS23" s="57">
        <f t="shared" si="18"/>
        <v>6023577.6758000003</v>
      </c>
      <c r="BT23" s="33">
        <f t="shared" si="66"/>
        <v>6.3509070591701869E-2</v>
      </c>
      <c r="BU23" s="33">
        <f t="shared" si="67"/>
        <v>6.9360425791576169E-2</v>
      </c>
      <c r="BV23" s="33">
        <f t="shared" si="68"/>
        <v>1.0921341651729168</v>
      </c>
      <c r="BW23" s="57">
        <f t="shared" si="20"/>
        <v>5345013.3258999996</v>
      </c>
      <c r="BX23" s="57">
        <f t="shared" si="69"/>
        <v>809.94071256652501</v>
      </c>
      <c r="BY23" s="87">
        <f t="shared" si="70"/>
        <v>832.51542485456559</v>
      </c>
      <c r="BZ23" s="75">
        <f t="shared" si="71"/>
        <v>101.27018671949506</v>
      </c>
      <c r="CA23" s="75">
        <f t="shared" si="72"/>
        <v>100.80128544571802</v>
      </c>
      <c r="CB23" s="53">
        <f t="shared" si="24"/>
        <v>1.0260196016240306</v>
      </c>
      <c r="CC23" s="14">
        <f t="shared" si="23"/>
        <v>99.963241342967109</v>
      </c>
      <c r="CD23" s="53">
        <f t="shared" si="25"/>
        <v>1.0127782754449466</v>
      </c>
      <c r="CE23" s="26">
        <v>99.765840980656932</v>
      </c>
      <c r="CF23" s="85">
        <f t="shared" si="26"/>
        <v>1.0107783123002263</v>
      </c>
      <c r="CG23" s="79">
        <v>98.701999999999998</v>
      </c>
      <c r="CH23">
        <v>7749.59</v>
      </c>
      <c r="CI23" s="17">
        <f t="shared" si="54"/>
        <v>312.53000000000065</v>
      </c>
      <c r="CJ23" s="17">
        <f t="shared" si="55"/>
        <v>0.95967141487485141</v>
      </c>
      <c r="CK23" s="31">
        <v>18649.919999999998</v>
      </c>
      <c r="CL23" s="76">
        <f t="shared" si="73"/>
        <v>0.92079215353202604</v>
      </c>
      <c r="CM23">
        <v>7254.52</v>
      </c>
      <c r="CN23" s="17">
        <f t="shared" si="56"/>
        <v>-182.53999999999905</v>
      </c>
      <c r="CO23" s="17">
        <f t="shared" si="57"/>
        <v>1.0251622436770453</v>
      </c>
      <c r="CP23" s="31">
        <v>17832.75</v>
      </c>
      <c r="CQ23" s="76">
        <f t="shared" si="58"/>
        <v>0.9629866397498984</v>
      </c>
    </row>
    <row r="24" spans="1:95" x14ac:dyDescent="0.3">
      <c r="A24" s="1">
        <v>44043</v>
      </c>
      <c r="B24" t="s">
        <v>5</v>
      </c>
      <c r="C24" s="30">
        <v>268.27</v>
      </c>
      <c r="D24" s="31">
        <v>683.93</v>
      </c>
      <c r="E24" s="31">
        <v>704.07</v>
      </c>
      <c r="F24" s="32">
        <f t="shared" si="28"/>
        <v>4.100998004457062</v>
      </c>
      <c r="G24" s="94">
        <f t="shared" si="29"/>
        <v>3.5999683306919876</v>
      </c>
      <c r="H24" s="33">
        <f t="shared" si="30"/>
        <v>-5.7775726811259885E-2</v>
      </c>
      <c r="I24" s="33">
        <f t="shared" si="31"/>
        <v>-3.1634380989598717E-3</v>
      </c>
      <c r="J24" s="33">
        <f t="shared" si="32"/>
        <v>3.3914800892190289E-2</v>
      </c>
      <c r="K24" s="33">
        <f t="shared" si="59"/>
        <v>5.4753756872572147E-2</v>
      </c>
      <c r="L24" s="31">
        <f t="shared" si="0"/>
        <v>481534.59509999998</v>
      </c>
      <c r="M24" s="26">
        <f t="shared" si="1"/>
        <v>183477.90109999999</v>
      </c>
      <c r="N24" s="26">
        <f t="shared" si="2"/>
        <v>181166.21769999998</v>
      </c>
      <c r="O24" s="5">
        <f t="shared" si="33"/>
        <v>38.102745465649718</v>
      </c>
      <c r="P24" s="30">
        <v>4018.08</v>
      </c>
      <c r="Q24" s="31">
        <v>694.16</v>
      </c>
      <c r="R24" s="31">
        <v>6086.66</v>
      </c>
      <c r="S24" s="32">
        <f t="shared" si="34"/>
        <v>35.452981257273592</v>
      </c>
      <c r="T24" s="32">
        <f t="shared" si="35"/>
        <v>53.919412346467595</v>
      </c>
      <c r="U24" s="33">
        <f t="shared" si="36"/>
        <v>5.5780550105504693E-2</v>
      </c>
      <c r="V24" s="33">
        <f t="shared" si="37"/>
        <v>-6.7422411358811283E-4</v>
      </c>
      <c r="W24" s="33">
        <f t="shared" si="38"/>
        <v>5.5796027080980207E-2</v>
      </c>
      <c r="X24" s="33">
        <f t="shared" si="60"/>
        <v>1.208708254602848E-2</v>
      </c>
      <c r="Y24" s="31">
        <f t="shared" si="3"/>
        <v>4225115.9055999992</v>
      </c>
      <c r="Z24" s="26">
        <f t="shared" si="4"/>
        <v>2789190.4128</v>
      </c>
      <c r="AA24" s="26">
        <f t="shared" si="5"/>
        <v>2701198.6911999998</v>
      </c>
      <c r="AB24" s="5">
        <f t="shared" si="39"/>
        <v>66.014530136396644</v>
      </c>
      <c r="AC24" s="30">
        <v>514.16999999999996</v>
      </c>
      <c r="AD24" s="31">
        <v>890.21</v>
      </c>
      <c r="AE24" s="31">
        <v>2391.5300000000002</v>
      </c>
      <c r="AF24" s="32">
        <f t="shared" si="40"/>
        <v>13.92994980271734</v>
      </c>
      <c r="AG24" s="32">
        <f t="shared" si="41"/>
        <v>6.8997491951835812</v>
      </c>
      <c r="AH24" s="33">
        <f t="shared" si="42"/>
        <v>4.5061136349278386E-2</v>
      </c>
      <c r="AI24" s="33">
        <f t="shared" si="43"/>
        <v>6.9282487143706604E-3</v>
      </c>
      <c r="AJ24" s="33">
        <f>IFERROR((($BQ24-AC24)-($BQ25-AC25))/(((#REF!-AC24)+(#REF!-AC25))/2)/AH24,0)</f>
        <v>0</v>
      </c>
      <c r="AK24" s="33">
        <f t="shared" si="61"/>
        <v>0.15375219703001586</v>
      </c>
      <c r="AL24" s="31">
        <f t="shared" si="6"/>
        <v>2128963.9213</v>
      </c>
      <c r="AM24" s="26">
        <f t="shared" si="7"/>
        <v>457719.2757</v>
      </c>
      <c r="AN24" s="26">
        <f t="shared" si="8"/>
        <v>298701.06340000004</v>
      </c>
      <c r="AO24" s="5">
        <f t="shared" si="44"/>
        <v>21.499625762587126</v>
      </c>
      <c r="AP24" s="30">
        <v>1637.32</v>
      </c>
      <c r="AQ24" s="31">
        <v>821.11</v>
      </c>
      <c r="AR24" s="31">
        <v>6323.1</v>
      </c>
      <c r="AS24" s="32">
        <f t="shared" si="45"/>
        <v>36.830173820759939</v>
      </c>
      <c r="AT24" s="32">
        <f t="shared" si="46"/>
        <v>21.971521777345977</v>
      </c>
      <c r="AU24" s="33">
        <f t="shared" si="47"/>
        <v>8.2951763676259782E-2</v>
      </c>
      <c r="AV24" s="33">
        <f t="shared" si="48"/>
        <v>3.4819047851752493E-4</v>
      </c>
      <c r="AW24" s="33">
        <f>IFERROR((($BQ24-AP24)-($BQ25-AP25))/(((#REF!-AP24)+(#REF!-AP25))/2)/AU24,0)</f>
        <v>0</v>
      </c>
      <c r="AX24" s="33">
        <f t="shared" si="62"/>
        <v>4.1975054307033938E-3</v>
      </c>
      <c r="AY24" s="31">
        <f t="shared" si="9"/>
        <v>5191960.6410000008</v>
      </c>
      <c r="AZ24" s="26">
        <f t="shared" si="10"/>
        <v>1344419.8252000001</v>
      </c>
      <c r="BA24" s="26">
        <f t="shared" si="11"/>
        <v>1262768.6468000002</v>
      </c>
      <c r="BB24" s="5">
        <f t="shared" si="49"/>
        <v>25.894260726542356</v>
      </c>
      <c r="BC24" s="30">
        <v>1014.17</v>
      </c>
      <c r="BD24" s="31">
        <v>833.17</v>
      </c>
      <c r="BE24" s="31">
        <v>1662.9</v>
      </c>
      <c r="BF24" s="32">
        <f t="shared" si="50"/>
        <v>9.6858971147920627</v>
      </c>
      <c r="BG24" s="32">
        <f t="shared" si="51"/>
        <v>13.609348350310855</v>
      </c>
      <c r="BH24" s="33">
        <f t="shared" si="63"/>
        <v>5.5268789353265062E-2</v>
      </c>
      <c r="BI24" s="33">
        <f t="shared" si="64"/>
        <v>-1.5167527790825223E-2</v>
      </c>
      <c r="BJ24" s="33">
        <f t="shared" si="52"/>
        <v>-9.9149647973577164E-3</v>
      </c>
      <c r="BK24" s="33">
        <f t="shared" si="65"/>
        <v>0.27443206135524273</v>
      </c>
      <c r="BL24" s="31">
        <f t="shared" si="12"/>
        <v>1385478.3929999999</v>
      </c>
      <c r="BM24" s="26">
        <f t="shared" si="13"/>
        <v>844976.01889999991</v>
      </c>
      <c r="BN24" s="26">
        <f t="shared" si="14"/>
        <v>520697.92320000002</v>
      </c>
      <c r="BO24" s="5">
        <f t="shared" si="53"/>
        <v>60.988032954477113</v>
      </c>
      <c r="BP24" s="60">
        <f t="shared" si="15"/>
        <v>17168.260000000002</v>
      </c>
      <c r="BQ24" s="57">
        <f t="shared" si="16"/>
        <v>7452.01</v>
      </c>
      <c r="BR24" s="57">
        <f t="shared" si="17"/>
        <v>13413053.456</v>
      </c>
      <c r="BS24" s="57">
        <f t="shared" si="18"/>
        <v>5619783.4337000009</v>
      </c>
      <c r="BT24" s="33">
        <f t="shared" si="66"/>
        <v>6.011480784397507E-2</v>
      </c>
      <c r="BU24" s="33">
        <f t="shared" si="67"/>
        <v>5.521855116004102E-2</v>
      </c>
      <c r="BV24" s="33">
        <f t="shared" si="68"/>
        <v>0.91855157057738523</v>
      </c>
      <c r="BW24" s="57">
        <f t="shared" si="20"/>
        <v>4964532.5422999999</v>
      </c>
      <c r="BX24" s="57">
        <f t="shared" si="69"/>
        <v>754.12988357503559</v>
      </c>
      <c r="BY24" s="87">
        <f t="shared" si="70"/>
        <v>781.27040573709849</v>
      </c>
      <c r="BZ24" s="75">
        <f t="shared" si="71"/>
        <v>95.036557288092553</v>
      </c>
      <c r="CA24" s="75">
        <f t="shared" si="72"/>
        <v>93.855340863791355</v>
      </c>
      <c r="CB24" s="53">
        <f t="shared" si="24"/>
        <v>1.0197055503014223</v>
      </c>
      <c r="CC24" s="14">
        <f t="shared" si="23"/>
        <v>92.847432629625175</v>
      </c>
      <c r="CD24" s="53">
        <f t="shared" si="25"/>
        <v>0.99621708830069922</v>
      </c>
      <c r="CE24" s="26">
        <v>92.415290659066116</v>
      </c>
      <c r="CF24" s="85">
        <f t="shared" si="26"/>
        <v>0.99158037187839176</v>
      </c>
      <c r="CG24" s="79">
        <v>93.2</v>
      </c>
      <c r="CH24">
        <v>7764.7</v>
      </c>
      <c r="CI24" s="17">
        <f t="shared" si="54"/>
        <v>312.6899999999996</v>
      </c>
      <c r="CJ24" s="17">
        <f t="shared" si="55"/>
        <v>0.9597292876737028</v>
      </c>
      <c r="CK24" s="31">
        <v>18647.89</v>
      </c>
      <c r="CL24" s="76">
        <f t="shared" si="73"/>
        <v>0.92065429386380992</v>
      </c>
      <c r="CM24">
        <v>7242.87</v>
      </c>
      <c r="CN24" s="17">
        <f t="shared" si="56"/>
        <v>-209.14000000000033</v>
      </c>
      <c r="CO24" s="17">
        <f t="shared" si="57"/>
        <v>1.0288752939097348</v>
      </c>
      <c r="CP24" s="31">
        <v>17813.8</v>
      </c>
      <c r="CQ24" s="76">
        <f t="shared" si="58"/>
        <v>0.96376180264738587</v>
      </c>
    </row>
    <row r="25" spans="1:95" x14ac:dyDescent="0.3">
      <c r="A25" s="1">
        <v>44012</v>
      </c>
      <c r="B25" t="s">
        <v>5</v>
      </c>
      <c r="C25" s="30">
        <v>269.12</v>
      </c>
      <c r="D25" s="31">
        <v>724.62</v>
      </c>
      <c r="E25" s="31">
        <v>705</v>
      </c>
      <c r="F25" s="32">
        <f t="shared" si="28"/>
        <v>4.107474846814493</v>
      </c>
      <c r="G25" s="94">
        <f t="shared" si="29"/>
        <v>3.6041489497050336</v>
      </c>
      <c r="H25" s="33">
        <f t="shared" si="30"/>
        <v>5.6286668984158225E-2</v>
      </c>
      <c r="I25" s="33">
        <f t="shared" si="31"/>
        <v>-3.1905026896680154E-3</v>
      </c>
      <c r="J25" s="33">
        <f t="shared" si="32"/>
        <v>-3.479320311491628E-2</v>
      </c>
      <c r="K25" s="33">
        <f t="shared" si="59"/>
        <v>5.6683096499563268E-2</v>
      </c>
      <c r="L25" s="31">
        <f t="shared" si="0"/>
        <v>510857.1</v>
      </c>
      <c r="M25" s="26">
        <f t="shared" si="1"/>
        <v>195009.73440000002</v>
      </c>
      <c r="N25" s="26">
        <f t="shared" si="2"/>
        <v>191944.59179999999</v>
      </c>
      <c r="O25" s="5">
        <f t="shared" si="33"/>
        <v>38.173049645390073</v>
      </c>
      <c r="P25" s="30">
        <v>4020.79</v>
      </c>
      <c r="Q25" s="31">
        <v>656.49</v>
      </c>
      <c r="R25" s="31">
        <v>6086.12</v>
      </c>
      <c r="S25" s="32">
        <f t="shared" si="34"/>
        <v>35.458985552758335</v>
      </c>
      <c r="T25" s="32">
        <f t="shared" si="35"/>
        <v>53.84782273886929</v>
      </c>
      <c r="U25" s="33">
        <f t="shared" si="36"/>
        <v>0.12964599975670096</v>
      </c>
      <c r="V25" s="33">
        <f t="shared" si="37"/>
        <v>-6.7625523662724033E-4</v>
      </c>
      <c r="W25" s="33">
        <f t="shared" si="38"/>
        <v>2.3981995669300482E-2</v>
      </c>
      <c r="X25" s="33">
        <f t="shared" si="60"/>
        <v>5.2161673934894162E-3</v>
      </c>
      <c r="Y25" s="31">
        <f t="shared" si="3"/>
        <v>3995476.9188000001</v>
      </c>
      <c r="Z25" s="26">
        <f t="shared" si="4"/>
        <v>2639608.4271</v>
      </c>
      <c r="AA25" s="26">
        <f t="shared" si="5"/>
        <v>2554612.6668000002</v>
      </c>
      <c r="AB25" s="5">
        <f t="shared" si="39"/>
        <v>66.064914921164885</v>
      </c>
      <c r="AC25" s="30">
        <v>510.62</v>
      </c>
      <c r="AD25" s="31">
        <v>850.98</v>
      </c>
      <c r="AE25" s="31">
        <v>2384.29</v>
      </c>
      <c r="AF25" s="32">
        <f t="shared" si="40"/>
        <v>13.891363407817487</v>
      </c>
      <c r="AG25" s="32">
        <f t="shared" si="41"/>
        <v>6.8384012213822247</v>
      </c>
      <c r="AH25" s="33">
        <f t="shared" si="42"/>
        <v>6.19695785705199E-2</v>
      </c>
      <c r="AI25" s="33">
        <f t="shared" si="43"/>
        <v>6.9568635157708954E-3</v>
      </c>
      <c r="AJ25" s="33">
        <f>IFERROR((($BQ25-AC25)-($BQ26-AC26))/(((#REF!-AC25)+(#REF!-AC26))/2)/AH25,0)</f>
        <v>0</v>
      </c>
      <c r="AK25" s="33">
        <f t="shared" si="61"/>
        <v>0.11226255973088717</v>
      </c>
      <c r="AL25" s="31">
        <f t="shared" si="6"/>
        <v>2028983.1041999999</v>
      </c>
      <c r="AM25" s="26">
        <f t="shared" si="7"/>
        <v>434527.40760000004</v>
      </c>
      <c r="AN25" s="26">
        <f t="shared" si="8"/>
        <v>285537.82920000004</v>
      </c>
      <c r="AO25" s="5">
        <f t="shared" si="44"/>
        <v>21.416019024531412</v>
      </c>
      <c r="AP25" s="30">
        <v>1636.75</v>
      </c>
      <c r="AQ25" s="31">
        <v>755.71</v>
      </c>
      <c r="AR25" s="31">
        <v>6311.42</v>
      </c>
      <c r="AS25" s="32">
        <f t="shared" si="45"/>
        <v>36.771629642102027</v>
      </c>
      <c r="AT25" s="32">
        <f t="shared" si="46"/>
        <v>21.919927145621706</v>
      </c>
      <c r="AU25" s="33">
        <f t="shared" si="47"/>
        <v>9.8480378204638785E-2</v>
      </c>
      <c r="AV25" s="33">
        <f t="shared" si="48"/>
        <v>3.4831175735499157E-4</v>
      </c>
      <c r="AW25" s="33">
        <f>IFERROR((($BQ25-AP25)-($BQ26-AP26))/(((#REF!-AP25)+(#REF!-AP26))/2)/AU25,0)</f>
        <v>0</v>
      </c>
      <c r="AX25" s="33">
        <f t="shared" si="62"/>
        <v>3.5368645379408666E-3</v>
      </c>
      <c r="AY25" s="31">
        <f t="shared" si="9"/>
        <v>4769603.2082000002</v>
      </c>
      <c r="AZ25" s="26">
        <f t="shared" si="10"/>
        <v>1236908.3425</v>
      </c>
      <c r="BA25" s="26">
        <f t="shared" si="11"/>
        <v>1162191.2948</v>
      </c>
      <c r="BB25" s="5">
        <f t="shared" si="49"/>
        <v>25.933149750769243</v>
      </c>
      <c r="BC25" s="30">
        <v>1029.67</v>
      </c>
      <c r="BD25" s="31">
        <v>788.36</v>
      </c>
      <c r="BE25" s="31">
        <v>1677</v>
      </c>
      <c r="BF25" s="32">
        <f t="shared" si="50"/>
        <v>9.7705465505076674</v>
      </c>
      <c r="BG25" s="32">
        <f t="shared" si="51"/>
        <v>13.789699944421754</v>
      </c>
      <c r="BH25" s="33">
        <f t="shared" si="63"/>
        <v>6.563519408890231E-2</v>
      </c>
      <c r="BI25" s="33">
        <f t="shared" si="64"/>
        <v>-1.4940911106398565E-2</v>
      </c>
      <c r="BJ25" s="33">
        <f t="shared" si="52"/>
        <v>-7.7836711531883195E-3</v>
      </c>
      <c r="BK25" s="33">
        <f t="shared" si="65"/>
        <v>0.22763566580089986</v>
      </c>
      <c r="BL25" s="31">
        <f t="shared" si="12"/>
        <v>1322079.72</v>
      </c>
      <c r="BM25" s="26">
        <f t="shared" si="13"/>
        <v>811750.64120000007</v>
      </c>
      <c r="BN25" s="26">
        <f t="shared" si="14"/>
        <v>492693.46560000005</v>
      </c>
      <c r="BO25" s="5">
        <f t="shared" si="53"/>
        <v>61.399522957662498</v>
      </c>
      <c r="BP25" s="60">
        <f t="shared" si="15"/>
        <v>17163.829999999998</v>
      </c>
      <c r="BQ25" s="57">
        <f t="shared" si="16"/>
        <v>7466.95</v>
      </c>
      <c r="BR25" s="57">
        <f t="shared" si="17"/>
        <v>12627000.051200001</v>
      </c>
      <c r="BS25" s="57">
        <f t="shared" si="18"/>
        <v>5317804.5528000006</v>
      </c>
      <c r="BT25" s="33">
        <f t="shared" si="66"/>
        <v>9.7000716521301114E-2</v>
      </c>
      <c r="BU25" s="33">
        <f t="shared" si="67"/>
        <v>0.10187190354260992</v>
      </c>
      <c r="BV25" s="33">
        <f t="shared" si="68"/>
        <v>1.0502180519485038</v>
      </c>
      <c r="BW25" s="57">
        <f t="shared" si="20"/>
        <v>4686979.8481999999</v>
      </c>
      <c r="BX25" s="57">
        <f t="shared" si="69"/>
        <v>712.17894224549525</v>
      </c>
      <c r="BY25" s="87">
        <f t="shared" si="70"/>
        <v>735.67496597204718</v>
      </c>
      <c r="BZ25" s="75">
        <f t="shared" si="71"/>
        <v>89.490163118433912</v>
      </c>
      <c r="CA25" s="75">
        <f t="shared" si="72"/>
        <v>88.634330552708576</v>
      </c>
      <c r="CB25" s="53">
        <f t="shared" si="24"/>
        <v>1.0332066769625454</v>
      </c>
      <c r="CC25" s="14">
        <f t="shared" si="23"/>
        <v>87.656600492450423</v>
      </c>
      <c r="CD25" s="53">
        <f t="shared" si="25"/>
        <v>1.0120373206692961</v>
      </c>
      <c r="CE25" s="26">
        <v>87.452144387295832</v>
      </c>
      <c r="CF25" s="85">
        <f t="shared" si="26"/>
        <v>1.0096767772796065</v>
      </c>
      <c r="CG25" s="79">
        <v>86.614000000000004</v>
      </c>
      <c r="CH25">
        <v>7779.78</v>
      </c>
      <c r="CI25" s="17">
        <f t="shared" si="54"/>
        <v>312.82999999999993</v>
      </c>
      <c r="CJ25" s="17">
        <f t="shared" si="55"/>
        <v>0.95978935136983312</v>
      </c>
      <c r="CK25" s="31">
        <v>18645.88</v>
      </c>
      <c r="CL25" s="76">
        <f t="shared" si="73"/>
        <v>0.92051595312208367</v>
      </c>
      <c r="CM25">
        <v>7231.23</v>
      </c>
      <c r="CN25" s="17">
        <f t="shared" si="56"/>
        <v>-235.72000000000025</v>
      </c>
      <c r="CO25" s="17">
        <f t="shared" si="57"/>
        <v>1.0325974972445906</v>
      </c>
      <c r="CP25" s="31">
        <v>17794.86</v>
      </c>
      <c r="CQ25" s="76">
        <f t="shared" si="58"/>
        <v>0.96453863643771276</v>
      </c>
    </row>
    <row r="26" spans="1:95" x14ac:dyDescent="0.3">
      <c r="A26" s="1">
        <v>43982</v>
      </c>
      <c r="B26" t="s">
        <v>5</v>
      </c>
      <c r="C26" s="30">
        <v>269.98</v>
      </c>
      <c r="D26" s="31">
        <v>684.95</v>
      </c>
      <c r="E26" s="31">
        <v>705.93</v>
      </c>
      <c r="F26" s="32">
        <f t="shared" si="28"/>
        <v>4.1139526359006515</v>
      </c>
      <c r="G26" s="94">
        <f t="shared" si="29"/>
        <v>3.6084320602198372</v>
      </c>
      <c r="H26" s="33">
        <f t="shared" si="30"/>
        <v>-5.0852280811587616E-2</v>
      </c>
      <c r="I26" s="33">
        <f t="shared" si="31"/>
        <v>-3.143432998650047E-3</v>
      </c>
      <c r="J26" s="33">
        <f t="shared" si="32"/>
        <v>3.8381718610483638E-2</v>
      </c>
      <c r="K26" s="33">
        <f t="shared" si="59"/>
        <v>6.1814985453587733E-2</v>
      </c>
      <c r="L26" s="31">
        <f t="shared" si="0"/>
        <v>483526.75349999999</v>
      </c>
      <c r="M26" s="26">
        <f t="shared" si="1"/>
        <v>184922.80100000004</v>
      </c>
      <c r="N26" s="26">
        <f t="shared" si="2"/>
        <v>181436.40549999999</v>
      </c>
      <c r="O26" s="5">
        <f t="shared" si="33"/>
        <v>38.244585157168565</v>
      </c>
      <c r="P26" s="30">
        <v>4023.51</v>
      </c>
      <c r="Q26" s="31">
        <v>576.55999999999995</v>
      </c>
      <c r="R26" s="31">
        <v>6085.59</v>
      </c>
      <c r="S26" s="32">
        <f t="shared" si="34"/>
        <v>35.46503055757745</v>
      </c>
      <c r="T26" s="32">
        <f t="shared" si="35"/>
        <v>53.776437064282966</v>
      </c>
      <c r="U26" s="33">
        <f t="shared" si="36"/>
        <v>-5.4528276420569656E-2</v>
      </c>
      <c r="V26" s="33">
        <f t="shared" si="37"/>
        <v>-6.7331450868528058E-4</v>
      </c>
      <c r="W26" s="33">
        <f t="shared" si="38"/>
        <v>-5.6847920410479251E-2</v>
      </c>
      <c r="X26" s="33">
        <f t="shared" si="60"/>
        <v>1.2347988106062467E-2</v>
      </c>
      <c r="Y26" s="31">
        <f t="shared" si="3"/>
        <v>3508707.7703999998</v>
      </c>
      <c r="Z26" s="26">
        <f t="shared" si="4"/>
        <v>2319794.9255999997</v>
      </c>
      <c r="AA26" s="26">
        <f t="shared" si="5"/>
        <v>2243579.4591999999</v>
      </c>
      <c r="AB26" s="5">
        <f t="shared" si="39"/>
        <v>66.115364327863034</v>
      </c>
      <c r="AC26" s="30">
        <v>507.08</v>
      </c>
      <c r="AD26" s="31">
        <v>799.83</v>
      </c>
      <c r="AE26" s="31">
        <v>2377.0500000000002</v>
      </c>
      <c r="AF26" s="32">
        <f t="shared" si="40"/>
        <v>13.852749016428886</v>
      </c>
      <c r="AG26" s="32">
        <f t="shared" si="41"/>
        <v>6.7774047303365972</v>
      </c>
      <c r="AH26" s="33">
        <f t="shared" si="42"/>
        <v>5.2438109046119112E-2</v>
      </c>
      <c r="AI26" s="33">
        <f t="shared" si="43"/>
        <v>7.0254598707711413E-3</v>
      </c>
      <c r="AJ26" s="33">
        <f>IFERROR((($BQ26-AC26)-($BQ27-AC27))/(((#REF!-AC26)+(#REF!-AC27))/2)/AH26,0)</f>
        <v>0</v>
      </c>
      <c r="AK26" s="33">
        <f t="shared" si="61"/>
        <v>0.13397622451626309</v>
      </c>
      <c r="AL26" s="31">
        <f t="shared" si="6"/>
        <v>1901235.9015000002</v>
      </c>
      <c r="AM26" s="26">
        <f t="shared" si="7"/>
        <v>405577.79639999999</v>
      </c>
      <c r="AN26" s="26">
        <f t="shared" si="8"/>
        <v>268374.95820000005</v>
      </c>
      <c r="AO26" s="5">
        <f t="shared" si="44"/>
        <v>21.332323678509074</v>
      </c>
      <c r="AP26" s="30">
        <v>1636.18</v>
      </c>
      <c r="AQ26" s="31">
        <v>684.78</v>
      </c>
      <c r="AR26" s="31">
        <v>6299.74</v>
      </c>
      <c r="AS26" s="32">
        <f t="shared" si="45"/>
        <v>36.713033839741577</v>
      </c>
      <c r="AT26" s="32">
        <f t="shared" si="46"/>
        <v>21.868450878918779</v>
      </c>
      <c r="AU26" s="33">
        <f t="shared" si="47"/>
        <v>7.0342038160555037E-3</v>
      </c>
      <c r="AV26" s="33">
        <f t="shared" si="48"/>
        <v>3.4843312070772495E-4</v>
      </c>
      <c r="AW26" s="33">
        <f>IFERROR((($BQ26-AP26)-($BQ27-AP27))/(((#REF!-AP26)+(#REF!-AP27))/2)/AU26,0)</f>
        <v>0</v>
      </c>
      <c r="AX26" s="33">
        <f t="shared" si="62"/>
        <v>4.9534123522612418E-2</v>
      </c>
      <c r="AY26" s="31">
        <f t="shared" si="9"/>
        <v>4313935.9572000001</v>
      </c>
      <c r="AZ26" s="26">
        <f t="shared" si="10"/>
        <v>1120423.3404000001</v>
      </c>
      <c r="BA26" s="26">
        <f t="shared" si="11"/>
        <v>1053109.4664</v>
      </c>
      <c r="BB26" s="5">
        <f t="shared" si="49"/>
        <v>25.972182978980086</v>
      </c>
      <c r="BC26" s="30">
        <v>1045.17</v>
      </c>
      <c r="BD26" s="31">
        <v>738.26</v>
      </c>
      <c r="BE26" s="31">
        <v>1691.1</v>
      </c>
      <c r="BF26" s="32">
        <f t="shared" si="50"/>
        <v>9.8552339503514403</v>
      </c>
      <c r="BG26" s="32">
        <f t="shared" si="51"/>
        <v>13.969275266241821</v>
      </c>
      <c r="BH26" s="33">
        <f t="shared" si="63"/>
        <v>8.3789004053428651E-3</v>
      </c>
      <c r="BI26" s="33">
        <f t="shared" si="64"/>
        <v>-1.4720966455191277E-2</v>
      </c>
      <c r="BJ26" s="33">
        <f t="shared" si="52"/>
        <v>-6.3475425915266212E-2</v>
      </c>
      <c r="BK26" s="33">
        <f t="shared" si="65"/>
        <v>1.7569091101505812</v>
      </c>
      <c r="BL26" s="31">
        <f t="shared" si="12"/>
        <v>1248471.486</v>
      </c>
      <c r="BM26" s="26">
        <f t="shared" si="13"/>
        <v>771607.20420000004</v>
      </c>
      <c r="BN26" s="26">
        <f t="shared" si="14"/>
        <v>461382.96960000001</v>
      </c>
      <c r="BO26" s="5">
        <f t="shared" si="53"/>
        <v>61.804151144225663</v>
      </c>
      <c r="BP26" s="60">
        <f t="shared" si="15"/>
        <v>17159.41</v>
      </c>
      <c r="BQ26" s="57">
        <f t="shared" si="16"/>
        <v>7481.92</v>
      </c>
      <c r="BR26" s="57">
        <f t="shared" si="17"/>
        <v>11455877.8686</v>
      </c>
      <c r="BS26" s="57">
        <f t="shared" si="18"/>
        <v>4802326.0675999997</v>
      </c>
      <c r="BT26" s="33">
        <f t="shared" si="66"/>
        <v>-7.3330208654764275E-3</v>
      </c>
      <c r="BU26" s="33">
        <f t="shared" si="67"/>
        <v>-2.3704259960395924E-2</v>
      </c>
      <c r="BV26" s="33">
        <f t="shared" si="68"/>
        <v>3.2325368214884871</v>
      </c>
      <c r="BW26" s="57">
        <f t="shared" si="20"/>
        <v>4207883.2588999998</v>
      </c>
      <c r="BX26" s="57">
        <f t="shared" si="69"/>
        <v>641.8574466981737</v>
      </c>
      <c r="BY26" s="87">
        <f t="shared" si="70"/>
        <v>667.61490451012014</v>
      </c>
      <c r="BZ26" s="75">
        <f t="shared" si="71"/>
        <v>81.211091131757257</v>
      </c>
      <c r="CA26" s="75">
        <f t="shared" si="72"/>
        <v>79.882458921051168</v>
      </c>
      <c r="CB26" s="53">
        <f t="shared" si="24"/>
        <v>1.04426045251652</v>
      </c>
      <c r="CC26" s="14">
        <f t="shared" si="23"/>
        <v>78.696464181709942</v>
      </c>
      <c r="CD26" s="53">
        <f t="shared" si="25"/>
        <v>1.01192588540048</v>
      </c>
      <c r="CE26" s="26">
        <v>78.184591475947201</v>
      </c>
      <c r="CF26" s="85">
        <f t="shared" si="26"/>
        <v>1.005343922076241</v>
      </c>
      <c r="CG26" s="79">
        <v>77.769000000000005</v>
      </c>
      <c r="CH26">
        <v>7794.91</v>
      </c>
      <c r="CI26" s="17">
        <f t="shared" si="54"/>
        <v>312.98999999999978</v>
      </c>
      <c r="CJ26" s="17">
        <f t="shared" si="55"/>
        <v>0.95984687443472727</v>
      </c>
      <c r="CK26" s="31">
        <v>18643.86</v>
      </c>
      <c r="CL26" s="76">
        <f t="shared" si="73"/>
        <v>0.92037861258344567</v>
      </c>
      <c r="CM26">
        <v>7219.58</v>
      </c>
      <c r="CN26" s="17">
        <f t="shared" si="56"/>
        <v>-262.34000000000015</v>
      </c>
      <c r="CO26" s="17">
        <f t="shared" si="57"/>
        <v>1.0363372938591995</v>
      </c>
      <c r="CP26" s="31">
        <v>17775.91</v>
      </c>
      <c r="CQ26" s="76">
        <f t="shared" si="58"/>
        <v>0.96531823124667038</v>
      </c>
    </row>
    <row r="27" spans="1:95" x14ac:dyDescent="0.3">
      <c r="A27" s="1">
        <v>43951</v>
      </c>
      <c r="B27" t="s">
        <v>5</v>
      </c>
      <c r="C27" s="30">
        <v>270.83</v>
      </c>
      <c r="D27" s="31">
        <v>720.69</v>
      </c>
      <c r="E27" s="31">
        <v>706.86</v>
      </c>
      <c r="F27" s="32">
        <f t="shared" si="28"/>
        <v>4.1204361648920607</v>
      </c>
      <c r="G27" s="94">
        <f t="shared" si="29"/>
        <v>3.6125791331304042</v>
      </c>
      <c r="H27" s="33">
        <f t="shared" si="30"/>
        <v>4.2005199294482785E-2</v>
      </c>
      <c r="I27" s="33">
        <f t="shared" si="31"/>
        <v>-3.1703900317039506E-3</v>
      </c>
      <c r="J27" s="33">
        <f t="shared" si="32"/>
        <v>-4.6407993810640473E-2</v>
      </c>
      <c r="K27" s="33">
        <f t="shared" si="59"/>
        <v>7.547613354902874E-2</v>
      </c>
      <c r="L27" s="31">
        <f t="shared" si="0"/>
        <v>509426.93340000004</v>
      </c>
      <c r="M27" s="26">
        <f t="shared" si="1"/>
        <v>195184.47270000001</v>
      </c>
      <c r="N27" s="26">
        <f t="shared" si="2"/>
        <v>190903.5741</v>
      </c>
      <c r="O27" s="5">
        <f t="shared" si="33"/>
        <v>38.314517726282425</v>
      </c>
      <c r="P27" s="30">
        <v>4026.22</v>
      </c>
      <c r="Q27" s="31">
        <v>608.88</v>
      </c>
      <c r="R27" s="31">
        <v>6085.06</v>
      </c>
      <c r="S27" s="32">
        <f t="shared" si="34"/>
        <v>35.471099354239996</v>
      </c>
      <c r="T27" s="32">
        <f t="shared" si="35"/>
        <v>53.705418001670033</v>
      </c>
      <c r="U27" s="33">
        <f t="shared" si="36"/>
        <v>-4.3963280942552189E-2</v>
      </c>
      <c r="V27" s="33">
        <f t="shared" si="37"/>
        <v>-6.7534350652259038E-4</v>
      </c>
      <c r="W27" s="33">
        <f t="shared" si="38"/>
        <v>-7.0586841545468682E-2</v>
      </c>
      <c r="X27" s="33">
        <f t="shared" si="60"/>
        <v>1.5361535627995485E-2</v>
      </c>
      <c r="Y27" s="31">
        <f t="shared" si="3"/>
        <v>3705071.3328000004</v>
      </c>
      <c r="Z27" s="26">
        <f t="shared" si="4"/>
        <v>2451484.8336</v>
      </c>
      <c r="AA27" s="26">
        <f t="shared" si="5"/>
        <v>2369346.9216</v>
      </c>
      <c r="AB27" s="5">
        <f t="shared" si="39"/>
        <v>66.165658185786171</v>
      </c>
      <c r="AC27" s="30">
        <v>503.53</v>
      </c>
      <c r="AD27" s="31">
        <v>758.96</v>
      </c>
      <c r="AE27" s="31">
        <v>2369.81</v>
      </c>
      <c r="AF27" s="32">
        <f t="shared" si="40"/>
        <v>13.814122779507759</v>
      </c>
      <c r="AG27" s="32">
        <f t="shared" si="41"/>
        <v>6.7165453269768953</v>
      </c>
      <c r="AH27" s="33">
        <f t="shared" si="42"/>
        <v>-4.8481965505936399E-2</v>
      </c>
      <c r="AI27" s="33">
        <f t="shared" si="43"/>
        <v>7.0751661667546005E-3</v>
      </c>
      <c r="AJ27" s="33">
        <f>IFERROR((($BQ27-AC27)-($BQ28-AC28))/(((#REF!-AC27)+(#REF!-AC28))/2)/AH27,0)</f>
        <v>0</v>
      </c>
      <c r="AK27" s="33">
        <f t="shared" si="61"/>
        <v>0.14593397963389662</v>
      </c>
      <c r="AL27" s="31">
        <f t="shared" si="6"/>
        <v>1798590.9976000001</v>
      </c>
      <c r="AM27" s="26">
        <f t="shared" si="7"/>
        <v>382159.12880000001</v>
      </c>
      <c r="AN27" s="26">
        <f t="shared" si="8"/>
        <v>254661.43840000001</v>
      </c>
      <c r="AO27" s="5">
        <f t="shared" si="44"/>
        <v>21.247694962887319</v>
      </c>
      <c r="AP27" s="30">
        <v>1635.61</v>
      </c>
      <c r="AQ27" s="31">
        <v>679.98</v>
      </c>
      <c r="AR27" s="31">
        <v>6288.06</v>
      </c>
      <c r="AS27" s="32">
        <f t="shared" si="45"/>
        <v>36.654429209477371</v>
      </c>
      <c r="AT27" s="32">
        <f t="shared" si="46"/>
        <v>21.817267495991658</v>
      </c>
      <c r="AU27" s="33">
        <f t="shared" si="47"/>
        <v>-9.5000630349213383E-2</v>
      </c>
      <c r="AV27" s="33">
        <f t="shared" si="48"/>
        <v>3.4855456866368238E-4</v>
      </c>
      <c r="AW27" s="33">
        <f>IFERROR((($BQ27-AP27)-($BQ28-AP28))/(((#REF!-AP27)+(#REF!-AP28))/2)/AU27,0)</f>
        <v>0</v>
      </c>
      <c r="AX27" s="33">
        <f t="shared" si="62"/>
        <v>3.6689711150592217E-3</v>
      </c>
      <c r="AY27" s="31">
        <f t="shared" si="9"/>
        <v>4275755.0388000002</v>
      </c>
      <c r="AZ27" s="26">
        <f t="shared" si="10"/>
        <v>1112182.0877999999</v>
      </c>
      <c r="BA27" s="26">
        <f t="shared" si="11"/>
        <v>1045727.6424000001</v>
      </c>
      <c r="BB27" s="5">
        <f t="shared" si="49"/>
        <v>26.011361214746675</v>
      </c>
      <c r="BC27" s="30">
        <v>1060.67</v>
      </c>
      <c r="BD27" s="31">
        <v>732.1</v>
      </c>
      <c r="BE27" s="31">
        <v>1705.19</v>
      </c>
      <c r="BF27" s="32">
        <f t="shared" si="50"/>
        <v>9.9399124918828239</v>
      </c>
      <c r="BG27" s="32">
        <f t="shared" si="51"/>
        <v>14.148190042231018</v>
      </c>
      <c r="BH27" s="33">
        <f t="shared" si="63"/>
        <v>2.8725805348471692E-3</v>
      </c>
      <c r="BI27" s="33">
        <f t="shared" si="64"/>
        <v>-1.4507403455569907E-2</v>
      </c>
      <c r="BJ27" s="33">
        <f t="shared" si="52"/>
        <v>-0.1759460565264169</v>
      </c>
      <c r="BK27" s="33">
        <f t="shared" si="65"/>
        <v>5.0503034743782207</v>
      </c>
      <c r="BL27" s="31">
        <f t="shared" si="12"/>
        <v>1248369.5990000002</v>
      </c>
      <c r="BM27" s="26">
        <f t="shared" si="13"/>
        <v>776516.5070000001</v>
      </c>
      <c r="BN27" s="26">
        <f t="shared" si="14"/>
        <v>457533.21600000001</v>
      </c>
      <c r="BO27" s="5">
        <f t="shared" si="53"/>
        <v>62.202452512623232</v>
      </c>
      <c r="BP27" s="60">
        <f t="shared" si="15"/>
        <v>17154.98</v>
      </c>
      <c r="BQ27" s="57">
        <f t="shared" si="16"/>
        <v>7496.8599999999988</v>
      </c>
      <c r="BR27" s="57">
        <f t="shared" si="17"/>
        <v>11537213.901600001</v>
      </c>
      <c r="BS27" s="57">
        <f t="shared" si="18"/>
        <v>4917527.0298999995</v>
      </c>
      <c r="BT27" s="33">
        <f t="shared" si="66"/>
        <v>-5.5375233484615184E-2</v>
      </c>
      <c r="BU27" s="33">
        <f t="shared" si="67"/>
        <v>-4.7689082074301045E-2</v>
      </c>
      <c r="BV27" s="33">
        <f t="shared" si="68"/>
        <v>0.86119875390774525</v>
      </c>
      <c r="BW27" s="57">
        <f t="shared" si="20"/>
        <v>4318172.7925000004</v>
      </c>
      <c r="BX27" s="57">
        <f t="shared" si="69"/>
        <v>655.9448929151672</v>
      </c>
      <c r="BY27" s="87">
        <f t="shared" si="70"/>
        <v>672.52855448388755</v>
      </c>
      <c r="BZ27" s="75">
        <f t="shared" si="71"/>
        <v>81.808805282704782</v>
      </c>
      <c r="CA27" s="75">
        <f t="shared" si="72"/>
        <v>81.635714023909983</v>
      </c>
      <c r="CB27" s="53">
        <f t="shared" si="24"/>
        <v>1.0077706433110545</v>
      </c>
      <c r="CC27" s="14">
        <f t="shared" si="23"/>
        <v>80.759115590161528</v>
      </c>
      <c r="CD27" s="53">
        <f t="shared" si="25"/>
        <v>0.99483992695264145</v>
      </c>
      <c r="CE27" s="26">
        <v>80.445784627626267</v>
      </c>
      <c r="CF27" s="85">
        <f t="shared" si="26"/>
        <v>0.99098012549737946</v>
      </c>
      <c r="CG27" s="79">
        <v>81.177999999999997</v>
      </c>
      <c r="CH27">
        <v>7809.99</v>
      </c>
      <c r="CI27" s="17">
        <f t="shared" si="54"/>
        <v>313.13000000000102</v>
      </c>
      <c r="CJ27" s="17">
        <f t="shared" si="55"/>
        <v>0.95990647875349377</v>
      </c>
      <c r="CK27" s="31">
        <v>18641.84</v>
      </c>
      <c r="CL27" s="76">
        <f t="shared" si="73"/>
        <v>0.92024070585307027</v>
      </c>
      <c r="CM27">
        <v>7207.94</v>
      </c>
      <c r="CN27" s="17">
        <f t="shared" si="56"/>
        <v>-288.91999999999916</v>
      </c>
      <c r="CO27" s="17">
        <f t="shared" si="57"/>
        <v>1.0400835745025623</v>
      </c>
      <c r="CP27" s="31">
        <v>17756.97</v>
      </c>
      <c r="CQ27" s="76">
        <f t="shared" si="58"/>
        <v>0.96609838277589022</v>
      </c>
    </row>
    <row r="28" spans="1:95" x14ac:dyDescent="0.3">
      <c r="A28" s="1">
        <v>43921</v>
      </c>
      <c r="B28" t="s">
        <v>5</v>
      </c>
      <c r="C28" s="30">
        <v>271.69</v>
      </c>
      <c r="D28" s="31">
        <v>691.04</v>
      </c>
      <c r="E28" s="31">
        <v>707.79</v>
      </c>
      <c r="F28" s="32">
        <f t="shared" si="28"/>
        <v>4.1269254495776808</v>
      </c>
      <c r="G28" s="94">
        <f t="shared" si="29"/>
        <v>3.616833204203509</v>
      </c>
      <c r="H28" s="33">
        <f t="shared" si="30"/>
        <v>-0.14843791865387715</v>
      </c>
      <c r="I28" s="33">
        <f t="shared" si="31"/>
        <v>-3.1236793267553158E-3</v>
      </c>
      <c r="J28" s="33">
        <f t="shared" si="32"/>
        <v>1.3097770861767142E-2</v>
      </c>
      <c r="K28" s="33">
        <f t="shared" si="59"/>
        <v>2.1043675060137514E-2</v>
      </c>
      <c r="L28" s="31">
        <f t="shared" si="0"/>
        <v>489111.20159999997</v>
      </c>
      <c r="M28" s="26">
        <f t="shared" si="1"/>
        <v>187748.65759999998</v>
      </c>
      <c r="N28" s="26">
        <f t="shared" si="2"/>
        <v>183049.58559999999</v>
      </c>
      <c r="O28" s="5">
        <f t="shared" si="33"/>
        <v>38.385679368174181</v>
      </c>
      <c r="P28" s="30">
        <v>4028.94</v>
      </c>
      <c r="Q28" s="31">
        <v>636.25</v>
      </c>
      <c r="R28" s="31">
        <v>6084.52</v>
      </c>
      <c r="S28" s="32">
        <f t="shared" si="34"/>
        <v>35.477133664595982</v>
      </c>
      <c r="T28" s="32">
        <f t="shared" si="35"/>
        <v>53.634671757310478</v>
      </c>
      <c r="U28" s="33">
        <f t="shared" si="36"/>
        <v>-0.13561308660425175</v>
      </c>
      <c r="V28" s="33">
        <f t="shared" si="37"/>
        <v>-6.7240735479661817E-4</v>
      </c>
      <c r="W28" s="33">
        <f t="shared" si="38"/>
        <v>-2.2896034216716838E-2</v>
      </c>
      <c r="X28" s="33">
        <f t="shared" si="60"/>
        <v>4.9582777859694905E-3</v>
      </c>
      <c r="Y28" s="31">
        <f t="shared" si="3"/>
        <v>3871275.85</v>
      </c>
      <c r="Z28" s="26">
        <f t="shared" si="4"/>
        <v>2563413.0750000002</v>
      </c>
      <c r="AA28" s="26">
        <f t="shared" si="5"/>
        <v>2475852.35</v>
      </c>
      <c r="AB28" s="5">
        <f t="shared" si="39"/>
        <v>66.21623398394614</v>
      </c>
      <c r="AC28" s="30">
        <v>499.98</v>
      </c>
      <c r="AD28" s="31">
        <v>796.67</v>
      </c>
      <c r="AE28" s="31">
        <v>2362.56</v>
      </c>
      <c r="AF28" s="32">
        <f t="shared" si="40"/>
        <v>13.775426313107342</v>
      </c>
      <c r="AG28" s="32">
        <f t="shared" si="41"/>
        <v>6.6559102853902248</v>
      </c>
      <c r="AH28" s="33">
        <f t="shared" si="42"/>
        <v>-0.12439008599125381</v>
      </c>
      <c r="AI28" s="33">
        <f t="shared" si="43"/>
        <v>7.1255808351983847E-3</v>
      </c>
      <c r="AJ28" s="33">
        <f>IFERROR((($BQ28-AC28)-($BQ29-AC29))/(((#REF!-AC28)+(#REF!-AC29))/2)/AH28,0)</f>
        <v>0</v>
      </c>
      <c r="AK28" s="33">
        <f t="shared" si="61"/>
        <v>5.7284153945350615E-2</v>
      </c>
      <c r="AL28" s="31">
        <f t="shared" si="6"/>
        <v>1882180.6751999999</v>
      </c>
      <c r="AM28" s="26">
        <f t="shared" si="7"/>
        <v>398319.06660000002</v>
      </c>
      <c r="AN28" s="26">
        <f t="shared" si="8"/>
        <v>267314.65179999999</v>
      </c>
      <c r="AO28" s="5">
        <f t="shared" si="44"/>
        <v>21.16263713937424</v>
      </c>
      <c r="AP28" s="30">
        <v>1635.04</v>
      </c>
      <c r="AQ28" s="31">
        <v>747.8</v>
      </c>
      <c r="AR28" s="31">
        <v>6276.38</v>
      </c>
      <c r="AS28" s="32">
        <f t="shared" si="45"/>
        <v>36.595815641956463</v>
      </c>
      <c r="AT28" s="32">
        <f t="shared" si="46"/>
        <v>21.766229755239078</v>
      </c>
      <c r="AU28" s="33">
        <f t="shared" si="47"/>
        <v>-6.7962356527861228E-2</v>
      </c>
      <c r="AV28" s="33">
        <f t="shared" si="48"/>
        <v>3.4867610131177838E-4</v>
      </c>
      <c r="AW28" s="33">
        <f>IFERROR((($BQ28-AP28)-($BQ29-AP29))/(((#REF!-AP28)+(#REF!-AP29))/2)/AU28,0)</f>
        <v>0</v>
      </c>
      <c r="AX28" s="33">
        <f t="shared" si="62"/>
        <v>5.1304298309438152E-3</v>
      </c>
      <c r="AY28" s="31">
        <f t="shared" si="9"/>
        <v>4693476.9639999997</v>
      </c>
      <c r="AZ28" s="26">
        <f t="shared" si="10"/>
        <v>1222682.912</v>
      </c>
      <c r="BA28" s="26">
        <f t="shared" si="11"/>
        <v>1150026.6640000001</v>
      </c>
      <c r="BB28" s="5">
        <f t="shared" si="49"/>
        <v>26.05068526762242</v>
      </c>
      <c r="BC28" s="30">
        <v>1076.17</v>
      </c>
      <c r="BD28" s="31">
        <v>730</v>
      </c>
      <c r="BE28" s="31">
        <v>1719.29</v>
      </c>
      <c r="BF28" s="32">
        <f t="shared" si="50"/>
        <v>10.024698930762529</v>
      </c>
      <c r="BG28" s="32">
        <f t="shared" si="51"/>
        <v>14.326354997856713</v>
      </c>
      <c r="BH28" s="33">
        <f t="shared" si="63"/>
        <v>-0.11976819059884096</v>
      </c>
      <c r="BI28" s="33">
        <f t="shared" si="64"/>
        <v>-1.4299948335670528E-2</v>
      </c>
      <c r="BJ28" s="33">
        <f t="shared" si="52"/>
        <v>4.313693745596473E-3</v>
      </c>
      <c r="BK28" s="33">
        <f t="shared" si="65"/>
        <v>0.11939688045858241</v>
      </c>
      <c r="BL28" s="31">
        <f t="shared" si="12"/>
        <v>1255081.7</v>
      </c>
      <c r="BM28" s="26">
        <f t="shared" si="13"/>
        <v>785604.10000000009</v>
      </c>
      <c r="BN28" s="26">
        <f t="shared" si="14"/>
        <v>456220.80000000005</v>
      </c>
      <c r="BO28" s="5">
        <f t="shared" si="53"/>
        <v>62.593861419539465</v>
      </c>
      <c r="BP28" s="60">
        <f t="shared" si="15"/>
        <v>17150.54</v>
      </c>
      <c r="BQ28" s="57">
        <f t="shared" si="16"/>
        <v>7511.82</v>
      </c>
      <c r="BR28" s="57">
        <f t="shared" si="17"/>
        <v>12191126.390799999</v>
      </c>
      <c r="BS28" s="57">
        <f t="shared" si="18"/>
        <v>5157767.8111999994</v>
      </c>
      <c r="BT28" s="33">
        <f t="shared" si="66"/>
        <v>-0.10720196536764325</v>
      </c>
      <c r="BU28" s="33">
        <f t="shared" si="67"/>
        <v>-0.11918988957284828</v>
      </c>
      <c r="BV28" s="33">
        <f t="shared" si="68"/>
        <v>1.1118256009961487</v>
      </c>
      <c r="BW28" s="57">
        <f t="shared" si="20"/>
        <v>4532464.0514000002</v>
      </c>
      <c r="BX28" s="57">
        <f t="shared" si="69"/>
        <v>686.62026129486594</v>
      </c>
      <c r="BY28" s="87">
        <f t="shared" si="70"/>
        <v>710.83046894150266</v>
      </c>
      <c r="BZ28" s="75">
        <f t="shared" si="71"/>
        <v>86.467988660015067</v>
      </c>
      <c r="CA28" s="75">
        <f t="shared" si="72"/>
        <v>85.453421315591044</v>
      </c>
      <c r="CB28" s="53">
        <f t="shared" si="24"/>
        <v>1.0122094077847827</v>
      </c>
      <c r="CC28" s="14">
        <f t="shared" si="23"/>
        <v>84.766822872631593</v>
      </c>
      <c r="CD28" s="53">
        <f t="shared" si="25"/>
        <v>0.99229526336121276</v>
      </c>
      <c r="CE28" s="26">
        <v>84.714310345204652</v>
      </c>
      <c r="CF28" s="85">
        <f t="shared" si="26"/>
        <v>0.99168054252507642</v>
      </c>
      <c r="CG28" s="79">
        <v>85.424999999999997</v>
      </c>
      <c r="CH28">
        <v>7825.12</v>
      </c>
      <c r="CI28" s="17">
        <f t="shared" si="54"/>
        <v>313.30000000000018</v>
      </c>
      <c r="CJ28" s="17">
        <f t="shared" si="55"/>
        <v>0.95996227533890854</v>
      </c>
      <c r="CK28" s="31">
        <v>18639.8</v>
      </c>
      <c r="CL28" s="76">
        <f t="shared" si="73"/>
        <v>0.92010321999163092</v>
      </c>
      <c r="CM28">
        <v>7196.29</v>
      </c>
      <c r="CN28" s="17">
        <f t="shared" si="56"/>
        <v>-315.52999999999975</v>
      </c>
      <c r="CO28" s="17">
        <f t="shared" si="57"/>
        <v>1.0438462040857164</v>
      </c>
      <c r="CP28" s="31">
        <v>17738.02</v>
      </c>
      <c r="CQ28" s="76">
        <f t="shared" si="58"/>
        <v>0.96688018166627399</v>
      </c>
    </row>
    <row r="29" spans="1:95" x14ac:dyDescent="0.3">
      <c r="A29" s="1">
        <v>43890</v>
      </c>
      <c r="B29" t="s">
        <v>5</v>
      </c>
      <c r="C29" s="30">
        <v>272.54000000000002</v>
      </c>
      <c r="D29" s="31">
        <v>801.84</v>
      </c>
      <c r="E29" s="31">
        <v>708.72</v>
      </c>
      <c r="F29" s="32">
        <f t="shared" si="28"/>
        <v>4.1334156843738903</v>
      </c>
      <c r="G29" s="94">
        <f t="shared" si="29"/>
        <v>3.620947127316402</v>
      </c>
      <c r="H29" s="33">
        <f t="shared" si="30"/>
        <v>-0.19035528698860843</v>
      </c>
      <c r="I29" s="33">
        <f t="shared" si="31"/>
        <v>-3.1505293622008158E-3</v>
      </c>
      <c r="J29" s="33">
        <f t="shared" si="32"/>
        <v>1.020097265589244E-2</v>
      </c>
      <c r="K29" s="33">
        <f t="shared" si="59"/>
        <v>1.6550784651383783E-2</v>
      </c>
      <c r="L29" s="31">
        <f t="shared" si="0"/>
        <v>568280.04480000003</v>
      </c>
      <c r="M29" s="26">
        <f t="shared" si="1"/>
        <v>218533.47360000003</v>
      </c>
      <c r="N29" s="26">
        <f t="shared" si="2"/>
        <v>212399.3976</v>
      </c>
      <c r="O29" s="5">
        <f t="shared" si="33"/>
        <v>38.45524325544644</v>
      </c>
      <c r="P29" s="30">
        <v>4031.65</v>
      </c>
      <c r="Q29" s="31">
        <v>728.81</v>
      </c>
      <c r="R29" s="31">
        <v>6083.99</v>
      </c>
      <c r="S29" s="32">
        <f t="shared" si="34"/>
        <v>35.483208727810563</v>
      </c>
      <c r="T29" s="32">
        <f t="shared" si="35"/>
        <v>53.564216209896422</v>
      </c>
      <c r="U29" s="33">
        <f t="shared" si="36"/>
        <v>-0.10560927427739668</v>
      </c>
      <c r="V29" s="33">
        <f t="shared" si="37"/>
        <v>-6.7443423150445939E-4</v>
      </c>
      <c r="W29" s="33">
        <f t="shared" si="38"/>
        <v>-2.9491815405937323E-2</v>
      </c>
      <c r="X29" s="33">
        <f t="shared" si="60"/>
        <v>6.3861269393156606E-3</v>
      </c>
      <c r="Y29" s="31">
        <f t="shared" si="3"/>
        <v>4434072.7518999996</v>
      </c>
      <c r="Z29" s="26">
        <f t="shared" si="4"/>
        <v>2938306.8364999997</v>
      </c>
      <c r="AA29" s="26">
        <f t="shared" si="5"/>
        <v>2836032.9292000001</v>
      </c>
      <c r="AB29" s="5">
        <f t="shared" si="39"/>
        <v>66.26654547426935</v>
      </c>
      <c r="AC29" s="30">
        <v>496.43</v>
      </c>
      <c r="AD29" s="31">
        <v>902.34</v>
      </c>
      <c r="AE29" s="31">
        <v>2355.3200000000002</v>
      </c>
      <c r="AF29" s="32">
        <f t="shared" si="40"/>
        <v>13.736760116434574</v>
      </c>
      <c r="AG29" s="32">
        <f t="shared" si="41"/>
        <v>6.5955338020609124</v>
      </c>
      <c r="AH29" s="33">
        <f t="shared" si="42"/>
        <v>-4.6597717198941353E-2</v>
      </c>
      <c r="AI29" s="33">
        <f t="shared" si="43"/>
        <v>7.1767191274727067E-3</v>
      </c>
      <c r="AJ29" s="33">
        <f>IFERROR((($BQ29-AC29)-($BQ30-AC30))/(((#REF!-AC29)+(#REF!-AC30))/2)/AH29,0)</f>
        <v>0</v>
      </c>
      <c r="AK29" s="33">
        <f t="shared" si="61"/>
        <v>0.15401439295476374</v>
      </c>
      <c r="AL29" s="31">
        <f t="shared" si="6"/>
        <v>2125299.4488000004</v>
      </c>
      <c r="AM29" s="26">
        <f t="shared" si="7"/>
        <v>447948.64620000002</v>
      </c>
      <c r="AN29" s="26">
        <f t="shared" si="8"/>
        <v>302771.16360000003</v>
      </c>
      <c r="AO29" s="5">
        <f t="shared" si="44"/>
        <v>21.076966187184755</v>
      </c>
      <c r="AP29" s="30">
        <v>1634.47</v>
      </c>
      <c r="AQ29" s="31">
        <v>800.41</v>
      </c>
      <c r="AR29" s="31">
        <v>6264.69</v>
      </c>
      <c r="AS29" s="32">
        <f t="shared" si="45"/>
        <v>36.537092086776532</v>
      </c>
      <c r="AT29" s="32">
        <f t="shared" si="46"/>
        <v>21.715452598462022</v>
      </c>
      <c r="AU29" s="33">
        <f t="shared" si="47"/>
        <v>-8.9770591569463945E-2</v>
      </c>
      <c r="AV29" s="33">
        <f t="shared" si="48"/>
        <v>3.4879771874049532E-4</v>
      </c>
      <c r="AW29" s="33">
        <f>IFERROR((($BQ29-AP29)-($BQ30-AP30))/(((#REF!-AP29)+(#REF!-AP30))/2)/AU29,0)</f>
        <v>0</v>
      </c>
      <c r="AX29" s="33">
        <f t="shared" si="62"/>
        <v>3.8854341120231756E-3</v>
      </c>
      <c r="AY29" s="31">
        <f t="shared" si="9"/>
        <v>5014320.5228999993</v>
      </c>
      <c r="AZ29" s="26">
        <f t="shared" si="10"/>
        <v>1308246.1327</v>
      </c>
      <c r="BA29" s="26">
        <f t="shared" si="11"/>
        <v>1230934.5308000001</v>
      </c>
      <c r="BB29" s="5">
        <f t="shared" si="49"/>
        <v>26.090197599561993</v>
      </c>
      <c r="BC29" s="30">
        <v>1091.67</v>
      </c>
      <c r="BD29" s="31">
        <v>823</v>
      </c>
      <c r="BE29" s="31">
        <v>1733.39</v>
      </c>
      <c r="BF29" s="32">
        <f t="shared" si="50"/>
        <v>10.109523384604438</v>
      </c>
      <c r="BG29" s="32">
        <f t="shared" si="51"/>
        <v>14.503850262264242</v>
      </c>
      <c r="BH29" s="33">
        <f t="shared" si="63"/>
        <v>1.9743421415906442E-2</v>
      </c>
      <c r="BI29" s="33">
        <f t="shared" si="64"/>
        <v>-1.4098342762547525E-2</v>
      </c>
      <c r="BJ29" s="33">
        <f t="shared" si="52"/>
        <v>-2.4877555925652297E-2</v>
      </c>
      <c r="BK29" s="33">
        <f t="shared" si="65"/>
        <v>0.71407799416108719</v>
      </c>
      <c r="BL29" s="31">
        <f t="shared" si="12"/>
        <v>1426579.97</v>
      </c>
      <c r="BM29" s="26">
        <f t="shared" si="13"/>
        <v>898444.41</v>
      </c>
      <c r="BN29" s="26">
        <f t="shared" si="14"/>
        <v>514342.08</v>
      </c>
      <c r="BO29" s="5">
        <f t="shared" si="53"/>
        <v>62.978902612799189</v>
      </c>
      <c r="BP29" s="60">
        <f t="shared" si="15"/>
        <v>17146.11</v>
      </c>
      <c r="BQ29" s="57">
        <f t="shared" si="16"/>
        <v>7526.76</v>
      </c>
      <c r="BR29" s="57">
        <f t="shared" si="17"/>
        <v>13568552.738399999</v>
      </c>
      <c r="BS29" s="57">
        <f t="shared" si="18"/>
        <v>5811479.4989999998</v>
      </c>
      <c r="BT29" s="33">
        <f t="shared" si="66"/>
        <v>-8.1805044741081606E-2</v>
      </c>
      <c r="BU29" s="33">
        <f t="shared" si="67"/>
        <v>-8.4391255579013835E-2</v>
      </c>
      <c r="BV29" s="33">
        <f t="shared" si="68"/>
        <v>1.0316143197050716</v>
      </c>
      <c r="BW29" s="57">
        <f t="shared" si="20"/>
        <v>5096480.1012000004</v>
      </c>
      <c r="BX29" s="57">
        <f t="shared" si="69"/>
        <v>772.10904811632088</v>
      </c>
      <c r="BY29" s="87">
        <f t="shared" si="70"/>
        <v>791.348751314438</v>
      </c>
      <c r="BZ29" s="75">
        <f t="shared" si="71"/>
        <v>96.262523688197462</v>
      </c>
      <c r="CA29" s="75">
        <f t="shared" si="72"/>
        <v>96.092940318767234</v>
      </c>
      <c r="CB29" s="53">
        <f t="shared" si="24"/>
        <v>0.98677153637712289</v>
      </c>
      <c r="CC29" s="14">
        <f t="shared" si="23"/>
        <v>95.315135677440338</v>
      </c>
      <c r="CD29" s="53">
        <f t="shared" si="25"/>
        <v>0.97706001535001841</v>
      </c>
      <c r="CE29" s="26">
        <v>94.831367418125851</v>
      </c>
      <c r="CF29" s="85">
        <f t="shared" si="26"/>
        <v>0.97210098529133759</v>
      </c>
      <c r="CG29" s="79">
        <v>97.552999999999997</v>
      </c>
      <c r="CH29">
        <v>7840.21</v>
      </c>
      <c r="CI29" s="17">
        <f t="shared" si="54"/>
        <v>313.44999999999982</v>
      </c>
      <c r="CJ29" s="17">
        <f t="shared" si="55"/>
        <v>0.96002020354046647</v>
      </c>
      <c r="CK29" s="31">
        <v>18637.79</v>
      </c>
      <c r="CL29" s="76">
        <f t="shared" si="73"/>
        <v>0.91996475977033754</v>
      </c>
      <c r="CM29">
        <v>7184.64</v>
      </c>
      <c r="CN29" s="17">
        <f t="shared" si="56"/>
        <v>-342.11999999999989</v>
      </c>
      <c r="CO29" s="17">
        <f t="shared" si="57"/>
        <v>1.0476182522715125</v>
      </c>
      <c r="CP29" s="31">
        <v>17719.080000000002</v>
      </c>
      <c r="CQ29" s="76">
        <f t="shared" si="58"/>
        <v>0.96766367102580941</v>
      </c>
    </row>
    <row r="30" spans="1:95" ht="21" x14ac:dyDescent="0.4">
      <c r="A30" s="18">
        <v>43861</v>
      </c>
      <c r="B30" s="19" t="s">
        <v>5</v>
      </c>
      <c r="C30" s="34">
        <v>273.39999999999998</v>
      </c>
      <c r="D30" s="35">
        <v>970.53</v>
      </c>
      <c r="E30" s="36">
        <v>709.65</v>
      </c>
      <c r="F30" s="37">
        <f t="shared" si="28"/>
        <v>4.1399092737701322</v>
      </c>
      <c r="G30" s="95">
        <f t="shared" si="29"/>
        <v>3.6251677336204469</v>
      </c>
      <c r="H30" s="39">
        <f t="shared" si="30"/>
        <v>7.8338401278151926E-4</v>
      </c>
      <c r="I30" s="39">
        <f t="shared" si="31"/>
        <v>-3.1041723728659648E-3</v>
      </c>
      <c r="J30" s="39">
        <f t="shared" si="32"/>
        <v>-2.4721880475738667</v>
      </c>
      <c r="K30" s="39">
        <f t="shared" si="59"/>
        <v>3.9625168783367788</v>
      </c>
      <c r="L30" s="36">
        <f t="shared" si="0"/>
        <v>688736.61449999991</v>
      </c>
      <c r="M30" s="26">
        <f t="shared" si="1"/>
        <v>265342.90199999994</v>
      </c>
      <c r="N30" s="26">
        <f t="shared" si="2"/>
        <v>257083.69169999997</v>
      </c>
      <c r="O30" s="20">
        <f t="shared" si="33"/>
        <v>38.526033960403012</v>
      </c>
      <c r="P30" s="34">
        <v>4034.37</v>
      </c>
      <c r="Q30" s="35">
        <v>810.07</v>
      </c>
      <c r="R30" s="36">
        <v>6083.45</v>
      </c>
      <c r="S30" s="37">
        <f t="shared" si="34"/>
        <v>35.489228593696765</v>
      </c>
      <c r="T30" s="95">
        <f t="shared" si="35"/>
        <v>53.494030539452538</v>
      </c>
      <c r="U30" s="39">
        <f t="shared" si="36"/>
        <v>5.8889312492057477E-2</v>
      </c>
      <c r="V30" s="39">
        <f t="shared" si="37"/>
        <v>-6.7150264202839305E-4</v>
      </c>
      <c r="W30" s="39">
        <f t="shared" si="38"/>
        <v>5.2836023985770086E-2</v>
      </c>
      <c r="X30" s="39">
        <f t="shared" si="60"/>
        <v>1.1402793030041911E-2</v>
      </c>
      <c r="Y30" s="36">
        <f t="shared" si="3"/>
        <v>4928020.3415000001</v>
      </c>
      <c r="Z30" s="26">
        <f t="shared" si="4"/>
        <v>3268122.1059000003</v>
      </c>
      <c r="AA30" s="26">
        <f t="shared" si="5"/>
        <v>3152241.5924000004</v>
      </c>
      <c r="AB30" s="20">
        <f t="shared" si="39"/>
        <v>66.317139123359283</v>
      </c>
      <c r="AC30" s="34">
        <v>492.88</v>
      </c>
      <c r="AD30" s="35">
        <v>945.39</v>
      </c>
      <c r="AE30" s="36">
        <v>2348.08</v>
      </c>
      <c r="AF30" s="37">
        <f t="shared" si="40"/>
        <v>13.698073934410163</v>
      </c>
      <c r="AG30" s="95">
        <f t="shared" si="41"/>
        <v>6.5353791973183846</v>
      </c>
      <c r="AH30" s="39">
        <f t="shared" si="42"/>
        <v>4.8460225887706203E-2</v>
      </c>
      <c r="AI30" s="39">
        <f t="shared" si="43"/>
        <v>7.2285967359322573E-3</v>
      </c>
      <c r="AJ30" s="39">
        <f>IFERROR((($BQ30-AC30)-($BQ31-AC31))/(((#REF!-AC30)+(#REF!-AC31))/2)/AH30,0)</f>
        <v>0</v>
      </c>
      <c r="AK30" s="39">
        <f t="shared" si="61"/>
        <v>0.14916556007565099</v>
      </c>
      <c r="AL30" s="36">
        <f t="shared" si="6"/>
        <v>2219851.3511999999</v>
      </c>
      <c r="AM30" s="26">
        <f t="shared" si="7"/>
        <v>465963.82319999998</v>
      </c>
      <c r="AN30" s="26">
        <f t="shared" si="8"/>
        <v>317216.1606</v>
      </c>
      <c r="AO30" s="20">
        <f t="shared" si="44"/>
        <v>20.990766924465948</v>
      </c>
      <c r="AP30" s="34">
        <v>1633.9</v>
      </c>
      <c r="AQ30" s="35">
        <v>875.64</v>
      </c>
      <c r="AR30" s="36">
        <v>6253.01</v>
      </c>
      <c r="AS30" s="37">
        <f t="shared" si="45"/>
        <v>36.478396516560807</v>
      </c>
      <c r="AT30" s="95">
        <f t="shared" si="46"/>
        <v>21.664819165919713</v>
      </c>
      <c r="AU30" s="39">
        <f t="shared" si="47"/>
        <v>4.9287369234009698E-2</v>
      </c>
      <c r="AV30" s="39">
        <f t="shared" si="48"/>
        <v>3.4891942103871702E-4</v>
      </c>
      <c r="AW30" s="39">
        <f>IFERROR((($BQ30-AP30)-($BQ31-AP31))/(((#REF!-AP30)+(#REF!-AP31))/2)/AU30,0)</f>
        <v>0</v>
      </c>
      <c r="AX30" s="39">
        <f t="shared" si="62"/>
        <v>7.0792867718724294E-3</v>
      </c>
      <c r="AY30" s="36">
        <f t="shared" si="9"/>
        <v>5475385.6764000002</v>
      </c>
      <c r="AZ30" s="26">
        <f t="shared" si="10"/>
        <v>1430708.196</v>
      </c>
      <c r="BA30" s="26">
        <f t="shared" si="11"/>
        <v>1346629.2432000001</v>
      </c>
      <c r="BB30" s="20">
        <f t="shared" si="49"/>
        <v>26.12981588067187</v>
      </c>
      <c r="BC30" s="34">
        <v>1107.17</v>
      </c>
      <c r="BD30" s="35">
        <v>806.91</v>
      </c>
      <c r="BE30" s="36">
        <v>1747.49</v>
      </c>
      <c r="BF30" s="37">
        <f t="shared" si="50"/>
        <v>10.194391681562134</v>
      </c>
      <c r="BG30" s="95">
        <f t="shared" si="51"/>
        <v>14.68060336368892</v>
      </c>
      <c r="BH30" s="39">
        <f t="shared" si="63"/>
        <v>3.9054652507091336E-2</v>
      </c>
      <c r="BI30" s="39">
        <f t="shared" si="64"/>
        <v>-1.3902342768987908E-2</v>
      </c>
      <c r="BJ30" s="39">
        <f t="shared" si="52"/>
        <v>-1.2860905375403771E-2</v>
      </c>
      <c r="BK30" s="39">
        <f t="shared" si="65"/>
        <v>0.35597148806953521</v>
      </c>
      <c r="BL30" s="31">
        <f t="shared" si="12"/>
        <v>1410067.1558999999</v>
      </c>
      <c r="BM30" s="26">
        <f t="shared" si="13"/>
        <v>893386.54469999997</v>
      </c>
      <c r="BN30" s="26">
        <f t="shared" si="14"/>
        <v>504286.47360000003</v>
      </c>
      <c r="BO30" s="5">
        <f t="shared" si="53"/>
        <v>63.357730230215914</v>
      </c>
      <c r="BP30" s="60">
        <f t="shared" si="15"/>
        <v>17141.68</v>
      </c>
      <c r="BQ30" s="92">
        <f t="shared" si="16"/>
        <v>7541.7199999999993</v>
      </c>
      <c r="BR30" s="57">
        <f t="shared" si="17"/>
        <v>14722061.139499998</v>
      </c>
      <c r="BS30" s="57">
        <f t="shared" si="18"/>
        <v>6323523.5718</v>
      </c>
      <c r="BT30" s="33">
        <f t="shared" si="66"/>
        <v>4.9138453490028614E-2</v>
      </c>
      <c r="BU30" s="33">
        <f t="shared" si="67"/>
        <v>4.8760536319479179E-2</v>
      </c>
      <c r="BV30" s="33">
        <f t="shared" si="68"/>
        <v>0.99230913584559344</v>
      </c>
      <c r="BW30" s="57">
        <f t="shared" si="20"/>
        <v>5577457.1615000013</v>
      </c>
      <c r="BX30" s="57">
        <f t="shared" si="69"/>
        <v>838.47233413597962</v>
      </c>
      <c r="BY30" s="93">
        <f t="shared" si="70"/>
        <v>858.84587388750674</v>
      </c>
      <c r="BZ30" s="75">
        <f t="shared" si="71"/>
        <v>104.47311775280284</v>
      </c>
      <c r="CA30" s="75">
        <f t="shared" si="72"/>
        <v>104.35219242622813</v>
      </c>
      <c r="CB30" s="53">
        <f t="shared" si="24"/>
        <v>0.96082254469942729</v>
      </c>
      <c r="CC30" s="14">
        <f t="shared" si="23"/>
        <v>104.31044083902366</v>
      </c>
      <c r="CD30" s="53">
        <f t="shared" si="25"/>
        <v>0.95932643115727201</v>
      </c>
      <c r="CE30" s="26">
        <v>105.14427010517964</v>
      </c>
      <c r="CF30" s="85">
        <f t="shared" si="26"/>
        <v>0.96699502547689886</v>
      </c>
      <c r="CG30" s="79">
        <v>108.733</v>
      </c>
      <c r="CH30" s="34">
        <v>7855.32</v>
      </c>
      <c r="CI30" s="17">
        <f t="shared" si="54"/>
        <v>313.60000000000036</v>
      </c>
      <c r="CJ30" s="17">
        <f t="shared" si="55"/>
        <v>0.96007801082578426</v>
      </c>
      <c r="CK30" s="31">
        <v>18635.77</v>
      </c>
      <c r="CL30" s="76">
        <f t="shared" si="73"/>
        <v>0.91982676326226387</v>
      </c>
      <c r="CM30" s="34">
        <v>7173</v>
      </c>
      <c r="CN30" s="17">
        <f t="shared" si="56"/>
        <v>-368.71999999999935</v>
      </c>
      <c r="CO30" s="17">
        <f t="shared" si="57"/>
        <v>1.051403875644779</v>
      </c>
      <c r="CP30" s="31">
        <v>17700.13</v>
      </c>
      <c r="CQ30" s="76">
        <f t="shared" si="58"/>
        <v>0.968449384270059</v>
      </c>
    </row>
    <row r="31" spans="1:95" x14ac:dyDescent="0.3">
      <c r="A31" s="1">
        <v>43830</v>
      </c>
      <c r="B31" t="s">
        <v>5</v>
      </c>
      <c r="C31" s="30">
        <v>274.25</v>
      </c>
      <c r="D31" s="31">
        <v>969.77</v>
      </c>
      <c r="E31" s="31">
        <v>710.58</v>
      </c>
      <c r="F31" s="32">
        <f t="shared" si="28"/>
        <v>4.1464086398976727</v>
      </c>
      <c r="G31" s="94">
        <f t="shared" si="29"/>
        <v>3.6292489009694764</v>
      </c>
      <c r="H31" s="33">
        <f t="shared" si="30"/>
        <v>0.23293672037347232</v>
      </c>
      <c r="I31" s="33">
        <f t="shared" si="31"/>
        <v>-2.5127915657604753E-3</v>
      </c>
      <c r="J31" s="33">
        <f t="shared" si="32"/>
        <v>4.6301036030697478E-3</v>
      </c>
      <c r="K31" s="33">
        <f t="shared" si="59"/>
        <v>1.0787442880331035E-2</v>
      </c>
      <c r="L31" s="31">
        <f t="shared" si="0"/>
        <v>689099.1666</v>
      </c>
      <c r="M31" s="26">
        <f t="shared" si="1"/>
        <v>265959.42249999999</v>
      </c>
      <c r="N31" s="26">
        <f t="shared" si="2"/>
        <v>256882.37529999999</v>
      </c>
      <c r="O31" s="5">
        <f t="shared" si="33"/>
        <v>38.595232063947762</v>
      </c>
      <c r="P31" s="30">
        <v>4037.08</v>
      </c>
      <c r="Q31" s="31">
        <v>763.73</v>
      </c>
      <c r="R31" s="31">
        <v>6082.92</v>
      </c>
      <c r="S31" s="32">
        <f t="shared" si="34"/>
        <v>35.495330636671945</v>
      </c>
      <c r="T31" s="32">
        <f t="shared" si="35"/>
        <v>53.424131825436106</v>
      </c>
      <c r="U31" s="33">
        <f t="shared" si="36"/>
        <v>0.10809169576438447</v>
      </c>
      <c r="V31" s="33">
        <f t="shared" si="37"/>
        <v>-5.9371218295423585E-3</v>
      </c>
      <c r="W31" s="33">
        <f t="shared" si="38"/>
        <v>-7.3041682533965646E-2</v>
      </c>
      <c r="X31" s="33">
        <f t="shared" si="60"/>
        <v>5.4926715577521754E-2</v>
      </c>
      <c r="Y31" s="31">
        <f t="shared" si="3"/>
        <v>4645708.4916000003</v>
      </c>
      <c r="Z31" s="26">
        <f t="shared" si="4"/>
        <v>3083239.1083999998</v>
      </c>
      <c r="AA31" s="26">
        <f t="shared" si="5"/>
        <v>2971917.8236000002</v>
      </c>
      <c r="AB31" s="5">
        <f t="shared" si="39"/>
        <v>66.367468255377347</v>
      </c>
      <c r="AC31" s="30">
        <v>489.33</v>
      </c>
      <c r="AD31" s="31">
        <v>900.66</v>
      </c>
      <c r="AE31" s="31">
        <v>2340.83</v>
      </c>
      <c r="AF31" s="32">
        <f t="shared" si="40"/>
        <v>13.659317369658122</v>
      </c>
      <c r="AG31" s="32">
        <f t="shared" si="41"/>
        <v>6.4754799077899499</v>
      </c>
      <c r="AH31" s="33">
        <f t="shared" si="42"/>
        <v>1.0592522728160607E-2</v>
      </c>
      <c r="AI31" s="33">
        <f t="shared" si="43"/>
        <v>8.7026128363539533E-3</v>
      </c>
      <c r="AJ31" s="33">
        <f>IFERROR((($BQ31-AC31)-($BQ32-AC32))/(((#REF!-AC31)+(#REF!-AC32))/2)/AH31,0)</f>
        <v>0</v>
      </c>
      <c r="AK31" s="33">
        <f t="shared" si="61"/>
        <v>0.82158075651022588</v>
      </c>
      <c r="AL31" s="31">
        <f t="shared" si="6"/>
        <v>2108291.9477999997</v>
      </c>
      <c r="AM31" s="26">
        <f t="shared" si="7"/>
        <v>440719.95779999997</v>
      </c>
      <c r="AN31" s="26">
        <f t="shared" si="8"/>
        <v>302207.45640000002</v>
      </c>
      <c r="AO31" s="5">
        <f t="shared" si="44"/>
        <v>20.90412375097722</v>
      </c>
      <c r="AP31" s="30">
        <v>1633.33</v>
      </c>
      <c r="AQ31" s="31">
        <v>833.52</v>
      </c>
      <c r="AR31" s="31">
        <v>6241.33</v>
      </c>
      <c r="AS31" s="32">
        <f t="shared" si="45"/>
        <v>36.41969185236362</v>
      </c>
      <c r="AT31" s="32">
        <f t="shared" si="46"/>
        <v>21.61444341812388</v>
      </c>
      <c r="AU31" s="33">
        <f t="shared" si="47"/>
        <v>7.8966403112762748E-2</v>
      </c>
      <c r="AV31" s="33">
        <f t="shared" si="48"/>
        <v>8.5959885386819607E-3</v>
      </c>
      <c r="AW31" s="33">
        <f>IFERROR((($BQ31-AP31)-($BQ32-AP32))/(((#REF!-AP31)+(#REF!-AP32))/2)/AU31,0)</f>
        <v>0</v>
      </c>
      <c r="AX31" s="33">
        <f t="shared" si="62"/>
        <v>0.10885627557845111</v>
      </c>
      <c r="AY31" s="31">
        <f t="shared" si="9"/>
        <v>5202273.3816</v>
      </c>
      <c r="AZ31" s="26">
        <f t="shared" si="10"/>
        <v>1361413.2215999998</v>
      </c>
      <c r="BA31" s="26">
        <f t="shared" si="11"/>
        <v>1281853.7376000001</v>
      </c>
      <c r="BB31" s="5">
        <f t="shared" si="49"/>
        <v>26.169582444767382</v>
      </c>
      <c r="BC31" s="30">
        <v>1122.67</v>
      </c>
      <c r="BD31" s="31">
        <v>776</v>
      </c>
      <c r="BE31" s="31">
        <v>1761.58</v>
      </c>
      <c r="BF31" s="32">
        <f t="shared" si="50"/>
        <v>10.279251501408627</v>
      </c>
      <c r="BG31" s="32">
        <f t="shared" si="51"/>
        <v>14.85669594768059</v>
      </c>
      <c r="BH31" s="33">
        <f t="shared" si="63"/>
        <v>0</v>
      </c>
      <c r="BI31" s="33">
        <f t="shared" si="64"/>
        <v>1.2250915233883211E-2</v>
      </c>
      <c r="BJ31" s="33">
        <f t="shared" si="52"/>
        <v>0</v>
      </c>
      <c r="BK31" s="33">
        <f t="shared" si="65"/>
        <v>0</v>
      </c>
      <c r="BL31" s="31">
        <f t="shared" si="12"/>
        <v>1366986.0799999998</v>
      </c>
      <c r="BM31" s="26">
        <f t="shared" si="13"/>
        <v>871191.92</v>
      </c>
      <c r="BN31" s="26">
        <f t="shared" si="14"/>
        <v>484968.96000000002</v>
      </c>
      <c r="BO31" s="5">
        <f t="shared" si="53"/>
        <v>63.730855254941602</v>
      </c>
      <c r="BP31" s="60">
        <f t="shared" si="15"/>
        <v>17137.240000000002</v>
      </c>
      <c r="BQ31" s="57">
        <f t="shared" si="16"/>
        <v>7556.66</v>
      </c>
      <c r="BR31" s="57">
        <f t="shared" si="17"/>
        <v>14012359.067600001</v>
      </c>
      <c r="BS31" s="57">
        <f t="shared" si="18"/>
        <v>6022523.6302999994</v>
      </c>
      <c r="BT31" s="33">
        <f t="shared" si="66"/>
        <v>7.6996398688837148E-2</v>
      </c>
      <c r="BU31" s="33">
        <f t="shared" si="67"/>
        <v>8.4430146427051475E-2</v>
      </c>
      <c r="BV31" s="33">
        <f t="shared" si="68"/>
        <v>1.0965466939337782</v>
      </c>
      <c r="BW31" s="57">
        <f t="shared" si="20"/>
        <v>5297830.3529000012</v>
      </c>
      <c r="BX31" s="57">
        <f t="shared" si="69"/>
        <v>796.98221572758325</v>
      </c>
      <c r="BY31" s="87">
        <f t="shared" si="70"/>
        <v>817.65553073890544</v>
      </c>
      <c r="BZ31" s="75">
        <f t="shared" si="71"/>
        <v>99.462575464739373</v>
      </c>
      <c r="CA31" s="75">
        <f t="shared" si="72"/>
        <v>99.188533896693613</v>
      </c>
      <c r="CB31" s="53">
        <f t="shared" si="24"/>
        <v>0.97993650641621477</v>
      </c>
      <c r="CC31" s="14">
        <f t="shared" si="23"/>
        <v>99.080818301209149</v>
      </c>
      <c r="CD31" s="53">
        <f t="shared" si="25"/>
        <v>0.97617531503964727</v>
      </c>
      <c r="CE31" s="26">
        <v>100.04795523968741</v>
      </c>
      <c r="CF31" s="85">
        <f t="shared" si="26"/>
        <v>0.98570385166048347</v>
      </c>
      <c r="CG31" s="79">
        <v>101.499</v>
      </c>
      <c r="CH31">
        <v>7870.41</v>
      </c>
      <c r="CI31" s="17">
        <f t="shared" si="54"/>
        <v>313.75</v>
      </c>
      <c r="CJ31" s="17">
        <f t="shared" si="55"/>
        <v>0.96013549484715532</v>
      </c>
      <c r="CK31" s="31">
        <v>18633.740000000002</v>
      </c>
      <c r="CL31" s="76">
        <f t="shared" si="73"/>
        <v>0.91968869373512774</v>
      </c>
      <c r="CM31">
        <v>7161.35</v>
      </c>
      <c r="CN31" s="17">
        <f t="shared" si="56"/>
        <v>-395.30999999999949</v>
      </c>
      <c r="CO31" s="17">
        <f t="shared" si="57"/>
        <v>1.0552004859418964</v>
      </c>
      <c r="CP31" s="31">
        <v>17681.189999999999</v>
      </c>
      <c r="CQ31" s="76">
        <f t="shared" si="58"/>
        <v>0.96923566796126293</v>
      </c>
    </row>
    <row r="32" spans="1:95" x14ac:dyDescent="0.3">
      <c r="A32" s="1">
        <v>43799</v>
      </c>
      <c r="B32" t="s">
        <v>5</v>
      </c>
      <c r="C32" s="30">
        <v>274.94</v>
      </c>
      <c r="D32" s="31">
        <v>767.44</v>
      </c>
      <c r="E32" s="31">
        <v>711.01</v>
      </c>
      <c r="F32" s="32">
        <f t="shared" si="28"/>
        <v>4.1539862809375609</v>
      </c>
      <c r="G32" s="94">
        <f t="shared" si="29"/>
        <v>3.6418305848069412</v>
      </c>
      <c r="H32" s="33">
        <f t="shared" si="30"/>
        <v>0.25521973581745255</v>
      </c>
      <c r="I32" s="33">
        <f t="shared" si="31"/>
        <v>-2.4702121476315275E-3</v>
      </c>
      <c r="J32" s="33">
        <f t="shared" si="32"/>
        <v>4.2411997988173614E-3</v>
      </c>
      <c r="K32" s="33">
        <f t="shared" si="59"/>
        <v>9.6787661805212491E-3</v>
      </c>
      <c r="L32" s="31">
        <f t="shared" si="0"/>
        <v>545657.51439999999</v>
      </c>
      <c r="M32" s="26">
        <f t="shared" si="1"/>
        <v>210999.95360000001</v>
      </c>
      <c r="N32" s="26">
        <f t="shared" si="2"/>
        <v>203287.18160000001</v>
      </c>
      <c r="O32" s="5">
        <f t="shared" si="33"/>
        <v>38.66893573930043</v>
      </c>
      <c r="P32" s="30">
        <v>4061.12</v>
      </c>
      <c r="Q32" s="31">
        <v>685.41</v>
      </c>
      <c r="R32" s="31">
        <v>6091.38</v>
      </c>
      <c r="S32" s="32">
        <f t="shared" si="34"/>
        <v>35.588119649480937</v>
      </c>
      <c r="T32" s="32">
        <f t="shared" si="35"/>
        <v>53.793231339823834</v>
      </c>
      <c r="U32" s="33">
        <f t="shared" si="36"/>
        <v>0.14734170870014715</v>
      </c>
      <c r="V32" s="33">
        <f t="shared" si="37"/>
        <v>-5.8996325925853672E-3</v>
      </c>
      <c r="W32" s="33">
        <f t="shared" si="38"/>
        <v>-5.3178187267364015E-2</v>
      </c>
      <c r="X32" s="33">
        <f t="shared" si="60"/>
        <v>4.0040478996966292E-2</v>
      </c>
      <c r="Y32" s="31">
        <f t="shared" si="3"/>
        <v>4175092.7657999997</v>
      </c>
      <c r="Z32" s="26">
        <f t="shared" si="4"/>
        <v>2783532.2591999997</v>
      </c>
      <c r="AA32" s="26">
        <f t="shared" si="5"/>
        <v>2667149.6412</v>
      </c>
      <c r="AB32" s="5">
        <f t="shared" si="39"/>
        <v>66.669949994910837</v>
      </c>
      <c r="AC32" s="30">
        <v>485.09</v>
      </c>
      <c r="AD32" s="31">
        <v>891.17</v>
      </c>
      <c r="AE32" s="31">
        <v>2338.7800000000002</v>
      </c>
      <c r="AF32" s="32">
        <f t="shared" si="40"/>
        <v>13.664027276875359</v>
      </c>
      <c r="AG32" s="32">
        <f t="shared" si="41"/>
        <v>6.4254586396450097</v>
      </c>
      <c r="AH32" s="33">
        <f t="shared" si="42"/>
        <v>-1.9446172993154948E-2</v>
      </c>
      <c r="AI32" s="33">
        <f t="shared" si="43"/>
        <v>8.7790131892249035E-3</v>
      </c>
      <c r="AJ32" s="33">
        <f>IFERROR((($BQ32-AC32)-($BQ33-AC33))/(((#REF!-AC32)+(#REF!-AC33))/2)/AH32,0)</f>
        <v>0</v>
      </c>
      <c r="AK32" s="33">
        <f t="shared" si="61"/>
        <v>0.45145197424270139</v>
      </c>
      <c r="AL32" s="31">
        <f t="shared" si="6"/>
        <v>2084250.5726000001</v>
      </c>
      <c r="AM32" s="26">
        <f t="shared" si="7"/>
        <v>432297.65529999998</v>
      </c>
      <c r="AN32" s="26">
        <f t="shared" si="8"/>
        <v>299023.18180000002</v>
      </c>
      <c r="AO32" s="5">
        <f t="shared" si="44"/>
        <v>20.741155645250938</v>
      </c>
      <c r="AP32" s="30">
        <v>1619.35</v>
      </c>
      <c r="AQ32" s="31">
        <v>770.2</v>
      </c>
      <c r="AR32" s="31">
        <v>6224.26</v>
      </c>
      <c r="AS32" s="32">
        <f t="shared" si="45"/>
        <v>36.364454295985183</v>
      </c>
      <c r="AT32" s="32">
        <f t="shared" si="46"/>
        <v>21.449764885091728</v>
      </c>
      <c r="AU32" s="33">
        <f t="shared" si="47"/>
        <v>-7.7871512005179633E-4</v>
      </c>
      <c r="AV32" s="33">
        <f t="shared" si="48"/>
        <v>8.6767492270622849E-3</v>
      </c>
      <c r="AW32" s="33">
        <f>IFERROR((($BQ32-AP32)-($BQ33-AP33))/(((#REF!-AP32)+(#REF!-AP33))/2)/AU32,0)</f>
        <v>0</v>
      </c>
      <c r="AX32" s="33">
        <f t="shared" si="62"/>
        <v>11.14239213242084</v>
      </c>
      <c r="AY32" s="31">
        <f t="shared" si="9"/>
        <v>4793925.0520000001</v>
      </c>
      <c r="AZ32" s="26">
        <f t="shared" si="10"/>
        <v>1247223.3700000001</v>
      </c>
      <c r="BA32" s="26">
        <f t="shared" si="11"/>
        <v>1184475.1760000002</v>
      </c>
      <c r="BB32" s="5">
        <f t="shared" si="49"/>
        <v>26.016747372378401</v>
      </c>
      <c r="BC32" s="30">
        <v>1109</v>
      </c>
      <c r="BD32" s="31">
        <v>776</v>
      </c>
      <c r="BE32" s="31">
        <v>1750.9</v>
      </c>
      <c r="BF32" s="32">
        <f t="shared" si="50"/>
        <v>10.229412496720968</v>
      </c>
      <c r="BG32" s="32">
        <f t="shared" si="51"/>
        <v>14.689714550632493</v>
      </c>
      <c r="BH32" s="33">
        <f t="shared" si="63"/>
        <v>0</v>
      </c>
      <c r="BI32" s="33">
        <f t="shared" si="64"/>
        <v>1.2402861640498539E-2</v>
      </c>
      <c r="BJ32" s="33">
        <f t="shared" si="52"/>
        <v>0</v>
      </c>
      <c r="BK32" s="33">
        <f t="shared" si="65"/>
        <v>0</v>
      </c>
      <c r="BL32" s="31">
        <f t="shared" si="12"/>
        <v>1358698.4000000001</v>
      </c>
      <c r="BM32" s="26">
        <f t="shared" si="13"/>
        <v>860584</v>
      </c>
      <c r="BN32" s="26">
        <f t="shared" si="14"/>
        <v>484968.96000000002</v>
      </c>
      <c r="BO32" s="5">
        <f t="shared" si="53"/>
        <v>63.338854303501058</v>
      </c>
      <c r="BP32" s="60">
        <f t="shared" si="15"/>
        <v>17116.329999999998</v>
      </c>
      <c r="BQ32" s="57">
        <f t="shared" si="16"/>
        <v>7549.4999999999991</v>
      </c>
      <c r="BR32" s="57">
        <f t="shared" si="17"/>
        <v>12957624.3048</v>
      </c>
      <c r="BS32" s="57">
        <f t="shared" si="18"/>
        <v>5534637.2380999988</v>
      </c>
      <c r="BT32" s="33">
        <f t="shared" si="66"/>
        <v>5.1845227308695223E-2</v>
      </c>
      <c r="BU32" s="33">
        <f t="shared" si="67"/>
        <v>8.1011673981192397E-2</v>
      </c>
      <c r="BV32" s="33">
        <f t="shared" si="68"/>
        <v>1.5625676303594009</v>
      </c>
      <c r="BW32" s="57">
        <f t="shared" si="20"/>
        <v>4838904.1406000005</v>
      </c>
      <c r="BX32" s="57">
        <f t="shared" si="69"/>
        <v>733.1130853831379</v>
      </c>
      <c r="BY32" s="87">
        <f t="shared" si="70"/>
        <v>757.03286304949722</v>
      </c>
      <c r="BZ32" s="75">
        <f t="shared" si="71"/>
        <v>92.088214950743179</v>
      </c>
      <c r="CA32" s="75">
        <f t="shared" si="72"/>
        <v>91.239692285041187</v>
      </c>
      <c r="CB32" s="53">
        <f t="shared" si="24"/>
        <v>0.98845278166183481</v>
      </c>
      <c r="CC32" s="14">
        <f t="shared" si="23"/>
        <v>90.49791140807541</v>
      </c>
      <c r="CD32" s="53">
        <f t="shared" si="25"/>
        <v>0.97138284539173292</v>
      </c>
      <c r="CE32" s="26">
        <v>90.286660527962383</v>
      </c>
      <c r="CF32" s="85">
        <f t="shared" si="26"/>
        <v>0.9691153291825424</v>
      </c>
      <c r="CG32" s="79">
        <v>93.164000000000001</v>
      </c>
      <c r="CH32">
        <v>7863.06</v>
      </c>
      <c r="CI32" s="17">
        <f t="shared" si="54"/>
        <v>313.56000000000131</v>
      </c>
      <c r="CJ32" s="17">
        <f t="shared" si="55"/>
        <v>0.96012239509809139</v>
      </c>
      <c r="CK32" s="31">
        <v>18610.560000000001</v>
      </c>
      <c r="CL32" s="76">
        <f t="shared" si="73"/>
        <v>0.91971063740156112</v>
      </c>
      <c r="CM32">
        <v>7177.01</v>
      </c>
      <c r="CN32" s="17">
        <f t="shared" si="56"/>
        <v>-372.48999999999887</v>
      </c>
      <c r="CO32" s="17">
        <f t="shared" si="57"/>
        <v>1.0519004432207839</v>
      </c>
      <c r="CP32" s="31">
        <v>17677.13</v>
      </c>
      <c r="CQ32" s="76">
        <f t="shared" si="58"/>
        <v>0.96827539312094202</v>
      </c>
    </row>
    <row r="33" spans="1:95" x14ac:dyDescent="0.3">
      <c r="A33" s="1">
        <v>43769</v>
      </c>
      <c r="B33" t="s">
        <v>5</v>
      </c>
      <c r="C33" s="30">
        <v>275.62</v>
      </c>
      <c r="D33" s="31">
        <v>593.74</v>
      </c>
      <c r="E33" s="31">
        <v>711.44</v>
      </c>
      <c r="F33" s="32">
        <f t="shared" si="28"/>
        <v>4.1615921962541931</v>
      </c>
      <c r="G33" s="94">
        <f t="shared" si="29"/>
        <v>3.6543181067869126</v>
      </c>
      <c r="H33" s="33">
        <f t="shared" si="30"/>
        <v>-3.2165317468866209E-2</v>
      </c>
      <c r="I33" s="33">
        <f t="shared" si="31"/>
        <v>-2.5003170691935486E-3</v>
      </c>
      <c r="J33" s="33">
        <f t="shared" si="32"/>
        <v>-3.3603136997353511E-2</v>
      </c>
      <c r="K33" s="33">
        <f t="shared" si="59"/>
        <v>7.7733324771741538E-2</v>
      </c>
      <c r="L33" s="31">
        <f t="shared" si="0"/>
        <v>422410.38560000004</v>
      </c>
      <c r="M33" s="26">
        <f t="shared" si="1"/>
        <v>163646.6188</v>
      </c>
      <c r="N33" s="26">
        <f t="shared" si="2"/>
        <v>157275.7886</v>
      </c>
      <c r="O33" s="5">
        <f t="shared" si="33"/>
        <v>38.741144720566737</v>
      </c>
      <c r="P33" s="30">
        <v>4085.15</v>
      </c>
      <c r="Q33" s="31">
        <v>591.35</v>
      </c>
      <c r="R33" s="31">
        <v>6099.83</v>
      </c>
      <c r="S33" s="32">
        <f t="shared" si="34"/>
        <v>35.681160641062085</v>
      </c>
      <c r="T33" s="32">
        <f t="shared" si="35"/>
        <v>54.163114483493793</v>
      </c>
      <c r="U33" s="33">
        <f t="shared" si="36"/>
        <v>1.8862288226006173E-2</v>
      </c>
      <c r="V33" s="33">
        <f t="shared" si="37"/>
        <v>-5.8674646158200679E-3</v>
      </c>
      <c r="W33" s="33">
        <f t="shared" si="38"/>
        <v>-0.41216631724982772</v>
      </c>
      <c r="X33" s="33">
        <f t="shared" si="60"/>
        <v>0.3110685482862236</v>
      </c>
      <c r="Y33" s="31">
        <f t="shared" si="3"/>
        <v>3607134.4705000003</v>
      </c>
      <c r="Z33" s="26">
        <f t="shared" si="4"/>
        <v>2415753.4525000001</v>
      </c>
      <c r="AA33" s="26">
        <f t="shared" si="5"/>
        <v>2301132.0820000004</v>
      </c>
      <c r="AB33" s="5">
        <f t="shared" si="39"/>
        <v>66.971538551074374</v>
      </c>
      <c r="AC33" s="30">
        <v>480.85</v>
      </c>
      <c r="AD33" s="31">
        <v>908.67</v>
      </c>
      <c r="AE33" s="31">
        <v>2336.7199999999998</v>
      </c>
      <c r="AF33" s="32">
        <f t="shared" si="40"/>
        <v>13.668722192779567</v>
      </c>
      <c r="AG33" s="32">
        <f t="shared" si="41"/>
        <v>6.3753677586840114</v>
      </c>
      <c r="AH33" s="33">
        <f t="shared" si="42"/>
        <v>6.1819024804882702E-3</v>
      </c>
      <c r="AI33" s="33">
        <f t="shared" si="43"/>
        <v>8.877748185283826E-3</v>
      </c>
      <c r="AJ33" s="33">
        <f>IFERROR((($BQ33-AC33)-($BQ34-AC34))/(((#REF!-AC33)+(#REF!-AC34))/2)/AH33,0)</f>
        <v>0</v>
      </c>
      <c r="AK33" s="33">
        <f t="shared" si="61"/>
        <v>1.4360867408219982</v>
      </c>
      <c r="AL33" s="31">
        <f t="shared" si="6"/>
        <v>2123307.3623999995</v>
      </c>
      <c r="AM33" s="26">
        <f t="shared" si="7"/>
        <v>436933.96950000001</v>
      </c>
      <c r="AN33" s="26">
        <f t="shared" si="8"/>
        <v>304895.13180000003</v>
      </c>
      <c r="AO33" s="5">
        <f t="shared" si="44"/>
        <v>20.577989660721013</v>
      </c>
      <c r="AP33" s="30">
        <v>1605.36</v>
      </c>
      <c r="AQ33" s="31">
        <v>770.8</v>
      </c>
      <c r="AR33" s="31">
        <v>6207.18</v>
      </c>
      <c r="AS33" s="32">
        <f t="shared" si="45"/>
        <v>36.309108074813196</v>
      </c>
      <c r="AT33" s="32">
        <f t="shared" si="46"/>
        <v>21.284725767039543</v>
      </c>
      <c r="AU33" s="33">
        <f t="shared" si="47"/>
        <v>-1.0902874100835515E-2</v>
      </c>
      <c r="AV33" s="33">
        <f t="shared" si="48"/>
        <v>8.7464104056005753E-3</v>
      </c>
      <c r="AW33" s="33">
        <f>IFERROR((($BQ33-AP33)-($BQ34-AP34))/(((#REF!-AP33)+(#REF!-AP34))/2)/AU33,0)</f>
        <v>0</v>
      </c>
      <c r="AX33" s="33">
        <f t="shared" si="62"/>
        <v>0.80221144669828992</v>
      </c>
      <c r="AY33" s="31">
        <f t="shared" si="9"/>
        <v>4784494.3439999996</v>
      </c>
      <c r="AZ33" s="26">
        <f t="shared" si="10"/>
        <v>1237411.4879999999</v>
      </c>
      <c r="BA33" s="26">
        <f t="shared" si="11"/>
        <v>1185397.9040000001</v>
      </c>
      <c r="BB33" s="5">
        <f t="shared" si="49"/>
        <v>25.862952258513527</v>
      </c>
      <c r="BC33" s="30">
        <v>1095.33</v>
      </c>
      <c r="BD33" s="31">
        <v>776</v>
      </c>
      <c r="BE33" s="31">
        <v>1740.21</v>
      </c>
      <c r="BF33" s="32">
        <f t="shared" si="50"/>
        <v>10.179416895090954</v>
      </c>
      <c r="BG33" s="32">
        <f t="shared" si="51"/>
        <v>14.522473883995751</v>
      </c>
      <c r="BH33" s="33">
        <f t="shared" si="63"/>
        <v>0</v>
      </c>
      <c r="BI33" s="33">
        <f t="shared" si="64"/>
        <v>1.2549379880569457E-2</v>
      </c>
      <c r="BJ33" s="33">
        <f t="shared" si="52"/>
        <v>0</v>
      </c>
      <c r="BK33" s="33">
        <f t="shared" si="65"/>
        <v>0</v>
      </c>
      <c r="BL33" s="31">
        <f t="shared" si="12"/>
        <v>1350402.96</v>
      </c>
      <c r="BM33" s="26">
        <f t="shared" si="13"/>
        <v>849976.08</v>
      </c>
      <c r="BN33" s="26">
        <f t="shared" si="14"/>
        <v>484968.96000000002</v>
      </c>
      <c r="BO33" s="5">
        <f t="shared" si="53"/>
        <v>62.942403503025488</v>
      </c>
      <c r="BP33" s="60">
        <f t="shared" si="15"/>
        <v>17095.38</v>
      </c>
      <c r="BQ33" s="57">
        <f t="shared" si="16"/>
        <v>7542.3099999999995</v>
      </c>
      <c r="BR33" s="57">
        <f t="shared" si="17"/>
        <v>12287749.522499999</v>
      </c>
      <c r="BS33" s="57">
        <f t="shared" si="18"/>
        <v>5103721.6088000005</v>
      </c>
      <c r="BT33" s="33">
        <f t="shared" si="66"/>
        <v>1.4244510916218665E-3</v>
      </c>
      <c r="BU33" s="33">
        <f t="shared" si="67"/>
        <v>7.844006784311389E-3</v>
      </c>
      <c r="BV33" s="33">
        <f t="shared" si="68"/>
        <v>5.5066873341227023</v>
      </c>
      <c r="BW33" s="57">
        <f t="shared" si="20"/>
        <v>4433669.8663999997</v>
      </c>
      <c r="BX33" s="57">
        <f t="shared" si="69"/>
        <v>676.67884359035907</v>
      </c>
      <c r="BY33" s="87">
        <f t="shared" si="70"/>
        <v>718.77603905265619</v>
      </c>
      <c r="BZ33" s="75">
        <f t="shared" si="71"/>
        <v>87.434516540132037</v>
      </c>
      <c r="CA33" s="75">
        <f t="shared" si="72"/>
        <v>84.216160775135364</v>
      </c>
      <c r="CB33" s="53">
        <f t="shared" si="24"/>
        <v>1.039538177128869</v>
      </c>
      <c r="CC33" s="14">
        <f t="shared" si="23"/>
        <v>82.919159198795214</v>
      </c>
      <c r="CD33" s="53">
        <f t="shared" si="25"/>
        <v>0.98585358521436728</v>
      </c>
      <c r="CE33" s="26">
        <v>81.805049603597027</v>
      </c>
      <c r="CF33" s="85">
        <f t="shared" si="26"/>
        <v>0.97260756403710702</v>
      </c>
      <c r="CG33" s="79">
        <v>84.108999999999995</v>
      </c>
      <c r="CH33">
        <v>7855.67</v>
      </c>
      <c r="CI33" s="17">
        <f t="shared" si="54"/>
        <v>313.36000000000058</v>
      </c>
      <c r="CJ33" s="17">
        <f t="shared" si="55"/>
        <v>0.9601103406838627</v>
      </c>
      <c r="CK33" s="31">
        <v>18587.330000000002</v>
      </c>
      <c r="CL33" s="76">
        <f t="shared" si="73"/>
        <v>0.91973295788044862</v>
      </c>
      <c r="CM33">
        <v>7192.67</v>
      </c>
      <c r="CN33" s="17">
        <f t="shared" si="56"/>
        <v>-349.63999999999942</v>
      </c>
      <c r="CO33" s="17">
        <f t="shared" si="57"/>
        <v>1.0486105994018911</v>
      </c>
      <c r="CP33" s="31">
        <v>17673.07</v>
      </c>
      <c r="CQ33" s="76">
        <f t="shared" si="58"/>
        <v>0.96731241374588572</v>
      </c>
    </row>
    <row r="34" spans="1:95" x14ac:dyDescent="0.3">
      <c r="A34" s="1">
        <v>43738</v>
      </c>
      <c r="B34" t="s">
        <v>5</v>
      </c>
      <c r="C34" s="30">
        <v>276.31</v>
      </c>
      <c r="D34" s="31">
        <v>613.15</v>
      </c>
      <c r="E34" s="31">
        <v>711.88</v>
      </c>
      <c r="F34" s="32">
        <f t="shared" si="28"/>
        <v>4.1692680178465373</v>
      </c>
      <c r="G34" s="94">
        <f t="shared" si="29"/>
        <v>3.6669475723774574</v>
      </c>
      <c r="H34" s="33">
        <f t="shared" si="30"/>
        <v>-1.0028560301181461E-2</v>
      </c>
      <c r="I34" s="33">
        <f t="shared" si="31"/>
        <v>-2.4940810757080037E-3</v>
      </c>
      <c r="J34" s="33">
        <f t="shared" si="32"/>
        <v>-0.10816939787654124</v>
      </c>
      <c r="K34" s="33">
        <f t="shared" si="59"/>
        <v>0.24869781910910752</v>
      </c>
      <c r="L34" s="31">
        <f t="shared" si="0"/>
        <v>436489.22200000001</v>
      </c>
      <c r="M34" s="26">
        <f t="shared" si="1"/>
        <v>169419.47649999999</v>
      </c>
      <c r="N34" s="26">
        <f t="shared" si="2"/>
        <v>162417.30349999998</v>
      </c>
      <c r="O34" s="5">
        <f t="shared" si="33"/>
        <v>38.814125976288139</v>
      </c>
      <c r="P34" s="30">
        <v>4109.1899999999996</v>
      </c>
      <c r="Q34" s="31">
        <v>580.29999999999995</v>
      </c>
      <c r="R34" s="31">
        <v>6108.29</v>
      </c>
      <c r="S34" s="32">
        <f t="shared" si="34"/>
        <v>35.774425662656384</v>
      </c>
      <c r="T34" s="32">
        <f t="shared" si="35"/>
        <v>54.533619105127293</v>
      </c>
      <c r="U34" s="33">
        <f t="shared" si="36"/>
        <v>-9.97925275629713E-3</v>
      </c>
      <c r="V34" s="33">
        <f t="shared" si="37"/>
        <v>-5.8308188988416389E-3</v>
      </c>
      <c r="W34" s="33">
        <f t="shared" si="38"/>
        <v>0.77452070911829562</v>
      </c>
      <c r="X34" s="33">
        <f t="shared" si="60"/>
        <v>0.58429413917412432</v>
      </c>
      <c r="Y34" s="31">
        <f t="shared" si="3"/>
        <v>3544640.6869999999</v>
      </c>
      <c r="Z34" s="26">
        <f t="shared" si="4"/>
        <v>2384562.9569999995</v>
      </c>
      <c r="AA34" s="26">
        <f t="shared" si="5"/>
        <v>2258132.9959999998</v>
      </c>
      <c r="AB34" s="5">
        <f t="shared" si="39"/>
        <v>67.272346270396454</v>
      </c>
      <c r="AC34" s="30">
        <v>476.6</v>
      </c>
      <c r="AD34" s="31">
        <v>903.07</v>
      </c>
      <c r="AE34" s="31">
        <v>2334.67</v>
      </c>
      <c r="AF34" s="32">
        <f t="shared" si="40"/>
        <v>13.673463172481002</v>
      </c>
      <c r="AG34" s="32">
        <f t="shared" si="41"/>
        <v>6.3250233903770994</v>
      </c>
      <c r="AH34" s="33">
        <f t="shared" si="42"/>
        <v>2.8743927438151167E-2</v>
      </c>
      <c r="AI34" s="33">
        <f t="shared" si="43"/>
        <v>8.9360984656887722E-3</v>
      </c>
      <c r="AJ34" s="33">
        <f>IFERROR((($BQ34-AC34)-($BQ35-AC35))/(((#REF!-AC34)+(#REF!-AC35))/2)/AH34,0)</f>
        <v>0</v>
      </c>
      <c r="AK34" s="33">
        <f t="shared" si="61"/>
        <v>0.31088648149828302</v>
      </c>
      <c r="AL34" s="31">
        <f t="shared" si="6"/>
        <v>2108370.4369000001</v>
      </c>
      <c r="AM34" s="26">
        <f t="shared" si="7"/>
        <v>430403.16200000007</v>
      </c>
      <c r="AN34" s="26">
        <f t="shared" si="8"/>
        <v>303016.10780000006</v>
      </c>
      <c r="AO34" s="5">
        <f t="shared" si="44"/>
        <v>20.414019968560869</v>
      </c>
      <c r="AP34" s="30">
        <v>1591.38</v>
      </c>
      <c r="AQ34" s="31">
        <v>779.25</v>
      </c>
      <c r="AR34" s="31">
        <v>6190.1</v>
      </c>
      <c r="AS34" s="32">
        <f t="shared" si="45"/>
        <v>36.253562338135431</v>
      </c>
      <c r="AT34" s="32">
        <f t="shared" si="46"/>
        <v>21.119420316782016</v>
      </c>
      <c r="AU34" s="33">
        <f t="shared" si="47"/>
        <v>-1.7755618584892507E-2</v>
      </c>
      <c r="AV34" s="33">
        <f t="shared" si="48"/>
        <v>8.8299245448549488E-3</v>
      </c>
      <c r="AW34" s="33">
        <f>IFERROR((($BQ34-AP34)-($BQ35-AP35))/(((#REF!-AP34)+(#REF!-AP35))/2)/AU34,0)</f>
        <v>0</v>
      </c>
      <c r="AX34" s="33">
        <f t="shared" si="62"/>
        <v>0.49730312141126709</v>
      </c>
      <c r="AY34" s="31">
        <f t="shared" si="9"/>
        <v>4823635.4250000007</v>
      </c>
      <c r="AZ34" s="26">
        <f t="shared" si="10"/>
        <v>1240082.865</v>
      </c>
      <c r="BA34" s="26">
        <f t="shared" si="11"/>
        <v>1198392.99</v>
      </c>
      <c r="BB34" s="5">
        <f t="shared" si="49"/>
        <v>25.708469976252402</v>
      </c>
      <c r="BC34" s="30">
        <v>1081.67</v>
      </c>
      <c r="BD34" s="31">
        <v>776</v>
      </c>
      <c r="BE34" s="31">
        <v>1729.52</v>
      </c>
      <c r="BF34" s="32">
        <f t="shared" si="50"/>
        <v>10.129280808880631</v>
      </c>
      <c r="BG34" s="32">
        <f t="shared" si="51"/>
        <v>14.354989615336125</v>
      </c>
      <c r="BH34" s="33">
        <f t="shared" si="63"/>
        <v>0</v>
      </c>
      <c r="BI34" s="33">
        <f t="shared" si="64"/>
        <v>1.2718231170365751E-2</v>
      </c>
      <c r="BJ34" s="33">
        <f t="shared" si="52"/>
        <v>0</v>
      </c>
      <c r="BK34" s="33">
        <f t="shared" si="65"/>
        <v>0</v>
      </c>
      <c r="BL34" s="31">
        <f t="shared" si="12"/>
        <v>1342107.52</v>
      </c>
      <c r="BM34" s="26">
        <f t="shared" si="13"/>
        <v>839375.92</v>
      </c>
      <c r="BN34" s="26">
        <f t="shared" si="14"/>
        <v>484968.96000000002</v>
      </c>
      <c r="BO34" s="5">
        <f t="shared" si="53"/>
        <v>62.541630047643281</v>
      </c>
      <c r="BP34" s="60">
        <f t="shared" si="15"/>
        <v>17074.460000000003</v>
      </c>
      <c r="BQ34" s="57">
        <f t="shared" si="16"/>
        <v>7535.1500000000005</v>
      </c>
      <c r="BR34" s="57">
        <f t="shared" si="17"/>
        <v>12255243.290899999</v>
      </c>
      <c r="BS34" s="57">
        <f t="shared" si="18"/>
        <v>5063844.380499999</v>
      </c>
      <c r="BT34" s="33">
        <f t="shared" si="66"/>
        <v>-5.1519256635730462E-3</v>
      </c>
      <c r="BU34" s="33">
        <f t="shared" si="67"/>
        <v>-4.8715313730989755E-3</v>
      </c>
      <c r="BV34" s="33">
        <f t="shared" si="68"/>
        <v>0.94557485709535505</v>
      </c>
      <c r="BW34" s="57">
        <f t="shared" si="20"/>
        <v>4406928.3573000003</v>
      </c>
      <c r="BX34" s="57">
        <f t="shared" si="69"/>
        <v>672.02967167209658</v>
      </c>
      <c r="BY34" s="87">
        <f t="shared" si="70"/>
        <v>717.75290644037921</v>
      </c>
      <c r="BZ34" s="75">
        <f t="shared" si="71"/>
        <v>87.310058989447981</v>
      </c>
      <c r="CA34" s="75">
        <f t="shared" si="72"/>
        <v>83.637547429309137</v>
      </c>
      <c r="CB34" s="53">
        <f t="shared" si="24"/>
        <v>1.04079318841131</v>
      </c>
      <c r="CC34" s="14">
        <f t="shared" si="23"/>
        <v>82.41903548252958</v>
      </c>
      <c r="CD34" s="53">
        <f t="shared" si="25"/>
        <v>0.98248897914516464</v>
      </c>
      <c r="CE34" s="26">
        <v>81.285339777911105</v>
      </c>
      <c r="CF34" s="85">
        <f t="shared" si="26"/>
        <v>0.96897458251372182</v>
      </c>
      <c r="CG34" s="79">
        <v>83.888000000000005</v>
      </c>
      <c r="CH34">
        <v>7848.32</v>
      </c>
      <c r="CI34" s="17">
        <f t="shared" si="54"/>
        <v>313.16999999999916</v>
      </c>
      <c r="CJ34" s="17">
        <f t="shared" si="55"/>
        <v>0.96009719277501437</v>
      </c>
      <c r="CK34" s="31">
        <v>18564.150000000001</v>
      </c>
      <c r="CL34" s="76">
        <f t="shared" si="73"/>
        <v>0.91975447300307323</v>
      </c>
      <c r="CM34">
        <v>7208.33</v>
      </c>
      <c r="CN34" s="17">
        <f t="shared" si="56"/>
        <v>-326.82000000000062</v>
      </c>
      <c r="CO34" s="17">
        <f t="shared" si="57"/>
        <v>1.0453392117175546</v>
      </c>
      <c r="CP34" s="31">
        <v>17669.009999999998</v>
      </c>
      <c r="CQ34" s="76">
        <f t="shared" si="58"/>
        <v>0.96635068971040283</v>
      </c>
    </row>
    <row r="35" spans="1:95" x14ac:dyDescent="0.3">
      <c r="A35" s="1">
        <v>43708</v>
      </c>
      <c r="B35" t="s">
        <v>5</v>
      </c>
      <c r="C35" s="30">
        <v>277</v>
      </c>
      <c r="D35" s="31">
        <v>619.33000000000004</v>
      </c>
      <c r="E35" s="31">
        <v>712.31</v>
      </c>
      <c r="F35" s="32">
        <f t="shared" si="28"/>
        <v>4.1769064821183655</v>
      </c>
      <c r="G35" s="94">
        <f t="shared" si="29"/>
        <v>3.6796108379815533</v>
      </c>
      <c r="H35" s="33">
        <f t="shared" si="30"/>
        <v>0.10950645457951576</v>
      </c>
      <c r="I35" s="33">
        <f t="shared" si="31"/>
        <v>-2.4878761109808998E-3</v>
      </c>
      <c r="J35" s="33">
        <f t="shared" si="32"/>
        <v>9.9042631170502028E-3</v>
      </c>
      <c r="K35" s="33">
        <f t="shared" si="59"/>
        <v>2.2718990588581078E-2</v>
      </c>
      <c r="L35" s="31">
        <f t="shared" si="0"/>
        <v>441154.9523</v>
      </c>
      <c r="M35" s="26">
        <f t="shared" si="1"/>
        <v>171554.41</v>
      </c>
      <c r="N35" s="26">
        <f t="shared" si="2"/>
        <v>164054.32370000001</v>
      </c>
      <c r="O35" s="5">
        <f t="shared" si="33"/>
        <v>38.887562999255941</v>
      </c>
      <c r="P35" s="30">
        <v>4133.22</v>
      </c>
      <c r="Q35" s="31">
        <v>586.12</v>
      </c>
      <c r="R35" s="31">
        <v>6116.75</v>
      </c>
      <c r="S35" s="32">
        <f t="shared" si="34"/>
        <v>35.86794053782414</v>
      </c>
      <c r="T35" s="32">
        <f t="shared" si="35"/>
        <v>54.904841544267569</v>
      </c>
      <c r="U35" s="33">
        <f t="shared" si="36"/>
        <v>7.4761061946902671E-2</v>
      </c>
      <c r="V35" s="33">
        <f t="shared" si="37"/>
        <v>-5.7994229525913975E-3</v>
      </c>
      <c r="W35" s="33">
        <f t="shared" si="38"/>
        <v>-0.1026995137825034</v>
      </c>
      <c r="X35" s="33">
        <f t="shared" si="60"/>
        <v>7.7572773868705938E-2</v>
      </c>
      <c r="Y35" s="31">
        <f t="shared" si="3"/>
        <v>3585149.5100000002</v>
      </c>
      <c r="Z35" s="26">
        <f t="shared" si="4"/>
        <v>2422562.9064000002</v>
      </c>
      <c r="AA35" s="26">
        <f t="shared" si="5"/>
        <v>2280780.4783999999</v>
      </c>
      <c r="AB35" s="5">
        <f t="shared" si="39"/>
        <v>67.572158417460258</v>
      </c>
      <c r="AC35" s="30">
        <v>472.36</v>
      </c>
      <c r="AD35" s="31">
        <v>877.48</v>
      </c>
      <c r="AE35" s="31">
        <v>2332.61</v>
      </c>
      <c r="AF35" s="32">
        <f t="shared" si="40"/>
        <v>13.678165165804385</v>
      </c>
      <c r="AG35" s="32">
        <f t="shared" si="41"/>
        <v>6.2747327632814685</v>
      </c>
      <c r="AH35" s="33">
        <f t="shared" si="42"/>
        <v>3.7393701930053737E-2</v>
      </c>
      <c r="AI35" s="33">
        <f t="shared" si="43"/>
        <v>9.0166723375297905E-3</v>
      </c>
      <c r="AJ35" s="33">
        <f>IFERROR((($BQ35-AC35)-($BQ36-AC36))/(((#REF!-AC35)+(#REF!-AC36))/2)/AH35,0)</f>
        <v>0</v>
      </c>
      <c r="AK35" s="33">
        <f t="shared" si="61"/>
        <v>0.24112810104749191</v>
      </c>
      <c r="AL35" s="31">
        <f t="shared" si="6"/>
        <v>2046818.6228000002</v>
      </c>
      <c r="AM35" s="26">
        <f t="shared" si="7"/>
        <v>414486.45280000003</v>
      </c>
      <c r="AN35" s="26">
        <f t="shared" si="8"/>
        <v>294429.63920000003</v>
      </c>
      <c r="AO35" s="5">
        <f t="shared" si="44"/>
        <v>20.250277586051677</v>
      </c>
      <c r="AP35" s="30">
        <v>1577.39</v>
      </c>
      <c r="AQ35" s="31">
        <v>793.21</v>
      </c>
      <c r="AR35" s="31">
        <v>6173.03</v>
      </c>
      <c r="AS35" s="32">
        <f t="shared" si="45"/>
        <v>36.197960187714799</v>
      </c>
      <c r="AT35" s="32">
        <f t="shared" si="46"/>
        <v>20.953723248100083</v>
      </c>
      <c r="AU35" s="33">
        <f t="shared" si="47"/>
        <v>5.8441137162802262E-2</v>
      </c>
      <c r="AV35" s="33">
        <f t="shared" si="48"/>
        <v>8.9085866931568232E-3</v>
      </c>
      <c r="AW35" s="33">
        <f>IFERROR((($BQ35-AP35)-($BQ36-AP36))/(((#REF!-AP35)+(#REF!-AP36))/2)/AU35,0)</f>
        <v>0</v>
      </c>
      <c r="AX35" s="33">
        <f t="shared" si="62"/>
        <v>0.15243691559833528</v>
      </c>
      <c r="AY35" s="31">
        <f t="shared" si="9"/>
        <v>4896509.1262999997</v>
      </c>
      <c r="AZ35" s="26">
        <f t="shared" si="10"/>
        <v>1251201.5219000001</v>
      </c>
      <c r="BA35" s="26">
        <f t="shared" si="11"/>
        <v>1219861.7948</v>
      </c>
      <c r="BB35" s="5">
        <f t="shared" si="49"/>
        <v>25.552929436597587</v>
      </c>
      <c r="BC35" s="30">
        <v>1068</v>
      </c>
      <c r="BD35" s="31">
        <v>776</v>
      </c>
      <c r="BE35" s="31">
        <v>1718.83</v>
      </c>
      <c r="BF35" s="32">
        <f t="shared" si="50"/>
        <v>10.079027626538318</v>
      </c>
      <c r="BG35" s="32">
        <f t="shared" si="51"/>
        <v>14.187091606369313</v>
      </c>
      <c r="BH35" s="33">
        <f t="shared" si="63"/>
        <v>2.8983612558258057E-2</v>
      </c>
      <c r="BI35" s="33">
        <f t="shared" si="64"/>
        <v>1.2882068292866871E-2</v>
      </c>
      <c r="BJ35" s="33">
        <f t="shared" si="52"/>
        <v>0.21133816084178789</v>
      </c>
      <c r="BK35" s="33">
        <f t="shared" si="65"/>
        <v>0.44446040903194767</v>
      </c>
      <c r="BL35" s="31">
        <f t="shared" si="12"/>
        <v>1333812.0799999998</v>
      </c>
      <c r="BM35" s="26">
        <f t="shared" si="13"/>
        <v>828768</v>
      </c>
      <c r="BN35" s="26">
        <f t="shared" si="14"/>
        <v>484968.96000000002</v>
      </c>
      <c r="BO35" s="5">
        <f t="shared" si="53"/>
        <v>62.135289702879284</v>
      </c>
      <c r="BP35" s="60">
        <f t="shared" si="15"/>
        <v>17053.53</v>
      </c>
      <c r="BQ35" s="57">
        <f t="shared" si="16"/>
        <v>7527.9700000000012</v>
      </c>
      <c r="BR35" s="57">
        <f t="shared" si="17"/>
        <v>12303444.2914</v>
      </c>
      <c r="BS35" s="57">
        <f t="shared" si="18"/>
        <v>5088573.291100001</v>
      </c>
      <c r="BT35" s="33">
        <f t="shared" si="66"/>
        <v>5.8468669146256036E-2</v>
      </c>
      <c r="BU35" s="33">
        <f t="shared" si="67"/>
        <v>6.3511124508039599E-2</v>
      </c>
      <c r="BV35" s="33">
        <f t="shared" si="68"/>
        <v>1.0862420067946159</v>
      </c>
      <c r="BW35" s="57">
        <f t="shared" si="20"/>
        <v>4444095.1960999994</v>
      </c>
      <c r="BX35" s="57">
        <f t="shared" si="69"/>
        <v>675.95557515505516</v>
      </c>
      <c r="BY35" s="87">
        <f t="shared" si="70"/>
        <v>721.46026607980878</v>
      </c>
      <c r="BZ35" s="75">
        <f t="shared" si="71"/>
        <v>87.761035622087476</v>
      </c>
      <c r="CA35" s="75">
        <f t="shared" si="72"/>
        <v>84.126146300162347</v>
      </c>
      <c r="CB35" s="53">
        <f t="shared" si="24"/>
        <v>1.0626237830956602</v>
      </c>
      <c r="CC35" s="14">
        <f t="shared" si="23"/>
        <v>83.114135279365712</v>
      </c>
      <c r="CD35" s="53">
        <f t="shared" si="25"/>
        <v>1.0063584167306265</v>
      </c>
      <c r="CE35" s="26">
        <v>82.012239287913488</v>
      </c>
      <c r="CF35" s="85">
        <f t="shared" si="26"/>
        <v>0.99301649478639398</v>
      </c>
      <c r="CG35" s="79">
        <v>82.588999999999999</v>
      </c>
      <c r="CH35">
        <v>7840.94</v>
      </c>
      <c r="CI35" s="17">
        <f t="shared" si="54"/>
        <v>312.96999999999844</v>
      </c>
      <c r="CJ35" s="17">
        <f t="shared" si="55"/>
        <v>0.96008514285277036</v>
      </c>
      <c r="CK35" s="31">
        <v>18540.96</v>
      </c>
      <c r="CL35" s="76">
        <f t="shared" si="73"/>
        <v>0.91977599865379134</v>
      </c>
      <c r="CM35">
        <v>7223.99</v>
      </c>
      <c r="CN35" s="17">
        <f t="shared" si="56"/>
        <v>-303.98000000000138</v>
      </c>
      <c r="CO35" s="17">
        <f t="shared" si="57"/>
        <v>1.0420792387586364</v>
      </c>
      <c r="CP35" s="31">
        <v>17664.95</v>
      </c>
      <c r="CQ35" s="76">
        <f t="shared" si="58"/>
        <v>0.96538795750907858</v>
      </c>
    </row>
    <row r="36" spans="1:95" x14ac:dyDescent="0.3">
      <c r="A36" s="1">
        <v>43677</v>
      </c>
      <c r="B36" t="s">
        <v>5</v>
      </c>
      <c r="C36" s="30">
        <v>277.69</v>
      </c>
      <c r="D36" s="31">
        <v>555.03</v>
      </c>
      <c r="E36" s="31">
        <v>712.74</v>
      </c>
      <c r="F36" s="32">
        <f t="shared" si="28"/>
        <v>4.1845612621905861</v>
      </c>
      <c r="G36" s="94">
        <f t="shared" si="29"/>
        <v>3.692293373045421</v>
      </c>
      <c r="H36" s="33">
        <f t="shared" si="30"/>
        <v>2.3312402599177894E-2</v>
      </c>
      <c r="I36" s="33">
        <f t="shared" si="31"/>
        <v>-2.4817019439998481E-3</v>
      </c>
      <c r="J36" s="33">
        <f t="shared" si="32"/>
        <v>4.65149915906257E-2</v>
      </c>
      <c r="K36" s="33">
        <f t="shared" si="59"/>
        <v>0.10645414746257706</v>
      </c>
      <c r="L36" s="31">
        <f t="shared" si="0"/>
        <v>395592.0822</v>
      </c>
      <c r="M36" s="26">
        <f t="shared" si="1"/>
        <v>154126.2807</v>
      </c>
      <c r="N36" s="26">
        <f t="shared" si="2"/>
        <v>147021.89669999998</v>
      </c>
      <c r="O36" s="5">
        <f t="shared" si="33"/>
        <v>38.960911412296205</v>
      </c>
      <c r="P36" s="30">
        <v>4157.26</v>
      </c>
      <c r="Q36" s="31">
        <v>543.88</v>
      </c>
      <c r="R36" s="31">
        <v>6125.21</v>
      </c>
      <c r="S36" s="32">
        <f t="shared" si="34"/>
        <v>35.96166412546286</v>
      </c>
      <c r="T36" s="32">
        <f t="shared" si="35"/>
        <v>55.276832251888095</v>
      </c>
      <c r="U36" s="33">
        <f t="shared" si="36"/>
        <v>-1.5163265119928578E-2</v>
      </c>
      <c r="V36" s="33">
        <f t="shared" si="37"/>
        <v>-5.7635919914133145E-3</v>
      </c>
      <c r="W36" s="33">
        <f t="shared" si="38"/>
        <v>0.50273624497083658</v>
      </c>
      <c r="X36" s="33">
        <f t="shared" si="60"/>
        <v>0.38010230288979224</v>
      </c>
      <c r="Y36" s="31">
        <f t="shared" si="3"/>
        <v>3331379.2148000002</v>
      </c>
      <c r="Z36" s="26">
        <f t="shared" si="4"/>
        <v>2261050.5688</v>
      </c>
      <c r="AA36" s="26">
        <f t="shared" si="5"/>
        <v>2116411.1216000002</v>
      </c>
      <c r="AB36" s="5">
        <f t="shared" si="39"/>
        <v>67.871305636867959</v>
      </c>
      <c r="AC36" s="30">
        <v>468.12</v>
      </c>
      <c r="AD36" s="31">
        <v>845.27</v>
      </c>
      <c r="AE36" s="31">
        <v>2330.56</v>
      </c>
      <c r="AF36" s="32">
        <f t="shared" si="40"/>
        <v>13.68292939250062</v>
      </c>
      <c r="AG36" s="32">
        <f t="shared" si="41"/>
        <v>6.224337836400383</v>
      </c>
      <c r="AH36" s="33">
        <f t="shared" si="42"/>
        <v>6.2422861482958215E-3</v>
      </c>
      <c r="AI36" s="33">
        <f t="shared" si="43"/>
        <v>9.0987124463519503E-3</v>
      </c>
      <c r="AJ36" s="33">
        <f>IFERROR((($BQ36-AC36)-($BQ37-AC37))/(((#REF!-AC36)+(#REF!-AC37))/2)/AH36,0)</f>
        <v>0</v>
      </c>
      <c r="AK36" s="33">
        <f t="shared" si="61"/>
        <v>1.4575929763866959</v>
      </c>
      <c r="AL36" s="31">
        <f t="shared" si="6"/>
        <v>1969952.4512</v>
      </c>
      <c r="AM36" s="26">
        <f t="shared" si="7"/>
        <v>395687.79239999998</v>
      </c>
      <c r="AN36" s="26">
        <f t="shared" si="8"/>
        <v>283621.8958</v>
      </c>
      <c r="AO36" s="5">
        <f t="shared" si="44"/>
        <v>20.08615954963614</v>
      </c>
      <c r="AP36" s="30">
        <v>1563.4</v>
      </c>
      <c r="AQ36" s="31">
        <v>748.17</v>
      </c>
      <c r="AR36" s="31">
        <v>6155.95</v>
      </c>
      <c r="AS36" s="32">
        <f t="shared" si="45"/>
        <v>36.1421414568877</v>
      </c>
      <c r="AT36" s="32">
        <f t="shared" si="46"/>
        <v>20.787682161472183</v>
      </c>
      <c r="AU36" s="33">
        <f t="shared" si="47"/>
        <v>7.0822099714296849E-3</v>
      </c>
      <c r="AV36" s="33">
        <f t="shared" si="48"/>
        <v>8.9822090580245675E-3</v>
      </c>
      <c r="AW36" s="33">
        <f>IFERROR((($BQ36-AP36)-($BQ37-AP37))/(((#REF!-AP36)+(#REF!-AP37))/2)/AU36,0)</f>
        <v>0</v>
      </c>
      <c r="AX36" s="33">
        <f t="shared" si="62"/>
        <v>1.2682777119373276</v>
      </c>
      <c r="AY36" s="31">
        <f t="shared" si="9"/>
        <v>4605697.1114999996</v>
      </c>
      <c r="AZ36" s="26">
        <f t="shared" si="10"/>
        <v>1169688.9780000001</v>
      </c>
      <c r="BA36" s="26">
        <f t="shared" si="11"/>
        <v>1150595.6795999999</v>
      </c>
      <c r="BB36" s="5">
        <f t="shared" si="49"/>
        <v>25.396567548469367</v>
      </c>
      <c r="BC36" s="30">
        <v>1054.33</v>
      </c>
      <c r="BD36" s="31">
        <v>753.83</v>
      </c>
      <c r="BE36" s="31">
        <v>1708.15</v>
      </c>
      <c r="BF36" s="32">
        <f t="shared" si="50"/>
        <v>10.028703762958232</v>
      </c>
      <c r="BG36" s="32">
        <f t="shared" si="51"/>
        <v>14.018854377193914</v>
      </c>
      <c r="BH36" s="33">
        <f t="shared" si="63"/>
        <v>3.8990282858746499E-2</v>
      </c>
      <c r="BI36" s="33">
        <f t="shared" si="64"/>
        <v>1.3040572792362629E-2</v>
      </c>
      <c r="BJ36" s="33">
        <f t="shared" si="52"/>
        <v>0.15914864273078022</v>
      </c>
      <c r="BK36" s="33">
        <f t="shared" si="65"/>
        <v>0.33445699380037458</v>
      </c>
      <c r="BL36" s="31">
        <f t="shared" si="12"/>
        <v>1287654.7145000002</v>
      </c>
      <c r="BM36" s="26">
        <f t="shared" si="13"/>
        <v>794785.58389999997</v>
      </c>
      <c r="BN36" s="26">
        <f t="shared" si="14"/>
        <v>471113.59680000006</v>
      </c>
      <c r="BO36" s="5">
        <f t="shared" si="53"/>
        <v>61.72350203436465</v>
      </c>
      <c r="BP36" s="60">
        <f t="shared" si="15"/>
        <v>17032.61</v>
      </c>
      <c r="BQ36" s="57">
        <f t="shared" si="16"/>
        <v>7520.8</v>
      </c>
      <c r="BR36" s="57">
        <f t="shared" si="17"/>
        <v>11590275.574199999</v>
      </c>
      <c r="BS36" s="57">
        <f t="shared" si="18"/>
        <v>4775339.2038000003</v>
      </c>
      <c r="BT36" s="33">
        <f t="shared" si="66"/>
        <v>4.7831964855511028E-3</v>
      </c>
      <c r="BU36" s="33">
        <f t="shared" si="67"/>
        <v>4.2654654056851066E-3</v>
      </c>
      <c r="BV36" s="33">
        <f t="shared" si="68"/>
        <v>0.89176044065303639</v>
      </c>
      <c r="BW36" s="57">
        <f t="shared" si="20"/>
        <v>4168764.1905</v>
      </c>
      <c r="BX36" s="57">
        <f t="shared" si="69"/>
        <v>634.95096316881188</v>
      </c>
      <c r="BY36" s="87">
        <f t="shared" si="70"/>
        <v>680.47560380939842</v>
      </c>
      <c r="BZ36" s="75">
        <f t="shared" si="71"/>
        <v>82.775513099805124</v>
      </c>
      <c r="CA36" s="75">
        <f t="shared" si="72"/>
        <v>79.022911540770338</v>
      </c>
      <c r="CB36" s="53">
        <f t="shared" si="24"/>
        <v>1.0600014483263558</v>
      </c>
      <c r="CC36" s="14">
        <f t="shared" si="23"/>
        <v>77.96485349392502</v>
      </c>
      <c r="CD36" s="53">
        <f t="shared" si="25"/>
        <v>0.99839740676046895</v>
      </c>
      <c r="CE36" s="26">
        <v>76.581316468715201</v>
      </c>
      <c r="CF36" s="85">
        <f t="shared" si="26"/>
        <v>0.98068019552715069</v>
      </c>
      <c r="CG36" s="79">
        <v>78.09</v>
      </c>
      <c r="CH36">
        <v>7833.57</v>
      </c>
      <c r="CI36" s="17">
        <f t="shared" si="54"/>
        <v>312.76999999999953</v>
      </c>
      <c r="CJ36" s="17">
        <f t="shared" si="55"/>
        <v>0.96007312119506183</v>
      </c>
      <c r="CK36" s="31">
        <v>18517.75</v>
      </c>
      <c r="CL36" s="76">
        <f t="shared" si="73"/>
        <v>0.91979911166313411</v>
      </c>
      <c r="CM36">
        <v>7239.65</v>
      </c>
      <c r="CN36" s="17">
        <f t="shared" si="56"/>
        <v>-281.15000000000055</v>
      </c>
      <c r="CO36" s="17">
        <f t="shared" si="57"/>
        <v>1.0388347502987023</v>
      </c>
      <c r="CP36" s="31">
        <v>17660.89</v>
      </c>
      <c r="CQ36" s="76">
        <f t="shared" si="58"/>
        <v>0.96442534889238318</v>
      </c>
    </row>
    <row r="37" spans="1:95" x14ac:dyDescent="0.3">
      <c r="A37" s="1">
        <v>43646</v>
      </c>
      <c r="B37" t="s">
        <v>5</v>
      </c>
      <c r="C37" s="30">
        <v>278.38</v>
      </c>
      <c r="D37" s="31">
        <v>542.24</v>
      </c>
      <c r="E37" s="31">
        <v>713.17</v>
      </c>
      <c r="F37" s="32">
        <f t="shared" si="28"/>
        <v>4.192237333408575</v>
      </c>
      <c r="G37" s="94">
        <f t="shared" si="29"/>
        <v>3.7049951820954954</v>
      </c>
      <c r="H37" s="33">
        <f t="shared" si="30"/>
        <v>-5.579060595195412E-2</v>
      </c>
      <c r="I37" s="33">
        <f t="shared" si="31"/>
        <v>-2.4397244546498519E-3</v>
      </c>
      <c r="J37" s="33">
        <f t="shared" si="32"/>
        <v>-1.950723758193636E-2</v>
      </c>
      <c r="K37" s="33">
        <f t="shared" si="59"/>
        <v>4.3730022519398684E-2</v>
      </c>
      <c r="L37" s="31">
        <f t="shared" si="0"/>
        <v>386709.30079999997</v>
      </c>
      <c r="M37" s="26">
        <f t="shared" si="1"/>
        <v>150948.77119999999</v>
      </c>
      <c r="N37" s="26">
        <f t="shared" si="2"/>
        <v>143633.95360000001</v>
      </c>
      <c r="O37" s="5">
        <f t="shared" si="33"/>
        <v>39.034171375688828</v>
      </c>
      <c r="P37" s="30">
        <v>4181.29</v>
      </c>
      <c r="Q37" s="31">
        <v>552.19000000000005</v>
      </c>
      <c r="R37" s="31">
        <v>6133.67</v>
      </c>
      <c r="S37" s="32">
        <f t="shared" si="34"/>
        <v>36.055639419504715</v>
      </c>
      <c r="T37" s="32">
        <f t="shared" si="35"/>
        <v>55.649325759551957</v>
      </c>
      <c r="U37" s="33">
        <f t="shared" si="36"/>
        <v>-2.1870158249670733E-2</v>
      </c>
      <c r="V37" s="33">
        <f t="shared" si="37"/>
        <v>-5.7329412802773864E-3</v>
      </c>
      <c r="W37" s="33">
        <f t="shared" si="38"/>
        <v>0.34698887498001574</v>
      </c>
      <c r="X37" s="33">
        <f t="shared" si="60"/>
        <v>0.26213533596007238</v>
      </c>
      <c r="Y37" s="31">
        <f t="shared" si="3"/>
        <v>3386951.2373000002</v>
      </c>
      <c r="Z37" s="26">
        <f t="shared" si="4"/>
        <v>2308866.5251000002</v>
      </c>
      <c r="AA37" s="26">
        <f t="shared" si="5"/>
        <v>2148747.9908000003</v>
      </c>
      <c r="AB37" s="5">
        <f t="shared" si="39"/>
        <v>68.169464610909941</v>
      </c>
      <c r="AC37" s="30">
        <v>463.88</v>
      </c>
      <c r="AD37" s="31">
        <v>840.01</v>
      </c>
      <c r="AE37" s="31">
        <v>2328.5</v>
      </c>
      <c r="AF37" s="32">
        <f t="shared" si="40"/>
        <v>13.68765459966329</v>
      </c>
      <c r="AG37" s="32">
        <f t="shared" si="41"/>
        <v>6.1738385123588566</v>
      </c>
      <c r="AH37" s="33">
        <f t="shared" si="42"/>
        <v>2.9193465591690022E-2</v>
      </c>
      <c r="AI37" s="33">
        <f t="shared" si="43"/>
        <v>9.2040151162412973E-3</v>
      </c>
      <c r="AJ37" s="33">
        <f>IFERROR((($BQ37-AC37)-($BQ38-AC38))/(((#REF!-AC37)+(#REF!-AC38))/2)/AH37,0)</f>
        <v>0</v>
      </c>
      <c r="AK37" s="33">
        <f t="shared" si="61"/>
        <v>0.31527655006678063</v>
      </c>
      <c r="AL37" s="31">
        <f t="shared" si="6"/>
        <v>1955963.2849999999</v>
      </c>
      <c r="AM37" s="26">
        <f t="shared" si="7"/>
        <v>389663.83879999997</v>
      </c>
      <c r="AN37" s="26">
        <f t="shared" si="8"/>
        <v>281856.95540000004</v>
      </c>
      <c r="AO37" s="5">
        <f t="shared" si="44"/>
        <v>19.921838093193042</v>
      </c>
      <c r="AP37" s="30">
        <v>1549.42</v>
      </c>
      <c r="AQ37" s="31">
        <v>742.89</v>
      </c>
      <c r="AR37" s="31">
        <v>6138.88</v>
      </c>
      <c r="AS37" s="32">
        <f t="shared" si="45"/>
        <v>36.086265436453075</v>
      </c>
      <c r="AT37" s="32">
        <f t="shared" si="46"/>
        <v>20.621429826289255</v>
      </c>
      <c r="AU37" s="33">
        <f t="shared" si="47"/>
        <v>4.8471139475705677E-4</v>
      </c>
      <c r="AV37" s="33">
        <f t="shared" si="48"/>
        <v>9.0701330696792443E-3</v>
      </c>
      <c r="AW37" s="33">
        <f>IFERROR((($BQ37-AP37)-($BQ38-AP38))/(((#REF!-AP37)+(#REF!-AP38))/2)/AU37,0)</f>
        <v>0</v>
      </c>
      <c r="AX37" s="33">
        <f t="shared" si="62"/>
        <v>18.712440367170046</v>
      </c>
      <c r="AY37" s="31">
        <f t="shared" si="9"/>
        <v>4560512.5631999997</v>
      </c>
      <c r="AZ37" s="26">
        <f t="shared" si="10"/>
        <v>1151048.6237999999</v>
      </c>
      <c r="BA37" s="26">
        <f t="shared" si="11"/>
        <v>1142475.6732000001</v>
      </c>
      <c r="BB37" s="5">
        <f t="shared" si="49"/>
        <v>25.23945736030025</v>
      </c>
      <c r="BC37" s="30">
        <v>1040.67</v>
      </c>
      <c r="BD37" s="31">
        <v>725</v>
      </c>
      <c r="BE37" s="31">
        <v>1697.46</v>
      </c>
      <c r="BF37" s="32">
        <f t="shared" si="50"/>
        <v>9.978203210970344</v>
      </c>
      <c r="BG37" s="32">
        <f t="shared" si="51"/>
        <v>13.850410719704431</v>
      </c>
      <c r="BH37" s="33">
        <f t="shared" si="63"/>
        <v>4.742252362484981E-3</v>
      </c>
      <c r="BI37" s="33">
        <f t="shared" si="64"/>
        <v>1.3222612892773095E-2</v>
      </c>
      <c r="BJ37" s="33">
        <f t="shared" si="52"/>
        <v>1.3217189399581801</v>
      </c>
      <c r="BK37" s="33">
        <f t="shared" si="65"/>
        <v>2.7882558501893668</v>
      </c>
      <c r="BL37" s="31">
        <f t="shared" si="12"/>
        <v>1230658.5</v>
      </c>
      <c r="BM37" s="26">
        <f t="shared" si="13"/>
        <v>754485.75</v>
      </c>
      <c r="BN37" s="26">
        <f t="shared" si="14"/>
        <v>453096</v>
      </c>
      <c r="BO37" s="5">
        <f t="shared" si="53"/>
        <v>61.307482945106216</v>
      </c>
      <c r="BP37" s="60">
        <f t="shared" si="15"/>
        <v>17011.68</v>
      </c>
      <c r="BQ37" s="57">
        <f t="shared" si="16"/>
        <v>7513.64</v>
      </c>
      <c r="BR37" s="57">
        <f t="shared" si="17"/>
        <v>11520794.886299999</v>
      </c>
      <c r="BS37" s="57">
        <f t="shared" si="18"/>
        <v>4755013.5089000007</v>
      </c>
      <c r="BT37" s="33">
        <f t="shared" si="66"/>
        <v>-2.5952105884758507E-3</v>
      </c>
      <c r="BU37" s="33">
        <f t="shared" si="67"/>
        <v>-7.2535663113936014E-3</v>
      </c>
      <c r="BV37" s="33">
        <f t="shared" si="68"/>
        <v>2.7949817805165362</v>
      </c>
      <c r="BW37" s="57">
        <f t="shared" si="20"/>
        <v>4169810.5730000003</v>
      </c>
      <c r="BX37" s="57">
        <f t="shared" si="69"/>
        <v>632.85085642910769</v>
      </c>
      <c r="BY37" s="87">
        <f t="shared" si="70"/>
        <v>677.22852101027058</v>
      </c>
      <c r="BZ37" s="75">
        <f t="shared" si="71"/>
        <v>82.38052620641659</v>
      </c>
      <c r="CA37" s="75">
        <f t="shared" si="72"/>
        <v>78.761542460724229</v>
      </c>
      <c r="CB37" s="53">
        <f t="shared" si="24"/>
        <v>1.0634959877929382</v>
      </c>
      <c r="CC37" s="14">
        <f t="shared" si="23"/>
        <v>77.98442309646984</v>
      </c>
      <c r="CD37" s="53">
        <f t="shared" si="25"/>
        <v>1.0067442500383392</v>
      </c>
      <c r="CE37" s="26">
        <v>76.872821663543135</v>
      </c>
      <c r="CF37" s="85">
        <f t="shared" si="26"/>
        <v>0.99239396947591252</v>
      </c>
      <c r="CG37" s="79">
        <v>77.462000000000003</v>
      </c>
      <c r="CH37">
        <v>7826.22</v>
      </c>
      <c r="CI37" s="17">
        <f t="shared" si="54"/>
        <v>312.57999999999993</v>
      </c>
      <c r="CJ37" s="17">
        <f t="shared" si="55"/>
        <v>0.96005990120390172</v>
      </c>
      <c r="CK37" s="31">
        <v>18494.55</v>
      </c>
      <c r="CL37" s="76">
        <f t="shared" si="73"/>
        <v>0.9198212446369336</v>
      </c>
      <c r="CM37">
        <v>7255.3</v>
      </c>
      <c r="CN37" s="17">
        <f t="shared" si="56"/>
        <v>-258.34000000000015</v>
      </c>
      <c r="CO37" s="17">
        <f t="shared" si="57"/>
        <v>1.035607073449754</v>
      </c>
      <c r="CP37" s="31">
        <v>17656.830000000002</v>
      </c>
      <c r="CQ37" s="76">
        <f t="shared" si="58"/>
        <v>0.9634617312394127</v>
      </c>
    </row>
    <row r="38" spans="1:95" x14ac:dyDescent="0.3">
      <c r="A38" s="1">
        <v>43616</v>
      </c>
      <c r="B38" t="s">
        <v>5</v>
      </c>
      <c r="C38" s="30">
        <v>279.06</v>
      </c>
      <c r="D38" s="31">
        <v>573.36</v>
      </c>
      <c r="E38" s="31">
        <v>713.6</v>
      </c>
      <c r="F38" s="32">
        <f t="shared" si="28"/>
        <v>4.1999372599058429</v>
      </c>
      <c r="G38" s="94">
        <f t="shared" si="29"/>
        <v>3.7176028615390759</v>
      </c>
      <c r="H38" s="33">
        <f t="shared" si="30"/>
        <v>-0.10395257897304044</v>
      </c>
      <c r="I38" s="33">
        <f t="shared" si="31"/>
        <v>-2.4695334729156523E-3</v>
      </c>
      <c r="J38" s="33">
        <f t="shared" si="32"/>
        <v>-1.0480801420270776E-2</v>
      </c>
      <c r="K38" s="33">
        <f t="shared" si="59"/>
        <v>2.3756346377477686E-2</v>
      </c>
      <c r="L38" s="31">
        <f t="shared" si="0"/>
        <v>409149.696</v>
      </c>
      <c r="M38" s="26">
        <f t="shared" si="1"/>
        <v>160001.84160000001</v>
      </c>
      <c r="N38" s="26">
        <f t="shared" si="2"/>
        <v>151877.33040000001</v>
      </c>
      <c r="O38" s="5">
        <f t="shared" si="33"/>
        <v>39.105941704035871</v>
      </c>
      <c r="P38" s="30">
        <v>4205.33</v>
      </c>
      <c r="Q38" s="31">
        <v>564.4</v>
      </c>
      <c r="R38" s="31">
        <v>6142.12</v>
      </c>
      <c r="S38" s="32">
        <f t="shared" si="34"/>
        <v>36.149829936677236</v>
      </c>
      <c r="T38" s="32">
        <f t="shared" si="35"/>
        <v>56.022886983860545</v>
      </c>
      <c r="U38" s="33">
        <f t="shared" si="36"/>
        <v>-4.1722687253328831E-2</v>
      </c>
      <c r="V38" s="33">
        <f t="shared" si="37"/>
        <v>-5.6978976109376273E-3</v>
      </c>
      <c r="W38" s="33">
        <f t="shared" si="38"/>
        <v>0.18074841453070759</v>
      </c>
      <c r="X38" s="33">
        <f t="shared" si="60"/>
        <v>0.13656593057732691</v>
      </c>
      <c r="Y38" s="31">
        <f t="shared" si="3"/>
        <v>3466612.5279999999</v>
      </c>
      <c r="Z38" s="26">
        <f t="shared" si="4"/>
        <v>2373488.2519999999</v>
      </c>
      <c r="AA38" s="26">
        <f t="shared" si="5"/>
        <v>2196261.0079999999</v>
      </c>
      <c r="AB38" s="5">
        <f t="shared" si="39"/>
        <v>68.467076514298</v>
      </c>
      <c r="AC38" s="30">
        <v>459.63</v>
      </c>
      <c r="AD38" s="31">
        <v>815.84</v>
      </c>
      <c r="AE38" s="31">
        <v>2326.44</v>
      </c>
      <c r="AF38" s="32">
        <f t="shared" si="40"/>
        <v>13.69240756577263</v>
      </c>
      <c r="AG38" s="32">
        <f t="shared" si="41"/>
        <v>6.1231341046699832</v>
      </c>
      <c r="AH38" s="33">
        <f t="shared" si="42"/>
        <v>1.2183993094092975E-2</v>
      </c>
      <c r="AI38" s="33">
        <f t="shared" si="43"/>
        <v>9.2675569932897835E-3</v>
      </c>
      <c r="AJ38" s="33">
        <f>IFERROR((($BQ38-AC38)-($BQ39-AC39))/(((#REF!-AC38)+(#REF!-AC39))/2)/AH38,0)</f>
        <v>0</v>
      </c>
      <c r="AK38" s="33">
        <f t="shared" si="61"/>
        <v>0.76063380221241805</v>
      </c>
      <c r="AL38" s="31">
        <f t="shared" si="6"/>
        <v>1898002.8096</v>
      </c>
      <c r="AM38" s="26">
        <f t="shared" si="7"/>
        <v>374984.5392</v>
      </c>
      <c r="AN38" s="26">
        <f t="shared" si="8"/>
        <v>273746.95360000001</v>
      </c>
      <c r="AO38" s="5">
        <f t="shared" si="44"/>
        <v>19.756795790993962</v>
      </c>
      <c r="AP38" s="30">
        <v>1535.43</v>
      </c>
      <c r="AQ38" s="31">
        <v>742.53</v>
      </c>
      <c r="AR38" s="31">
        <v>6121.8</v>
      </c>
      <c r="AS38" s="32">
        <f t="shared" si="45"/>
        <v>36.030235310666463</v>
      </c>
      <c r="AT38" s="32">
        <f t="shared" si="46"/>
        <v>20.454808864376638</v>
      </c>
      <c r="AU38" s="33">
        <f t="shared" si="47"/>
        <v>1.1867506604348698E-2</v>
      </c>
      <c r="AV38" s="33">
        <f t="shared" si="48"/>
        <v>9.1531533889239718E-3</v>
      </c>
      <c r="AW38" s="33">
        <f>IFERROR((($BQ38-AP38)-($BQ39-AP39))/(((#REF!-AP38)+(#REF!-AP39))/2)/AU38,0)</f>
        <v>0</v>
      </c>
      <c r="AX38" s="33">
        <f t="shared" si="62"/>
        <v>0.7712785586797074</v>
      </c>
      <c r="AY38" s="31">
        <f t="shared" si="9"/>
        <v>4545620.1540000001</v>
      </c>
      <c r="AZ38" s="26">
        <f t="shared" si="10"/>
        <v>1140102.8378999999</v>
      </c>
      <c r="BA38" s="26">
        <f t="shared" si="11"/>
        <v>1141922.0364000001</v>
      </c>
      <c r="BB38" s="5">
        <f t="shared" si="49"/>
        <v>25.081348622954035</v>
      </c>
      <c r="BC38" s="30">
        <v>1027</v>
      </c>
      <c r="BD38" s="31">
        <v>721.57</v>
      </c>
      <c r="BE38" s="31">
        <v>1686.77</v>
      </c>
      <c r="BF38" s="32">
        <f t="shared" si="50"/>
        <v>9.9275899269778289</v>
      </c>
      <c r="BG38" s="32">
        <f t="shared" si="51"/>
        <v>13.681567185553757</v>
      </c>
      <c r="BH38" s="33">
        <f t="shared" si="63"/>
        <v>1.1947831057390088E-2</v>
      </c>
      <c r="BI38" s="33">
        <f t="shared" si="64"/>
        <v>1.3399793170712541E-2</v>
      </c>
      <c r="BJ38" s="33">
        <f t="shared" si="52"/>
        <v>0.53245781316819429</v>
      </c>
      <c r="BK38" s="33">
        <f t="shared" si="65"/>
        <v>1.1215251627134761</v>
      </c>
      <c r="BL38" s="31">
        <f t="shared" si="12"/>
        <v>1217122.6289000001</v>
      </c>
      <c r="BM38" s="26">
        <f t="shared" si="13"/>
        <v>741052.39</v>
      </c>
      <c r="BN38" s="26">
        <f t="shared" si="14"/>
        <v>450952.38720000006</v>
      </c>
      <c r="BO38" s="5">
        <f t="shared" si="53"/>
        <v>60.885597917914126</v>
      </c>
      <c r="BP38" s="60">
        <f t="shared" si="15"/>
        <v>16990.73</v>
      </c>
      <c r="BQ38" s="57">
        <f t="shared" si="16"/>
        <v>7506.4500000000007</v>
      </c>
      <c r="BR38" s="57">
        <f t="shared" si="17"/>
        <v>11536507.816500001</v>
      </c>
      <c r="BS38" s="57">
        <f t="shared" si="18"/>
        <v>4789629.8606999991</v>
      </c>
      <c r="BT38" s="33">
        <f t="shared" si="66"/>
        <v>-8.5699386348896522E-3</v>
      </c>
      <c r="BU38" s="33">
        <f t="shared" si="67"/>
        <v>-1.7188417036748668E-2</v>
      </c>
      <c r="BV38" s="33">
        <f t="shared" si="68"/>
        <v>2.0056639573557447</v>
      </c>
      <c r="BW38" s="57">
        <f t="shared" si="20"/>
        <v>4214759.7155999998</v>
      </c>
      <c r="BX38" s="57">
        <f t="shared" si="69"/>
        <v>638.06857578482493</v>
      </c>
      <c r="BY38" s="87">
        <f t="shared" si="70"/>
        <v>678.98835520898751</v>
      </c>
      <c r="BZ38" s="75">
        <f t="shared" si="71"/>
        <v>82.594598802045141</v>
      </c>
      <c r="CA38" s="75">
        <f t="shared" si="72"/>
        <v>79.41091445794693</v>
      </c>
      <c r="CB38" s="53">
        <f t="shared" si="24"/>
        <v>1.0521470911459108</v>
      </c>
      <c r="CC38" s="14">
        <f t="shared" si="23"/>
        <v>78.825068706857834</v>
      </c>
      <c r="CD38" s="53">
        <f t="shared" si="25"/>
        <v>1.0041282111929508</v>
      </c>
      <c r="CE38" s="26">
        <v>77.896251794181353</v>
      </c>
      <c r="CF38" s="85">
        <f t="shared" si="26"/>
        <v>0.99229629933607655</v>
      </c>
      <c r="CG38" s="79">
        <v>78.501000000000005</v>
      </c>
      <c r="CH38">
        <v>7818.84</v>
      </c>
      <c r="CI38" s="17">
        <f t="shared" si="54"/>
        <v>312.38999999999942</v>
      </c>
      <c r="CJ38" s="17">
        <f t="shared" si="55"/>
        <v>0.96004650306183537</v>
      </c>
      <c r="CK38" s="31">
        <v>18471.34</v>
      </c>
      <c r="CL38" s="76">
        <f t="shared" si="73"/>
        <v>0.91984284843438535</v>
      </c>
      <c r="CM38">
        <v>7270.96</v>
      </c>
      <c r="CN38" s="17">
        <f t="shared" si="56"/>
        <v>-235.49000000000069</v>
      </c>
      <c r="CO38" s="17">
        <f t="shared" si="57"/>
        <v>1.0323877452220891</v>
      </c>
      <c r="CP38" s="31">
        <v>17652.77</v>
      </c>
      <c r="CQ38" s="76">
        <f t="shared" si="58"/>
        <v>0.96249653737062224</v>
      </c>
    </row>
    <row r="39" spans="1:95" x14ac:dyDescent="0.3">
      <c r="A39" s="1">
        <v>43585</v>
      </c>
      <c r="B39" t="s">
        <v>5</v>
      </c>
      <c r="C39" s="30">
        <v>279.75</v>
      </c>
      <c r="D39" s="31">
        <v>636.23</v>
      </c>
      <c r="E39" s="31">
        <v>714.03</v>
      </c>
      <c r="F39" s="32">
        <f t="shared" si="28"/>
        <v>4.2076512392603327</v>
      </c>
      <c r="G39" s="94">
        <f t="shared" si="29"/>
        <v>3.7303630886739643</v>
      </c>
      <c r="H39" s="33">
        <f t="shared" si="30"/>
        <v>-2.8645571091056986E-2</v>
      </c>
      <c r="I39" s="33">
        <f t="shared" si="31"/>
        <v>-2.4634499009264631E-3</v>
      </c>
      <c r="J39" s="33">
        <f t="shared" si="32"/>
        <v>-3.793028691425402E-2</v>
      </c>
      <c r="K39" s="33">
        <f t="shared" si="59"/>
        <v>8.5997583818307632E-2</v>
      </c>
      <c r="L39" s="31">
        <f t="shared" si="0"/>
        <v>454287.30689999997</v>
      </c>
      <c r="M39" s="26">
        <f t="shared" si="1"/>
        <v>177985.3425</v>
      </c>
      <c r="N39" s="26">
        <f t="shared" si="2"/>
        <v>168530.96469999998</v>
      </c>
      <c r="O39" s="5">
        <f t="shared" si="33"/>
        <v>39.179026091340702</v>
      </c>
      <c r="P39" s="30">
        <v>4229.3599999999997</v>
      </c>
      <c r="Q39" s="31">
        <v>588.45000000000005</v>
      </c>
      <c r="R39" s="31">
        <v>6150.58</v>
      </c>
      <c r="S39" s="32">
        <f t="shared" si="34"/>
        <v>36.244269231222525</v>
      </c>
      <c r="T39" s="32">
        <f t="shared" si="35"/>
        <v>56.396955970381114</v>
      </c>
      <c r="U39" s="33">
        <f t="shared" si="36"/>
        <v>2.6569777953800035E-2</v>
      </c>
      <c r="V39" s="33">
        <f t="shared" si="37"/>
        <v>-5.6679665580542105E-3</v>
      </c>
      <c r="W39" s="33">
        <f t="shared" si="38"/>
        <v>-0.28200771927303603</v>
      </c>
      <c r="X39" s="33">
        <f t="shared" si="60"/>
        <v>0.21332382106880093</v>
      </c>
      <c r="Y39" s="31">
        <f t="shared" si="3"/>
        <v>3619308.8010000004</v>
      </c>
      <c r="Z39" s="26">
        <f t="shared" si="4"/>
        <v>2488766.892</v>
      </c>
      <c r="AA39" s="26">
        <f t="shared" si="5"/>
        <v>2289847.2540000002</v>
      </c>
      <c r="AB39" s="5">
        <f t="shared" si="39"/>
        <v>68.763596278724918</v>
      </c>
      <c r="AC39" s="30">
        <v>455.39</v>
      </c>
      <c r="AD39" s="31">
        <v>805.96</v>
      </c>
      <c r="AE39" s="31">
        <v>2324.39</v>
      </c>
      <c r="AF39" s="32">
        <f t="shared" si="40"/>
        <v>13.697215052622894</v>
      </c>
      <c r="AG39" s="32">
        <f t="shared" si="41"/>
        <v>6.0724577192180034</v>
      </c>
      <c r="AH39" s="33">
        <f t="shared" si="42"/>
        <v>-3.3691720755089851E-3</v>
      </c>
      <c r="AI39" s="33">
        <f t="shared" si="43"/>
        <v>9.354248019943983E-3</v>
      </c>
      <c r="AJ39" s="33">
        <f>IFERROR((($BQ39-AC39)-($BQ40-AC40))/(((#REF!-AC39)+(#REF!-AC40))/2)/AH39,0)</f>
        <v>0</v>
      </c>
      <c r="AK39" s="33">
        <f t="shared" si="61"/>
        <v>2.7764233498019912</v>
      </c>
      <c r="AL39" s="31">
        <f t="shared" si="6"/>
        <v>1873365.3644000001</v>
      </c>
      <c r="AM39" s="26">
        <f t="shared" si="7"/>
        <v>367026.12440000003</v>
      </c>
      <c r="AN39" s="26">
        <f t="shared" si="8"/>
        <v>270431.81840000005</v>
      </c>
      <c r="AO39" s="5">
        <f t="shared" si="44"/>
        <v>19.591806882665992</v>
      </c>
      <c r="AP39" s="30">
        <v>1521.44</v>
      </c>
      <c r="AQ39" s="31">
        <v>733.77</v>
      </c>
      <c r="AR39" s="31">
        <v>6104.72</v>
      </c>
      <c r="AS39" s="32">
        <f t="shared" si="45"/>
        <v>35.974024443423026</v>
      </c>
      <c r="AT39" s="32">
        <f t="shared" si="46"/>
        <v>20.287841349891391</v>
      </c>
      <c r="AU39" s="33">
        <f t="shared" si="47"/>
        <v>-2.2316555488174732E-2</v>
      </c>
      <c r="AV39" s="33">
        <f t="shared" si="48"/>
        <v>9.2310739872561113E-3</v>
      </c>
      <c r="AW39" s="33">
        <f>IFERROR((($BQ39-AP39)-($BQ40-AP40))/(((#REF!-AP39)+(#REF!-AP40))/2)/AU39,0)</f>
        <v>0</v>
      </c>
      <c r="AX39" s="33">
        <f t="shared" si="62"/>
        <v>0.41364241861373025</v>
      </c>
      <c r="AY39" s="31">
        <f t="shared" si="9"/>
        <v>4479460.3943999996</v>
      </c>
      <c r="AZ39" s="26">
        <f t="shared" si="10"/>
        <v>1116387.0288</v>
      </c>
      <c r="BA39" s="26">
        <f t="shared" si="11"/>
        <v>1128450.2076000001</v>
      </c>
      <c r="BB39" s="5">
        <f t="shared" si="49"/>
        <v>24.922355161252277</v>
      </c>
      <c r="BC39" s="30">
        <v>1013.33</v>
      </c>
      <c r="BD39" s="31">
        <v>713</v>
      </c>
      <c r="BE39" s="31">
        <v>1676.08</v>
      </c>
      <c r="BF39" s="32">
        <f t="shared" si="50"/>
        <v>9.8768400334712254</v>
      </c>
      <c r="BG39" s="32">
        <f t="shared" si="51"/>
        <v>13.512381871835528</v>
      </c>
      <c r="BH39" s="33">
        <f t="shared" si="63"/>
        <v>1.810894848776191E-3</v>
      </c>
      <c r="BI39" s="33">
        <f t="shared" si="64"/>
        <v>1.3571783407849062E-2</v>
      </c>
      <c r="BJ39" s="33">
        <f t="shared" si="52"/>
        <v>3.5716917940366586</v>
      </c>
      <c r="BK39" s="33">
        <f t="shared" si="65"/>
        <v>7.4945176507741023</v>
      </c>
      <c r="BL39" s="31">
        <f t="shared" si="12"/>
        <v>1195045.04</v>
      </c>
      <c r="BM39" s="26">
        <f t="shared" si="13"/>
        <v>722504.29</v>
      </c>
      <c r="BN39" s="26">
        <f t="shared" si="14"/>
        <v>445596.48000000004</v>
      </c>
      <c r="BO39" s="5">
        <f t="shared" si="53"/>
        <v>60.458331344565899</v>
      </c>
      <c r="BP39" s="60">
        <f t="shared" si="15"/>
        <v>16969.8</v>
      </c>
      <c r="BQ39" s="57">
        <f t="shared" si="16"/>
        <v>7499.2699999999995</v>
      </c>
      <c r="BR39" s="57">
        <f t="shared" si="17"/>
        <v>11621466.9067</v>
      </c>
      <c r="BS39" s="57">
        <f t="shared" si="18"/>
        <v>4872669.6777000008</v>
      </c>
      <c r="BT39" s="33">
        <f t="shared" si="66"/>
        <v>-1.8019389890127644E-3</v>
      </c>
      <c r="BU39" s="33">
        <f t="shared" si="67"/>
        <v>9.1481925565007997E-3</v>
      </c>
      <c r="BV39" s="33">
        <f t="shared" si="68"/>
        <v>5.0768603222869704</v>
      </c>
      <c r="BW39" s="57">
        <f t="shared" si="20"/>
        <v>4302856.7247000001</v>
      </c>
      <c r="BX39" s="57">
        <f t="shared" si="69"/>
        <v>649.75253293987294</v>
      </c>
      <c r="BY39" s="87">
        <f t="shared" si="70"/>
        <v>684.83228480594948</v>
      </c>
      <c r="BZ39" s="75">
        <f t="shared" si="71"/>
        <v>83.305475530321132</v>
      </c>
      <c r="CA39" s="75">
        <f t="shared" si="72"/>
        <v>80.865042991120035</v>
      </c>
      <c r="CB39" s="53">
        <f t="shared" si="24"/>
        <v>1.0530068198291174</v>
      </c>
      <c r="CC39" s="14">
        <f t="shared" si="23"/>
        <v>80.472672191695565</v>
      </c>
      <c r="CD39" s="53">
        <f t="shared" si="25"/>
        <v>1.0171993147903677</v>
      </c>
      <c r="CE39" s="26">
        <v>79.780460599873663</v>
      </c>
      <c r="CF39" s="85">
        <f t="shared" si="26"/>
        <v>1.0084495474753978</v>
      </c>
      <c r="CG39" s="79">
        <v>79.111999999999995</v>
      </c>
      <c r="CH39">
        <v>7811.47</v>
      </c>
      <c r="CI39" s="17">
        <f t="shared" si="54"/>
        <v>312.20000000000073</v>
      </c>
      <c r="CJ39" s="17">
        <f t="shared" si="55"/>
        <v>0.96003313076796037</v>
      </c>
      <c r="CK39" s="31">
        <v>18448.13</v>
      </c>
      <c r="CL39" s="76">
        <f t="shared" si="73"/>
        <v>0.91986559071298812</v>
      </c>
      <c r="CM39">
        <v>7286.62</v>
      </c>
      <c r="CN39" s="17">
        <f t="shared" si="56"/>
        <v>-212.64999999999964</v>
      </c>
      <c r="CO39" s="17">
        <f t="shared" si="57"/>
        <v>1.029183626976568</v>
      </c>
      <c r="CP39" s="31">
        <v>17648.72</v>
      </c>
      <c r="CQ39" s="76">
        <f t="shared" si="58"/>
        <v>0.96153148783594489</v>
      </c>
    </row>
    <row r="40" spans="1:95" x14ac:dyDescent="0.3">
      <c r="A40" s="1">
        <v>43555</v>
      </c>
      <c r="B40" t="s">
        <v>5</v>
      </c>
      <c r="C40" s="30">
        <v>280.44</v>
      </c>
      <c r="D40" s="31">
        <v>654.72</v>
      </c>
      <c r="E40" s="31">
        <v>714.46</v>
      </c>
      <c r="F40" s="32">
        <f t="shared" si="28"/>
        <v>4.215381783339077</v>
      </c>
      <c r="G40" s="94">
        <f t="shared" si="29"/>
        <v>3.7431327848459448</v>
      </c>
      <c r="H40" s="33">
        <f t="shared" si="30"/>
        <v>-5.9211940210020728E-2</v>
      </c>
      <c r="I40" s="33">
        <f t="shared" si="31"/>
        <v>-2.4218249163046046E-3</v>
      </c>
      <c r="J40" s="33">
        <f t="shared" si="32"/>
        <v>-1.8463660812295633E-2</v>
      </c>
      <c r="K40" s="33">
        <f t="shared" si="59"/>
        <v>4.0900955241705582E-2</v>
      </c>
      <c r="L40" s="31">
        <f t="shared" si="0"/>
        <v>467771.25120000006</v>
      </c>
      <c r="M40" s="26">
        <f t="shared" si="1"/>
        <v>183609.67680000002</v>
      </c>
      <c r="N40" s="26">
        <f t="shared" si="2"/>
        <v>173428.78080000001</v>
      </c>
      <c r="O40" s="5">
        <f t="shared" si="33"/>
        <v>39.252022506508411</v>
      </c>
      <c r="P40" s="30">
        <v>4253.3999999999996</v>
      </c>
      <c r="Q40" s="31">
        <v>573.02</v>
      </c>
      <c r="R40" s="31">
        <v>6159.04</v>
      </c>
      <c r="S40" s="32">
        <f t="shared" si="34"/>
        <v>36.338920329838906</v>
      </c>
      <c r="T40" s="32">
        <f t="shared" si="35"/>
        <v>56.771648078247537</v>
      </c>
      <c r="U40" s="33">
        <f t="shared" si="36"/>
        <v>-5.0935807277272843E-2</v>
      </c>
      <c r="V40" s="33">
        <f t="shared" si="37"/>
        <v>-5.6336839440009135E-3</v>
      </c>
      <c r="W40" s="33">
        <f t="shared" si="38"/>
        <v>0.14649423590693564</v>
      </c>
      <c r="X40" s="33">
        <f t="shared" si="60"/>
        <v>0.11060360569792362</v>
      </c>
      <c r="Y40" s="31">
        <f t="shared" si="3"/>
        <v>3529253.1007999997</v>
      </c>
      <c r="Z40" s="26">
        <f t="shared" si="4"/>
        <v>2437283.2679999997</v>
      </c>
      <c r="AA40" s="26">
        <f t="shared" si="5"/>
        <v>2229804.1864</v>
      </c>
      <c r="AB40" s="5">
        <f t="shared" si="39"/>
        <v>69.059463812542205</v>
      </c>
      <c r="AC40" s="30">
        <v>451.15</v>
      </c>
      <c r="AD40" s="31">
        <v>808.68</v>
      </c>
      <c r="AE40" s="31">
        <v>2322.33</v>
      </c>
      <c r="AF40" s="32">
        <f t="shared" si="40"/>
        <v>13.701967327634629</v>
      </c>
      <c r="AG40" s="32">
        <f t="shared" si="41"/>
        <v>6.0216600908688056</v>
      </c>
      <c r="AH40" s="33">
        <f t="shared" si="42"/>
        <v>-2.5659492913731971E-2</v>
      </c>
      <c r="AI40" s="33">
        <f t="shared" si="43"/>
        <v>9.4649518400979904E-3</v>
      </c>
      <c r="AJ40" s="33">
        <f>IFERROR((($BQ40-AC40)-($BQ41-AC41))/(((#REF!-AC40)+(#REF!-AC41))/2)/AH40,0)</f>
        <v>0</v>
      </c>
      <c r="AK40" s="33">
        <f t="shared" si="61"/>
        <v>0.36886745470455939</v>
      </c>
      <c r="AL40" s="31">
        <f t="shared" si="6"/>
        <v>1878021.8243999998</v>
      </c>
      <c r="AM40" s="26">
        <f t="shared" si="7"/>
        <v>364835.98199999996</v>
      </c>
      <c r="AN40" s="26">
        <f t="shared" si="8"/>
        <v>271344.48719999997</v>
      </c>
      <c r="AO40" s="5">
        <f t="shared" si="44"/>
        <v>19.426610343921837</v>
      </c>
      <c r="AP40" s="30">
        <v>1507.46</v>
      </c>
      <c r="AQ40" s="31">
        <v>750.33</v>
      </c>
      <c r="AR40" s="31">
        <v>6087.65</v>
      </c>
      <c r="AS40" s="32">
        <f t="shared" si="45"/>
        <v>35.917712556817918</v>
      </c>
      <c r="AT40" s="32">
        <f t="shared" si="46"/>
        <v>20.120606717457807</v>
      </c>
      <c r="AU40" s="33">
        <f t="shared" si="47"/>
        <v>-2.9530906345402629E-2</v>
      </c>
      <c r="AV40" s="33">
        <f t="shared" si="48"/>
        <v>9.3237762960149077E-3</v>
      </c>
      <c r="AW40" s="33">
        <f>IFERROR((($BQ40-AP40)-($BQ41-AP41))/(((#REF!-AP40)+(#REF!-AP41))/2)/AU40,0)</f>
        <v>0</v>
      </c>
      <c r="AX40" s="33">
        <f t="shared" si="62"/>
        <v>0.31572943230936196</v>
      </c>
      <c r="AY40" s="31">
        <f t="shared" si="9"/>
        <v>4567746.4244999997</v>
      </c>
      <c r="AZ40" s="26">
        <f t="shared" si="10"/>
        <v>1131092.4618000002</v>
      </c>
      <c r="BA40" s="26">
        <f t="shared" si="11"/>
        <v>1153917.5004000003</v>
      </c>
      <c r="BB40" s="5">
        <f t="shared" si="49"/>
        <v>24.762593118855388</v>
      </c>
      <c r="BC40" s="30">
        <v>999.67</v>
      </c>
      <c r="BD40" s="31">
        <v>711.71</v>
      </c>
      <c r="BE40" s="31">
        <v>1665.4</v>
      </c>
      <c r="BF40" s="32">
        <f t="shared" si="50"/>
        <v>9.8260180023694801</v>
      </c>
      <c r="BG40" s="32">
        <f t="shared" si="51"/>
        <v>13.342952328579894</v>
      </c>
      <c r="BH40" s="33">
        <f t="shared" si="63"/>
        <v>1.6589809521785688E-2</v>
      </c>
      <c r="BI40" s="33">
        <f t="shared" si="64"/>
        <v>1.3768652394405877E-2</v>
      </c>
      <c r="BJ40" s="33">
        <f t="shared" si="52"/>
        <v>0.39281295486437073</v>
      </c>
      <c r="BK40" s="33">
        <f t="shared" si="65"/>
        <v>0.82994638222487871</v>
      </c>
      <c r="BL40" s="31">
        <f t="shared" si="12"/>
        <v>1185281.834</v>
      </c>
      <c r="BM40" s="26">
        <f t="shared" si="13"/>
        <v>711475.13569999998</v>
      </c>
      <c r="BN40" s="26">
        <f t="shared" si="14"/>
        <v>444790.28160000005</v>
      </c>
      <c r="BO40" s="5">
        <f t="shared" si="53"/>
        <v>60.02581962291341</v>
      </c>
      <c r="BP40" s="60">
        <f t="shared" si="15"/>
        <v>16948.879999999997</v>
      </c>
      <c r="BQ40" s="57">
        <f t="shared" si="16"/>
        <v>7492.12</v>
      </c>
      <c r="BR40" s="57">
        <f t="shared" si="17"/>
        <v>11628074.434899999</v>
      </c>
      <c r="BS40" s="57">
        <f t="shared" si="18"/>
        <v>4828296.5242999997</v>
      </c>
      <c r="BT40" s="33">
        <f t="shared" si="66"/>
        <v>-3.1910329651981886E-2</v>
      </c>
      <c r="BU40" s="33">
        <f t="shared" si="67"/>
        <v>-3.2863881509069569E-2</v>
      </c>
      <c r="BV40" s="33">
        <f t="shared" si="68"/>
        <v>1.0298822314744862</v>
      </c>
      <c r="BW40" s="57">
        <f t="shared" si="20"/>
        <v>4273285.2364000008</v>
      </c>
      <c r="BX40" s="57">
        <f t="shared" si="69"/>
        <v>644.44997201059243</v>
      </c>
      <c r="BY40" s="87">
        <f t="shared" si="70"/>
        <v>686.06742362327191</v>
      </c>
      <c r="BZ40" s="75">
        <f t="shared" si="71"/>
        <v>83.455722282417767</v>
      </c>
      <c r="CA40" s="75">
        <f t="shared" si="72"/>
        <v>80.205112023911354</v>
      </c>
      <c r="CB40" s="53">
        <f t="shared" si="24"/>
        <v>1.0642962007092835</v>
      </c>
      <c r="CC40" s="14">
        <f t="shared" si="23"/>
        <v>79.919621779738776</v>
      </c>
      <c r="CD40" s="53">
        <f t="shared" si="25"/>
        <v>1.0192009306978189</v>
      </c>
      <c r="CE40" s="26">
        <v>79.23486704423523</v>
      </c>
      <c r="CF40" s="85">
        <f t="shared" si="26"/>
        <v>1.0104683735587425</v>
      </c>
      <c r="CG40" s="79">
        <v>78.414000000000001</v>
      </c>
      <c r="CH40">
        <v>7804.12</v>
      </c>
      <c r="CI40" s="17">
        <f t="shared" si="54"/>
        <v>312</v>
      </c>
      <c r="CJ40" s="17">
        <f t="shared" si="55"/>
        <v>0.96002111705099358</v>
      </c>
      <c r="CK40" s="31">
        <v>18424.939999999999</v>
      </c>
      <c r="CL40" s="76">
        <f t="shared" si="73"/>
        <v>0.9198879345061638</v>
      </c>
      <c r="CM40">
        <v>7302.28</v>
      </c>
      <c r="CN40" s="17">
        <f t="shared" si="56"/>
        <v>-189.84000000000015</v>
      </c>
      <c r="CO40" s="17">
        <f t="shared" si="57"/>
        <v>1.0259973597287422</v>
      </c>
      <c r="CP40" s="31">
        <v>17644.66</v>
      </c>
      <c r="CQ40" s="76">
        <f t="shared" si="58"/>
        <v>0.96056710642199949</v>
      </c>
    </row>
    <row r="41" spans="1:95" x14ac:dyDescent="0.3">
      <c r="A41" s="1">
        <v>43524</v>
      </c>
      <c r="B41" t="s">
        <v>5</v>
      </c>
      <c r="C41" s="30">
        <v>281.12</v>
      </c>
      <c r="D41" s="31">
        <v>694.67</v>
      </c>
      <c r="E41" s="31">
        <v>714.89</v>
      </c>
      <c r="F41" s="32">
        <f t="shared" si="28"/>
        <v>4.2231339293889691</v>
      </c>
      <c r="G41" s="94">
        <f t="shared" si="29"/>
        <v>3.7558183654601516</v>
      </c>
      <c r="H41" s="33">
        <f t="shared" si="30"/>
        <v>-9.6364246713298268E-2</v>
      </c>
      <c r="I41" s="33">
        <f t="shared" si="31"/>
        <v>-2.4514593288685899E-3</v>
      </c>
      <c r="J41" s="33">
        <f t="shared" si="32"/>
        <v>-1.131432812196345E-2</v>
      </c>
      <c r="K41" s="33">
        <f t="shared" si="59"/>
        <v>2.5439511151497316E-2</v>
      </c>
      <c r="L41" s="31">
        <f t="shared" si="0"/>
        <v>496612.63629999995</v>
      </c>
      <c r="M41" s="26">
        <f t="shared" si="1"/>
        <v>195285.63039999999</v>
      </c>
      <c r="N41" s="26">
        <f t="shared" si="2"/>
        <v>184011.13629999998</v>
      </c>
      <c r="O41" s="5">
        <f t="shared" si="33"/>
        <v>39.323532291681239</v>
      </c>
      <c r="P41" s="30">
        <v>4277.43</v>
      </c>
      <c r="Q41" s="31">
        <v>602.97</v>
      </c>
      <c r="R41" s="31">
        <v>6167.5</v>
      </c>
      <c r="S41" s="32">
        <f t="shared" si="34"/>
        <v>36.433826895755246</v>
      </c>
      <c r="T41" s="32">
        <f t="shared" si="35"/>
        <v>57.147304179603786</v>
      </c>
      <c r="U41" s="33">
        <f t="shared" si="36"/>
        <v>3.0971327523051633E-2</v>
      </c>
      <c r="V41" s="33">
        <f t="shared" si="37"/>
        <v>-5.6044481227196866E-3</v>
      </c>
      <c r="W41" s="33">
        <f t="shared" si="38"/>
        <v>-0.23937278269920151</v>
      </c>
      <c r="X41" s="33">
        <f t="shared" si="60"/>
        <v>0.18095601870950978</v>
      </c>
      <c r="Y41" s="31">
        <f t="shared" si="3"/>
        <v>3718817.4750000001</v>
      </c>
      <c r="Z41" s="26">
        <f t="shared" si="4"/>
        <v>2579161.9671000005</v>
      </c>
      <c r="AA41" s="26">
        <f t="shared" si="5"/>
        <v>2346349.2204</v>
      </c>
      <c r="AB41" s="5">
        <f t="shared" si="39"/>
        <v>69.354357519254165</v>
      </c>
      <c r="AC41" s="30">
        <v>446.9</v>
      </c>
      <c r="AD41" s="31">
        <v>829.7</v>
      </c>
      <c r="AE41" s="31">
        <v>2320.2800000000002</v>
      </c>
      <c r="AF41" s="32">
        <f t="shared" si="40"/>
        <v>13.706798519608105</v>
      </c>
      <c r="AG41" s="32">
        <f t="shared" si="41"/>
        <v>5.970671697225888</v>
      </c>
      <c r="AH41" s="33">
        <f t="shared" si="42"/>
        <v>-3.5550451927573175E-2</v>
      </c>
      <c r="AI41" s="33">
        <f t="shared" si="43"/>
        <v>9.5328027339357715E-3</v>
      </c>
      <c r="AJ41" s="33">
        <f>IFERROR((($BQ41-AC41)-($BQ42-AC42))/(((#REF!-AC41)+(#REF!-AC42))/2)/AH41,0)</f>
        <v>0</v>
      </c>
      <c r="AK41" s="33">
        <f t="shared" si="61"/>
        <v>0.26814856681307231</v>
      </c>
      <c r="AL41" s="31">
        <f t="shared" si="6"/>
        <v>1925136.3160000003</v>
      </c>
      <c r="AM41" s="26">
        <f t="shared" si="7"/>
        <v>370792.93</v>
      </c>
      <c r="AN41" s="26">
        <f t="shared" si="8"/>
        <v>278397.53800000006</v>
      </c>
      <c r="AO41" s="5">
        <f t="shared" si="44"/>
        <v>19.260606478528448</v>
      </c>
      <c r="AP41" s="30">
        <v>1493.47</v>
      </c>
      <c r="AQ41" s="31">
        <v>772.82</v>
      </c>
      <c r="AR41" s="31">
        <v>6070.57</v>
      </c>
      <c r="AS41" s="32">
        <f t="shared" si="45"/>
        <v>35.861223597659489</v>
      </c>
      <c r="AT41" s="32">
        <f t="shared" si="46"/>
        <v>19.953052270431744</v>
      </c>
      <c r="AU41" s="33">
        <f t="shared" si="47"/>
        <v>3.292099880968833E-2</v>
      </c>
      <c r="AV41" s="33">
        <f t="shared" si="48"/>
        <v>9.4047683117162821E-3</v>
      </c>
      <c r="AW41" s="33">
        <f>IFERROR((($BQ41-AP41)-($BQ42-AP42))/(((#REF!-AP41)+(#REF!-AP42))/2)/AU41,0)</f>
        <v>0</v>
      </c>
      <c r="AX41" s="33">
        <f t="shared" si="62"/>
        <v>0.28567688259046836</v>
      </c>
      <c r="AY41" s="31">
        <f t="shared" si="9"/>
        <v>4691457.9073999999</v>
      </c>
      <c r="AZ41" s="26">
        <f t="shared" si="10"/>
        <v>1154183.4854000001</v>
      </c>
      <c r="BA41" s="26">
        <f t="shared" si="11"/>
        <v>1188504.4216000002</v>
      </c>
      <c r="BB41" s="5">
        <f t="shared" si="49"/>
        <v>24.601808396905071</v>
      </c>
      <c r="BC41" s="30">
        <v>986</v>
      </c>
      <c r="BD41" s="31">
        <v>700</v>
      </c>
      <c r="BE41" s="31">
        <v>1654.71</v>
      </c>
      <c r="BF41" s="32">
        <f t="shared" si="50"/>
        <v>9.7750170575881903</v>
      </c>
      <c r="BG41" s="32">
        <f t="shared" si="51"/>
        <v>13.17315348727842</v>
      </c>
      <c r="BH41" s="33">
        <f t="shared" si="63"/>
        <v>1.71021446118159E-2</v>
      </c>
      <c r="BI41" s="33">
        <f t="shared" si="64"/>
        <v>1.3960874827020941E-2</v>
      </c>
      <c r="BJ41" s="33">
        <f t="shared" si="52"/>
        <v>0.38875369761156947</v>
      </c>
      <c r="BK41" s="33">
        <f t="shared" si="65"/>
        <v>0.81632304859446403</v>
      </c>
      <c r="BL41" s="31">
        <f t="shared" si="12"/>
        <v>1158297</v>
      </c>
      <c r="BM41" s="26">
        <f t="shared" si="13"/>
        <v>690200</v>
      </c>
      <c r="BN41" s="26">
        <f t="shared" si="14"/>
        <v>437472</v>
      </c>
      <c r="BO41" s="5">
        <f t="shared" si="53"/>
        <v>59.587480585721963</v>
      </c>
      <c r="BP41" s="60">
        <f t="shared" si="15"/>
        <v>16927.95</v>
      </c>
      <c r="BQ41" s="57">
        <f t="shared" si="16"/>
        <v>7484.920000000001</v>
      </c>
      <c r="BR41" s="57">
        <f t="shared" si="17"/>
        <v>11990321.3347</v>
      </c>
      <c r="BS41" s="57">
        <f t="shared" si="18"/>
        <v>4989624.0129000004</v>
      </c>
      <c r="BT41" s="33">
        <f t="shared" si="66"/>
        <v>1.4029913606681486E-2</v>
      </c>
      <c r="BU41" s="33">
        <f t="shared" si="67"/>
        <v>2.0956483655579575E-2</v>
      </c>
      <c r="BV41" s="33">
        <f t="shared" si="68"/>
        <v>1.4937001212608636</v>
      </c>
      <c r="BW41" s="57">
        <f t="shared" si="20"/>
        <v>4434734.3163000001</v>
      </c>
      <c r="BX41" s="57">
        <f t="shared" si="69"/>
        <v>666.62355949028176</v>
      </c>
      <c r="BY41" s="87">
        <f t="shared" si="70"/>
        <v>708.3150254283596</v>
      </c>
      <c r="BZ41" s="75">
        <f t="shared" si="71"/>
        <v>86.162001015037987</v>
      </c>
      <c r="CA41" s="75">
        <f t="shared" si="72"/>
        <v>82.964728976383256</v>
      </c>
      <c r="CB41" s="53">
        <f t="shared" si="24"/>
        <v>1.0535312654680375</v>
      </c>
      <c r="CC41" s="14">
        <f t="shared" si="23"/>
        <v>82.939066700566173</v>
      </c>
      <c r="CD41" s="53">
        <f t="shared" si="25"/>
        <v>1.0141233823310938</v>
      </c>
      <c r="CE41" s="26">
        <v>82.708383506199084</v>
      </c>
      <c r="CF41" s="85">
        <f t="shared" si="26"/>
        <v>1.0113027426660359</v>
      </c>
      <c r="CG41" s="79">
        <v>81.784000000000006</v>
      </c>
      <c r="CH41">
        <v>7796.72</v>
      </c>
      <c r="CI41" s="17">
        <f t="shared" si="54"/>
        <v>311.79999999999927</v>
      </c>
      <c r="CJ41" s="17">
        <f t="shared" si="55"/>
        <v>0.96000882422351974</v>
      </c>
      <c r="CK41" s="31">
        <v>18401.75</v>
      </c>
      <c r="CL41" s="76">
        <f t="shared" si="73"/>
        <v>0.91990979118833816</v>
      </c>
      <c r="CM41">
        <v>7317.94</v>
      </c>
      <c r="CN41" s="17">
        <f t="shared" si="56"/>
        <v>-166.98000000000138</v>
      </c>
      <c r="CO41" s="17">
        <f t="shared" si="57"/>
        <v>1.0228178968398212</v>
      </c>
      <c r="CP41" s="31">
        <v>17640.599999999999</v>
      </c>
      <c r="CQ41" s="76">
        <f t="shared" si="58"/>
        <v>0.95960171422740737</v>
      </c>
    </row>
    <row r="42" spans="1:95" x14ac:dyDescent="0.3">
      <c r="A42" s="1">
        <v>43496</v>
      </c>
      <c r="B42" t="s">
        <v>5</v>
      </c>
      <c r="C42" s="30">
        <v>281.81</v>
      </c>
      <c r="D42" s="31">
        <v>765</v>
      </c>
      <c r="E42" s="31">
        <v>715.32</v>
      </c>
      <c r="F42" s="32">
        <f t="shared" si="28"/>
        <v>4.2309077713918679</v>
      </c>
      <c r="G42" s="94">
        <f t="shared" si="29"/>
        <v>3.7686419462512832</v>
      </c>
      <c r="H42" s="33">
        <f t="shared" si="30"/>
        <v>3.5440613026819903E-2</v>
      </c>
      <c r="I42" s="33">
        <f t="shared" si="31"/>
        <v>-2.445464372419407E-3</v>
      </c>
      <c r="J42" s="33">
        <f t="shared" si="32"/>
        <v>3.0836880244976515E-2</v>
      </c>
      <c r="K42" s="33">
        <f t="shared" si="59"/>
        <v>6.9001751481239521E-2</v>
      </c>
      <c r="L42" s="31">
        <f t="shared" si="0"/>
        <v>547219.80000000005</v>
      </c>
      <c r="M42" s="26">
        <f t="shared" si="1"/>
        <v>215584.65</v>
      </c>
      <c r="N42" s="26">
        <f t="shared" si="2"/>
        <v>202640.84999999998</v>
      </c>
      <c r="O42" s="5">
        <f t="shared" si="33"/>
        <v>39.396354079293182</v>
      </c>
      <c r="P42" s="30">
        <v>4301.47</v>
      </c>
      <c r="Q42" s="31">
        <v>584.58000000000004</v>
      </c>
      <c r="R42" s="31">
        <v>6175.96</v>
      </c>
      <c r="S42" s="32">
        <f t="shared" si="34"/>
        <v>36.528990046140628</v>
      </c>
      <c r="T42" s="32">
        <f t="shared" si="35"/>
        <v>57.523509714138989</v>
      </c>
      <c r="U42" s="33">
        <f t="shared" si="36"/>
        <v>8.8531618435155529E-2</v>
      </c>
      <c r="V42" s="33">
        <f t="shared" si="37"/>
        <v>-5.5709014868487415E-3</v>
      </c>
      <c r="W42" s="33">
        <f t="shared" si="38"/>
        <v>-8.3216430389968801E-2</v>
      </c>
      <c r="X42" s="33">
        <f t="shared" si="60"/>
        <v>6.292555795677808E-2</v>
      </c>
      <c r="Y42" s="31">
        <f t="shared" si="3"/>
        <v>3610342.6968000005</v>
      </c>
      <c r="Z42" s="26">
        <f t="shared" si="4"/>
        <v>2514553.3326000003</v>
      </c>
      <c r="AA42" s="26">
        <f t="shared" si="5"/>
        <v>2274787.8456000001</v>
      </c>
      <c r="AB42" s="5">
        <f t="shared" si="39"/>
        <v>69.648605237080545</v>
      </c>
      <c r="AC42" s="30">
        <v>442.66</v>
      </c>
      <c r="AD42" s="31">
        <v>859.73</v>
      </c>
      <c r="AE42" s="31">
        <v>2318.2199999999998</v>
      </c>
      <c r="AF42" s="32">
        <f t="shared" si="40"/>
        <v>13.71159063607344</v>
      </c>
      <c r="AG42" s="32">
        <f t="shared" si="41"/>
        <v>5.9196871790482701</v>
      </c>
      <c r="AH42" s="33">
        <f t="shared" si="42"/>
        <v>3.8784645027419636E-2</v>
      </c>
      <c r="AI42" s="33">
        <f t="shared" si="43"/>
        <v>9.6245516865665071E-3</v>
      </c>
      <c r="AJ42" s="33">
        <f>IFERROR((($BQ42-AC42)-($BQ43-AC43))/(((#REF!-AC42)+(#REF!-AC43))/2)/AH42,0)</f>
        <v>0</v>
      </c>
      <c r="AK42" s="33">
        <f t="shared" si="61"/>
        <v>0.24815366183607518</v>
      </c>
      <c r="AL42" s="31">
        <f t="shared" si="6"/>
        <v>1993043.2805999999</v>
      </c>
      <c r="AM42" s="26">
        <f t="shared" si="7"/>
        <v>380568.08180000004</v>
      </c>
      <c r="AN42" s="26">
        <f t="shared" si="8"/>
        <v>288473.80420000001</v>
      </c>
      <c r="AO42" s="5">
        <f t="shared" si="44"/>
        <v>19.094822751938988</v>
      </c>
      <c r="AP42" s="30">
        <v>1479.49</v>
      </c>
      <c r="AQ42" s="31">
        <v>747.79</v>
      </c>
      <c r="AR42" s="31">
        <v>6053.49</v>
      </c>
      <c r="AS42" s="32">
        <f t="shared" si="45"/>
        <v>35.804615955157068</v>
      </c>
      <c r="AT42" s="32">
        <f t="shared" si="46"/>
        <v>19.785203055460457</v>
      </c>
      <c r="AU42" s="33">
        <f t="shared" si="47"/>
        <v>2.6984352870221617E-2</v>
      </c>
      <c r="AV42" s="33">
        <f t="shared" si="48"/>
        <v>9.5008811574912033E-3</v>
      </c>
      <c r="AW42" s="33">
        <f>IFERROR((($BQ42-AP42)-($BQ43-AP43))/(((#REF!-AP42)+(#REF!-AP43))/2)/AU42,0)</f>
        <v>0</v>
      </c>
      <c r="AX42" s="33">
        <f t="shared" si="62"/>
        <v>0.35208853083061448</v>
      </c>
      <c r="AY42" s="31">
        <f t="shared" si="9"/>
        <v>4526739.2870999994</v>
      </c>
      <c r="AZ42" s="26">
        <f t="shared" si="10"/>
        <v>1106347.8270999999</v>
      </c>
      <c r="BA42" s="26">
        <f t="shared" si="11"/>
        <v>1150011.2852</v>
      </c>
      <c r="BB42" s="5">
        <f t="shared" si="49"/>
        <v>24.440281556589671</v>
      </c>
      <c r="BC42" s="30">
        <v>972.33</v>
      </c>
      <c r="BD42" s="31">
        <v>688.13</v>
      </c>
      <c r="BE42" s="31">
        <v>1644.02</v>
      </c>
      <c r="BF42" s="32">
        <f t="shared" si="50"/>
        <v>9.7238955912370084</v>
      </c>
      <c r="BG42" s="32">
        <f t="shared" si="51"/>
        <v>13.002958105100992</v>
      </c>
      <c r="BH42" s="33">
        <f t="shared" si="63"/>
        <v>-2.1378303968716084E-2</v>
      </c>
      <c r="BI42" s="33">
        <f t="shared" si="64"/>
        <v>1.4148109787674865E-2</v>
      </c>
      <c r="BJ42" s="33">
        <f t="shared" si="52"/>
        <v>-0.31442652130647308</v>
      </c>
      <c r="BK42" s="33">
        <f t="shared" si="65"/>
        <v>0.66179757797337357</v>
      </c>
      <c r="BL42" s="31">
        <f t="shared" si="12"/>
        <v>1131299.4826</v>
      </c>
      <c r="BM42" s="26">
        <f t="shared" si="13"/>
        <v>669089.44290000002</v>
      </c>
      <c r="BN42" s="26">
        <f t="shared" si="14"/>
        <v>430053.72480000003</v>
      </c>
      <c r="BO42" s="5">
        <f t="shared" si="53"/>
        <v>59.143441077359157</v>
      </c>
      <c r="BP42" s="60">
        <f t="shared" si="15"/>
        <v>16907.009999999998</v>
      </c>
      <c r="BQ42" s="57">
        <f t="shared" si="16"/>
        <v>7477.7600000000011</v>
      </c>
      <c r="BR42" s="57">
        <f t="shared" si="17"/>
        <v>11808644.5471</v>
      </c>
      <c r="BS42" s="57">
        <f t="shared" si="18"/>
        <v>4886143.334400001</v>
      </c>
      <c r="BT42" s="33">
        <f t="shared" si="66"/>
        <v>4.3243761986806767E-2</v>
      </c>
      <c r="BU42" s="33">
        <f t="shared" si="67"/>
        <v>5.468609191959857E-2</v>
      </c>
      <c r="BV42" s="33">
        <f t="shared" si="68"/>
        <v>1.2646007055603243</v>
      </c>
      <c r="BW42" s="57">
        <f t="shared" si="20"/>
        <v>4345967.5098000001</v>
      </c>
      <c r="BX42" s="57">
        <f t="shared" si="69"/>
        <v>653.42339609722706</v>
      </c>
      <c r="BY42" s="87">
        <f t="shared" si="70"/>
        <v>698.44665302143915</v>
      </c>
      <c r="BZ42" s="75">
        <f t="shared" si="71"/>
        <v>84.96157651066207</v>
      </c>
      <c r="CA42" s="75">
        <f t="shared" si="72"/>
        <v>81.321900782333017</v>
      </c>
      <c r="CB42" s="53">
        <f t="shared" si="24"/>
        <v>1.0586057029911295</v>
      </c>
      <c r="CC42" s="14">
        <f t="shared" si="23"/>
        <v>81.278936564237696</v>
      </c>
      <c r="CD42" s="53">
        <f t="shared" si="25"/>
        <v>1.0127206828507775</v>
      </c>
      <c r="CE42" s="26">
        <v>81.289553553062305</v>
      </c>
      <c r="CF42" s="85">
        <f t="shared" si="26"/>
        <v>1.0128529685895775</v>
      </c>
      <c r="CG42" s="79">
        <v>80.257999999999996</v>
      </c>
      <c r="CH42">
        <v>7789.37</v>
      </c>
      <c r="CI42" s="17">
        <f t="shared" si="54"/>
        <v>311.60999999999876</v>
      </c>
      <c r="CJ42" s="17">
        <f t="shared" si="55"/>
        <v>0.95999548102093002</v>
      </c>
      <c r="CK42" s="31">
        <v>18378.52</v>
      </c>
      <c r="CL42" s="76">
        <f t="shared" si="73"/>
        <v>0.91993316110328782</v>
      </c>
      <c r="CM42">
        <v>7333.6</v>
      </c>
      <c r="CN42" s="17">
        <f t="shared" si="56"/>
        <v>-144.16000000000076</v>
      </c>
      <c r="CO42" s="17">
        <f t="shared" si="57"/>
        <v>1.0196574670012</v>
      </c>
      <c r="CP42" s="31">
        <v>17636.54</v>
      </c>
      <c r="CQ42" s="76">
        <f t="shared" si="58"/>
        <v>0.95863531055411078</v>
      </c>
    </row>
    <row r="43" spans="1:95" x14ac:dyDescent="0.3">
      <c r="A43" s="1">
        <v>43465</v>
      </c>
      <c r="B43" t="s">
        <v>5</v>
      </c>
      <c r="C43" s="30">
        <v>282.5</v>
      </c>
      <c r="D43" s="31">
        <v>738.36</v>
      </c>
      <c r="E43" s="31">
        <v>715.75</v>
      </c>
      <c r="F43" s="32">
        <f t="shared" si="28"/>
        <v>4.2386958733490108</v>
      </c>
      <c r="G43" s="94">
        <f t="shared" si="29"/>
        <v>3.7814951697255501</v>
      </c>
      <c r="H43" s="33">
        <f t="shared" si="30"/>
        <v>4.251787714906155E-2</v>
      </c>
      <c r="I43" s="33">
        <f t="shared" si="31"/>
        <v>6.8909174865911197E-3</v>
      </c>
      <c r="J43" s="33">
        <f t="shared" si="32"/>
        <v>0.12637652926091963</v>
      </c>
      <c r="K43" s="33">
        <f t="shared" si="59"/>
        <v>0.16207106160151308</v>
      </c>
      <c r="L43" s="31">
        <f t="shared" si="0"/>
        <v>528481.17000000004</v>
      </c>
      <c r="M43" s="26">
        <f t="shared" si="1"/>
        <v>208586.7</v>
      </c>
      <c r="N43" s="26">
        <f t="shared" si="2"/>
        <v>195584.18039999998</v>
      </c>
      <c r="O43" s="5">
        <f t="shared" si="33"/>
        <v>39.46908836884387</v>
      </c>
      <c r="P43" s="30">
        <v>4325.5</v>
      </c>
      <c r="Q43" s="31">
        <v>535.02</v>
      </c>
      <c r="R43" s="31">
        <v>6184.42</v>
      </c>
      <c r="S43" s="32">
        <f t="shared" si="34"/>
        <v>36.624345837313435</v>
      </c>
      <c r="T43" s="32">
        <f t="shared" si="35"/>
        <v>57.900380023532271</v>
      </c>
      <c r="U43" s="33">
        <f t="shared" si="36"/>
        <v>-7.5969165456374358E-3</v>
      </c>
      <c r="V43" s="33">
        <f t="shared" si="37"/>
        <v>4.9550269884421592E-3</v>
      </c>
      <c r="W43" s="33">
        <f t="shared" si="38"/>
        <v>0.59261156460496589</v>
      </c>
      <c r="X43" s="33">
        <f t="shared" si="60"/>
        <v>0.65224186137566642</v>
      </c>
      <c r="Y43" s="31">
        <f t="shared" si="3"/>
        <v>3308788.3884000001</v>
      </c>
      <c r="Z43" s="26">
        <f t="shared" si="4"/>
        <v>2314229.0099999998</v>
      </c>
      <c r="AA43" s="26">
        <f t="shared" si="5"/>
        <v>2081934.0264000001</v>
      </c>
      <c r="AB43" s="5">
        <f t="shared" si="39"/>
        <v>69.941886223768762</v>
      </c>
      <c r="AC43" s="30">
        <v>438.42</v>
      </c>
      <c r="AD43" s="31">
        <v>827.02</v>
      </c>
      <c r="AE43" s="31">
        <v>2316.17</v>
      </c>
      <c r="AF43" s="32">
        <f t="shared" si="40"/>
        <v>13.716437612259558</v>
      </c>
      <c r="AG43" s="32">
        <f t="shared" si="41"/>
        <v>5.8686127869418607</v>
      </c>
      <c r="AH43" s="33">
        <f t="shared" si="42"/>
        <v>-1.6036847565985578E-2</v>
      </c>
      <c r="AI43" s="33">
        <f t="shared" si="43"/>
        <v>6.8432797390856762E-3</v>
      </c>
      <c r="AJ43" s="33">
        <f>IFERROR((($BQ43-AC43)-($BQ44-AC44))/(((#REF!-AC43)+(#REF!-AC44))/2)/AH43,0)</f>
        <v>0</v>
      </c>
      <c r="AK43" s="33">
        <f t="shared" si="61"/>
        <v>0.426722253917309</v>
      </c>
      <c r="AL43" s="31">
        <f t="shared" si="6"/>
        <v>1915518.9134</v>
      </c>
      <c r="AM43" s="26">
        <f t="shared" si="7"/>
        <v>362582.10840000003</v>
      </c>
      <c r="AN43" s="26">
        <f t="shared" si="8"/>
        <v>277498.29080000002</v>
      </c>
      <c r="AO43" s="5">
        <f t="shared" si="44"/>
        <v>18.928662403882271</v>
      </c>
      <c r="AP43" s="30">
        <v>1465.5</v>
      </c>
      <c r="AQ43" s="31">
        <v>727.88</v>
      </c>
      <c r="AR43" s="31">
        <v>6036.42</v>
      </c>
      <c r="AS43" s="32">
        <f t="shared" si="45"/>
        <v>35.74788479748716</v>
      </c>
      <c r="AT43" s="32">
        <f t="shared" si="46"/>
        <v>19.616924499939095</v>
      </c>
      <c r="AU43" s="33">
        <f t="shared" si="47"/>
        <v>-1.8392697824446255E-3</v>
      </c>
      <c r="AV43" s="33">
        <f t="shared" si="48"/>
        <v>4.0683065246748225E-3</v>
      </c>
      <c r="AW43" s="33">
        <f>IFERROR((($BQ43-AP43)-($BQ44-AP44))/(((#REF!-AP43)+(#REF!-AP44))/2)/AU43,0)</f>
        <v>0</v>
      </c>
      <c r="AX43" s="33">
        <f t="shared" si="62"/>
        <v>2.2119139690684859</v>
      </c>
      <c r="AY43" s="31">
        <f t="shared" si="9"/>
        <v>4393789.3896000003</v>
      </c>
      <c r="AZ43" s="26">
        <f t="shared" si="10"/>
        <v>1066708.1399999999</v>
      </c>
      <c r="BA43" s="26">
        <f t="shared" si="11"/>
        <v>1119392.0944000001</v>
      </c>
      <c r="BB43" s="5">
        <f t="shared" si="49"/>
        <v>24.27763475702486</v>
      </c>
      <c r="BC43" s="30">
        <v>958.67</v>
      </c>
      <c r="BD43" s="31">
        <v>703</v>
      </c>
      <c r="BE43" s="31">
        <v>1633.33</v>
      </c>
      <c r="BF43" s="32">
        <f t="shared" si="50"/>
        <v>9.6726358795908336</v>
      </c>
      <c r="BG43" s="32">
        <f t="shared" si="51"/>
        <v>12.832587519861216</v>
      </c>
      <c r="BH43" s="33">
        <f t="shared" si="63"/>
        <v>-4.385809281167323E-3</v>
      </c>
      <c r="BI43" s="33">
        <f t="shared" si="64"/>
        <v>8.5902552981970224E-3</v>
      </c>
      <c r="BJ43" s="33">
        <f t="shared" si="52"/>
        <v>7.7056067163604771</v>
      </c>
      <c r="BK43" s="33">
        <f t="shared" si="65"/>
        <v>1.9586477084362974</v>
      </c>
      <c r="BL43" s="31">
        <f t="shared" si="12"/>
        <v>1148230.99</v>
      </c>
      <c r="BM43" s="26">
        <f t="shared" si="13"/>
        <v>673945.01</v>
      </c>
      <c r="BN43" s="26">
        <f t="shared" si="14"/>
        <v>439346.88</v>
      </c>
      <c r="BO43" s="5">
        <f t="shared" si="53"/>
        <v>58.694201416737592</v>
      </c>
      <c r="BP43" s="60">
        <f t="shared" si="15"/>
        <v>16886.09</v>
      </c>
      <c r="BQ43" s="57">
        <f t="shared" si="16"/>
        <v>7470.59</v>
      </c>
      <c r="BR43" s="57">
        <f t="shared" si="17"/>
        <v>11294808.851400001</v>
      </c>
      <c r="BS43" s="57">
        <f t="shared" si="18"/>
        <v>4626050.9683999997</v>
      </c>
      <c r="BT43" s="33">
        <f t="shared" si="66"/>
        <v>-4.422656651760286E-3</v>
      </c>
      <c r="BU43" s="33">
        <f t="shared" si="67"/>
        <v>1.2520835008507359E-3</v>
      </c>
      <c r="BV43" s="33">
        <f t="shared" si="68"/>
        <v>0.28310664820711035</v>
      </c>
      <c r="BW43" s="57">
        <f t="shared" si="20"/>
        <v>4113755.4720000001</v>
      </c>
      <c r="BX43" s="57">
        <f t="shared" si="69"/>
        <v>619.23502272243547</v>
      </c>
      <c r="BY43" s="87">
        <f t="shared" si="70"/>
        <v>668.88242638763631</v>
      </c>
      <c r="BZ43" s="75">
        <f t="shared" si="71"/>
        <v>81.365277076395486</v>
      </c>
      <c r="CA43" s="75">
        <f t="shared" si="72"/>
        <v>77.06698195925425</v>
      </c>
      <c r="CB43" s="53">
        <f t="shared" si="24"/>
        <v>1.058961112466916</v>
      </c>
      <c r="CC43" s="14">
        <f t="shared" si="23"/>
        <v>76.936072185422503</v>
      </c>
      <c r="CD43" s="53">
        <f t="shared" si="25"/>
        <v>1.0013154445945533</v>
      </c>
      <c r="CE43" s="26">
        <v>76.56368476145623</v>
      </c>
      <c r="CF43" s="85">
        <f t="shared" si="26"/>
        <v>0.99646885874219093</v>
      </c>
      <c r="CG43" s="79">
        <v>76.834999999999994</v>
      </c>
      <c r="CH43">
        <v>7782.01</v>
      </c>
      <c r="CI43" s="17">
        <f t="shared" si="54"/>
        <v>311.42000000000007</v>
      </c>
      <c r="CJ43" s="17">
        <f t="shared" si="55"/>
        <v>0.95998206118984686</v>
      </c>
      <c r="CK43" s="31">
        <v>18355.34</v>
      </c>
      <c r="CL43" s="76">
        <f t="shared" si="73"/>
        <v>0.91995517380773117</v>
      </c>
      <c r="CM43">
        <v>7349.26</v>
      </c>
      <c r="CN43" s="17">
        <f t="shared" si="56"/>
        <v>-121.32999999999993</v>
      </c>
      <c r="CO43" s="17">
        <f t="shared" si="57"/>
        <v>1.0165091451384221</v>
      </c>
      <c r="CP43" s="31">
        <v>17632.48</v>
      </c>
      <c r="CQ43" s="76">
        <f t="shared" si="58"/>
        <v>0.95766959610899893</v>
      </c>
    </row>
    <row r="44" spans="1:95" x14ac:dyDescent="0.3">
      <c r="A44" s="1">
        <v>43434</v>
      </c>
      <c r="B44" t="s">
        <v>5</v>
      </c>
      <c r="C44" s="30">
        <v>280.56</v>
      </c>
      <c r="D44" s="31">
        <v>707.62</v>
      </c>
      <c r="E44" s="31">
        <v>713.41</v>
      </c>
      <c r="F44" s="32">
        <f t="shared" si="28"/>
        <v>4.2359612273071381</v>
      </c>
      <c r="G44" s="94">
        <f t="shared" si="29"/>
        <v>3.7759770017482865</v>
      </c>
      <c r="H44" s="33">
        <f t="shared" si="30"/>
        <v>-0.11566396602113027</v>
      </c>
      <c r="I44" s="33">
        <f t="shared" si="31"/>
        <v>6.9387317142959246E-3</v>
      </c>
      <c r="J44" s="33">
        <f t="shared" si="32"/>
        <v>-4.670676484527117E-2</v>
      </c>
      <c r="K44" s="33">
        <f t="shared" si="59"/>
        <v>5.999043568182947E-2</v>
      </c>
      <c r="L44" s="31">
        <f t="shared" si="0"/>
        <v>504823.18419999996</v>
      </c>
      <c r="M44" s="26">
        <f t="shared" si="1"/>
        <v>198529.86720000001</v>
      </c>
      <c r="N44" s="26">
        <f t="shared" si="2"/>
        <v>187441.46179999999</v>
      </c>
      <c r="O44" s="5">
        <f t="shared" si="33"/>
        <v>39.326614429290316</v>
      </c>
      <c r="P44" s="30">
        <v>4304.12</v>
      </c>
      <c r="Q44" s="31">
        <v>539.1</v>
      </c>
      <c r="R44" s="31">
        <v>6159.18</v>
      </c>
      <c r="S44" s="32">
        <f t="shared" si="34"/>
        <v>36.570902667478144</v>
      </c>
      <c r="T44" s="32">
        <f t="shared" si="35"/>
        <v>57.927923199190325</v>
      </c>
      <c r="U44" s="33">
        <f t="shared" si="36"/>
        <v>-8.9821950571352518E-2</v>
      </c>
      <c r="V44" s="33">
        <f t="shared" si="37"/>
        <v>4.9773666073900952E-3</v>
      </c>
      <c r="W44" s="33">
        <f t="shared" si="38"/>
        <v>5.0428948524519686E-2</v>
      </c>
      <c r="X44" s="33">
        <f t="shared" si="60"/>
        <v>5.5413699833162584E-2</v>
      </c>
      <c r="Y44" s="31">
        <f t="shared" si="3"/>
        <v>3320413.9380000001</v>
      </c>
      <c r="Z44" s="26">
        <f t="shared" si="4"/>
        <v>2320351.0920000002</v>
      </c>
      <c r="AA44" s="26">
        <f t="shared" si="5"/>
        <v>2097810.6120000002</v>
      </c>
      <c r="AB44" s="5">
        <f t="shared" si="39"/>
        <v>69.881380313613178</v>
      </c>
      <c r="AC44" s="30">
        <v>435.43</v>
      </c>
      <c r="AD44" s="31">
        <v>840.39</v>
      </c>
      <c r="AE44" s="31">
        <v>2318.52</v>
      </c>
      <c r="AF44" s="32">
        <f t="shared" si="40"/>
        <v>13.766502887170276</v>
      </c>
      <c r="AG44" s="32">
        <f t="shared" si="41"/>
        <v>5.860328150382295</v>
      </c>
      <c r="AH44" s="33">
        <f t="shared" si="42"/>
        <v>-1.171126410674992E-2</v>
      </c>
      <c r="AI44" s="33">
        <f t="shared" si="43"/>
        <v>6.8904328989364974E-3</v>
      </c>
      <c r="AJ44" s="33">
        <f>IFERROR((($BQ44-AC44)-($BQ45-AC45))/(((#REF!-AC44)+(#REF!-AC45))/2)/AH44,0)</f>
        <v>0</v>
      </c>
      <c r="AK44" s="33">
        <f t="shared" si="61"/>
        <v>0.58835944917040317</v>
      </c>
      <c r="AL44" s="31">
        <f t="shared" si="6"/>
        <v>1948461.0227999999</v>
      </c>
      <c r="AM44" s="26">
        <f t="shared" si="7"/>
        <v>365931.01770000003</v>
      </c>
      <c r="AN44" s="26">
        <f t="shared" si="8"/>
        <v>281984.46059999999</v>
      </c>
      <c r="AO44" s="5">
        <f t="shared" si="44"/>
        <v>18.78051515622035</v>
      </c>
      <c r="AP44" s="30">
        <v>1459.55</v>
      </c>
      <c r="AQ44" s="31">
        <v>729.22</v>
      </c>
      <c r="AR44" s="31">
        <v>6024.4</v>
      </c>
      <c r="AS44" s="32">
        <f t="shared" si="45"/>
        <v>35.770629536716783</v>
      </c>
      <c r="AT44" s="32">
        <f t="shared" si="46"/>
        <v>19.643667069082234</v>
      </c>
      <c r="AU44" s="33">
        <f t="shared" si="47"/>
        <v>-3.0199891950297153E-2</v>
      </c>
      <c r="AV44" s="33">
        <f t="shared" si="48"/>
        <v>4.084925252733327E-3</v>
      </c>
      <c r="AW44" s="33">
        <f>IFERROR((($BQ44-AP44)-($BQ45-AP45))/(((#REF!-AP44)+(#REF!-AP45))/2)/AU44,0)</f>
        <v>0</v>
      </c>
      <c r="AX44" s="33">
        <f t="shared" si="62"/>
        <v>0.13526290953147377</v>
      </c>
      <c r="AY44" s="31">
        <f t="shared" si="9"/>
        <v>4393112.9680000003</v>
      </c>
      <c r="AZ44" s="26">
        <f t="shared" si="10"/>
        <v>1064333.051</v>
      </c>
      <c r="BA44" s="26">
        <f t="shared" si="11"/>
        <v>1121452.8536</v>
      </c>
      <c r="BB44" s="5">
        <f t="shared" si="49"/>
        <v>24.227308943629243</v>
      </c>
      <c r="BC44" s="30">
        <v>950.47</v>
      </c>
      <c r="BD44" s="31">
        <v>706.09</v>
      </c>
      <c r="BE44" s="31">
        <v>1626.24</v>
      </c>
      <c r="BF44" s="32">
        <f t="shared" si="50"/>
        <v>9.656003681327654</v>
      </c>
      <c r="BG44" s="32">
        <f t="shared" si="51"/>
        <v>12.792104579596858</v>
      </c>
      <c r="BH44" s="33">
        <f t="shared" si="63"/>
        <v>-1.6782175784513957E-2</v>
      </c>
      <c r="BI44" s="33">
        <f t="shared" si="64"/>
        <v>8.6752996993760718E-3</v>
      </c>
      <c r="BJ44" s="33">
        <f t="shared" si="52"/>
        <v>2.0305925246186565</v>
      </c>
      <c r="BK44" s="33">
        <f t="shared" si="65"/>
        <v>0.51693533727500074</v>
      </c>
      <c r="BL44" s="31">
        <f t="shared" si="12"/>
        <v>1148271.8016000001</v>
      </c>
      <c r="BM44" s="26">
        <f t="shared" si="13"/>
        <v>671117.36230000004</v>
      </c>
      <c r="BN44" s="26">
        <f t="shared" si="14"/>
        <v>441278.00640000007</v>
      </c>
      <c r="BO44" s="5">
        <f t="shared" si="53"/>
        <v>58.445862849271947</v>
      </c>
      <c r="BP44" s="60">
        <f t="shared" si="15"/>
        <v>16841.75</v>
      </c>
      <c r="BQ44" s="57">
        <f t="shared" si="16"/>
        <v>7430.13</v>
      </c>
      <c r="BR44" s="57">
        <f t="shared" si="17"/>
        <v>11315082.9146</v>
      </c>
      <c r="BS44" s="57">
        <f t="shared" si="18"/>
        <v>4620262.3902000003</v>
      </c>
      <c r="BT44" s="33">
        <f t="shared" si="66"/>
        <v>-4.7767135869234117E-2</v>
      </c>
      <c r="BU44" s="33">
        <f t="shared" si="67"/>
        <v>-5.551992430139667E-2</v>
      </c>
      <c r="BV44" s="33">
        <f t="shared" si="68"/>
        <v>1.1623038160250252</v>
      </c>
      <c r="BW44" s="57">
        <f t="shared" si="20"/>
        <v>4129967.3944000006</v>
      </c>
      <c r="BX44" s="57">
        <f t="shared" si="69"/>
        <v>621.82793439684099</v>
      </c>
      <c r="BY44" s="87">
        <f t="shared" si="70"/>
        <v>671.84721983166833</v>
      </c>
      <c r="BZ44" s="75">
        <f t="shared" si="71"/>
        <v>81.725925271850016</v>
      </c>
      <c r="CA44" s="75">
        <f t="shared" si="72"/>
        <v>77.38968314684989</v>
      </c>
      <c r="CB44" s="53">
        <f t="shared" si="24"/>
        <v>1.0670434551298458</v>
      </c>
      <c r="CC44" s="14">
        <f t="shared" si="23"/>
        <v>77.239269991057881</v>
      </c>
      <c r="CD44" s="53">
        <f t="shared" si="25"/>
        <v>1.0084640491840802</v>
      </c>
      <c r="CE44" s="26">
        <v>76.731181786920658</v>
      </c>
      <c r="CF44" s="85">
        <f t="shared" si="26"/>
        <v>1.0018302644817363</v>
      </c>
      <c r="CG44" s="79">
        <v>76.590999999999994</v>
      </c>
      <c r="CH44">
        <v>7738.36</v>
      </c>
      <c r="CI44" s="17">
        <f t="shared" si="54"/>
        <v>308.22999999999956</v>
      </c>
      <c r="CJ44" s="17">
        <f t="shared" si="55"/>
        <v>0.96016856284794194</v>
      </c>
      <c r="CK44" s="31">
        <v>18312.38</v>
      </c>
      <c r="CL44" s="76">
        <f t="shared" si="73"/>
        <v>0.91969203347680639</v>
      </c>
      <c r="CM44">
        <v>7311.58</v>
      </c>
      <c r="CN44" s="17">
        <f t="shared" si="56"/>
        <v>-118.55000000000018</v>
      </c>
      <c r="CO44" s="17">
        <f t="shared" si="57"/>
        <v>1.0162140057279001</v>
      </c>
      <c r="CP44" s="31">
        <v>17601.36</v>
      </c>
      <c r="CQ44" s="76">
        <f t="shared" si="58"/>
        <v>0.9568436757159674</v>
      </c>
    </row>
    <row r="45" spans="1:95" x14ac:dyDescent="0.3">
      <c r="A45" s="1">
        <v>43404</v>
      </c>
      <c r="B45" t="s">
        <v>5</v>
      </c>
      <c r="C45" s="30">
        <v>278.62</v>
      </c>
      <c r="D45" s="31">
        <v>794.49</v>
      </c>
      <c r="E45" s="31">
        <v>711.07</v>
      </c>
      <c r="F45" s="32">
        <f t="shared" si="28"/>
        <v>4.2332096238589028</v>
      </c>
      <c r="G45" s="94">
        <f t="shared" si="29"/>
        <v>3.7703984075066956</v>
      </c>
      <c r="H45" s="33">
        <f t="shared" si="30"/>
        <v>-8.5704647856781432E-2</v>
      </c>
      <c r="I45" s="33">
        <f t="shared" si="31"/>
        <v>6.9510723739893282E-3</v>
      </c>
      <c r="J45" s="33">
        <f t="shared" si="32"/>
        <v>-6.3343181899753534E-2</v>
      </c>
      <c r="K45" s="33">
        <f t="shared" si="59"/>
        <v>8.1104963940871272E-2</v>
      </c>
      <c r="L45" s="31">
        <f t="shared" si="0"/>
        <v>564938.00430000003</v>
      </c>
      <c r="M45" s="26">
        <f t="shared" si="1"/>
        <v>221360.80379999999</v>
      </c>
      <c r="N45" s="26">
        <f t="shared" si="2"/>
        <v>210452.45609999998</v>
      </c>
      <c r="O45" s="5">
        <f t="shared" si="33"/>
        <v>39.183202778910655</v>
      </c>
      <c r="P45" s="30">
        <v>4282.75</v>
      </c>
      <c r="Q45" s="31">
        <v>589.79999999999995</v>
      </c>
      <c r="R45" s="31">
        <v>6133.94</v>
      </c>
      <c r="S45" s="32">
        <f t="shared" si="34"/>
        <v>36.517155610802135</v>
      </c>
      <c r="T45" s="32">
        <f t="shared" si="35"/>
        <v>57.955903308266819</v>
      </c>
      <c r="U45" s="33">
        <f t="shared" si="36"/>
        <v>-2.5691451525168458E-2</v>
      </c>
      <c r="V45" s="33">
        <f t="shared" si="37"/>
        <v>5.0022647127325754E-3</v>
      </c>
      <c r="W45" s="33">
        <f t="shared" si="38"/>
        <v>0.17705001910918719</v>
      </c>
      <c r="X45" s="33">
        <f t="shared" si="60"/>
        <v>0.19470541428272903</v>
      </c>
      <c r="Y45" s="31">
        <f t="shared" si="3"/>
        <v>3617797.8119999995</v>
      </c>
      <c r="Z45" s="26">
        <f t="shared" si="4"/>
        <v>2525965.9499999997</v>
      </c>
      <c r="AA45" s="26">
        <f t="shared" si="5"/>
        <v>2295100.5359999998</v>
      </c>
      <c r="AB45" s="5">
        <f t="shared" si="39"/>
        <v>69.82053949011565</v>
      </c>
      <c r="AC45" s="30">
        <v>432.44</v>
      </c>
      <c r="AD45" s="31">
        <v>850.29</v>
      </c>
      <c r="AE45" s="31">
        <v>2320.88</v>
      </c>
      <c r="AF45" s="32">
        <f t="shared" si="40"/>
        <v>13.81688378334292</v>
      </c>
      <c r="AG45" s="32">
        <f t="shared" si="41"/>
        <v>5.8519527935618241</v>
      </c>
      <c r="AH45" s="33">
        <f t="shared" si="42"/>
        <v>3.4478633296645377E-2</v>
      </c>
      <c r="AI45" s="33">
        <f t="shared" si="43"/>
        <v>6.9149553312449668E-3</v>
      </c>
      <c r="AJ45" s="33">
        <f>IFERROR((($BQ45-AC45)-($BQ46-AC46))/(((#REF!-AC45)+(#REF!-AC46))/2)/AH45,0)</f>
        <v>0</v>
      </c>
      <c r="AK45" s="33">
        <f t="shared" si="61"/>
        <v>0.20055769820544952</v>
      </c>
      <c r="AL45" s="31">
        <f t="shared" si="6"/>
        <v>1973421.0552000001</v>
      </c>
      <c r="AM45" s="26">
        <f t="shared" si="7"/>
        <v>367699.40759999998</v>
      </c>
      <c r="AN45" s="26">
        <f t="shared" si="8"/>
        <v>285306.30660000001</v>
      </c>
      <c r="AO45" s="5">
        <f t="shared" si="44"/>
        <v>18.632587639171348</v>
      </c>
      <c r="AP45" s="30">
        <v>1453.6</v>
      </c>
      <c r="AQ45" s="31">
        <v>751.58</v>
      </c>
      <c r="AR45" s="31">
        <v>6012.39</v>
      </c>
      <c r="AS45" s="32">
        <f t="shared" si="45"/>
        <v>35.793532578217373</v>
      </c>
      <c r="AT45" s="32">
        <f t="shared" si="46"/>
        <v>19.670702480624982</v>
      </c>
      <c r="AU45" s="33">
        <f t="shared" si="47"/>
        <v>-3.2810185769410988E-3</v>
      </c>
      <c r="AV45" s="33">
        <f t="shared" si="48"/>
        <v>4.1016803102109905E-3</v>
      </c>
      <c r="AW45" s="33">
        <f>IFERROR((($BQ45-AP45)-($BQ46-AP46))/(((#REF!-AP45)+(#REF!-AP46))/2)/AU45,0)</f>
        <v>0</v>
      </c>
      <c r="AX45" s="33">
        <f t="shared" si="62"/>
        <v>1.2501240739804029</v>
      </c>
      <c r="AY45" s="31">
        <f t="shared" si="9"/>
        <v>4518792.0762000009</v>
      </c>
      <c r="AZ45" s="26">
        <f t="shared" si="10"/>
        <v>1092496.6880000001</v>
      </c>
      <c r="BA45" s="26">
        <f t="shared" si="11"/>
        <v>1155839.8504000001</v>
      </c>
      <c r="BB45" s="5">
        <f t="shared" si="49"/>
        <v>24.176741695066351</v>
      </c>
      <c r="BC45" s="30">
        <v>942.26</v>
      </c>
      <c r="BD45" s="31">
        <v>718.04</v>
      </c>
      <c r="BE45" s="31">
        <v>1619.14</v>
      </c>
      <c r="BF45" s="32">
        <f t="shared" si="50"/>
        <v>9.6392184037786759</v>
      </c>
      <c r="BG45" s="32">
        <f t="shared" si="51"/>
        <v>12.751043010039693</v>
      </c>
      <c r="BH45" s="33">
        <f t="shared" si="63"/>
        <v>-2.191475147900479E-2</v>
      </c>
      <c r="BI45" s="33">
        <f t="shared" si="64"/>
        <v>8.7405133452716447E-3</v>
      </c>
      <c r="BJ45" s="33">
        <f t="shared" si="52"/>
        <v>1.56764182997354</v>
      </c>
      <c r="BK45" s="33">
        <f t="shared" si="65"/>
        <v>0.39884154532372434</v>
      </c>
      <c r="BL45" s="31">
        <f t="shared" si="12"/>
        <v>1162607.2856000001</v>
      </c>
      <c r="BM45" s="26">
        <f t="shared" si="13"/>
        <v>676580.37040000001</v>
      </c>
      <c r="BN45" s="26">
        <f t="shared" si="14"/>
        <v>448746.27840000001</v>
      </c>
      <c r="BO45" s="5">
        <f t="shared" si="53"/>
        <v>58.195091221265606</v>
      </c>
      <c r="BP45" s="60">
        <f t="shared" si="15"/>
        <v>16797.419999999998</v>
      </c>
      <c r="BQ45" s="57">
        <f t="shared" si="16"/>
        <v>7389.6699999999992</v>
      </c>
      <c r="BR45" s="57">
        <f t="shared" si="17"/>
        <v>11837556.2333</v>
      </c>
      <c r="BS45" s="57">
        <f t="shared" si="18"/>
        <v>4884103.2197999991</v>
      </c>
      <c r="BT45" s="33">
        <f t="shared" si="66"/>
        <v>-1.0118952258917282E-2</v>
      </c>
      <c r="BU45" s="33">
        <f t="shared" si="67"/>
        <v>-1.3043576094454735E-2</v>
      </c>
      <c r="BV45" s="33">
        <f t="shared" si="68"/>
        <v>1.2890243733445961</v>
      </c>
      <c r="BW45" s="57">
        <f t="shared" si="20"/>
        <v>4395445.4275000002</v>
      </c>
      <c r="BX45" s="57">
        <f t="shared" si="69"/>
        <v>660.93658036150464</v>
      </c>
      <c r="BY45" s="87">
        <f t="shared" si="70"/>
        <v>704.72466803235272</v>
      </c>
      <c r="BZ45" s="75">
        <f t="shared" si="71"/>
        <v>85.725256958377599</v>
      </c>
      <c r="CA45" s="75">
        <f t="shared" si="72"/>
        <v>82.256955188018949</v>
      </c>
      <c r="CB45" s="53">
        <f t="shared" si="24"/>
        <v>1.0540681801885894</v>
      </c>
      <c r="CC45" s="14">
        <f t="shared" si="23"/>
        <v>82.204280006175651</v>
      </c>
      <c r="CD45" s="53">
        <f t="shared" si="25"/>
        <v>1.0107746410359981</v>
      </c>
      <c r="CE45" s="26">
        <v>82.11067246408777</v>
      </c>
      <c r="CF45" s="85">
        <f t="shared" si="26"/>
        <v>1.0096236531586633</v>
      </c>
      <c r="CG45" s="79">
        <v>81.328000000000003</v>
      </c>
      <c r="CH45">
        <v>7694.71</v>
      </c>
      <c r="CI45" s="17">
        <f t="shared" si="54"/>
        <v>305.04000000000087</v>
      </c>
      <c r="CJ45" s="17">
        <f t="shared" si="55"/>
        <v>0.96035718045254459</v>
      </c>
      <c r="CK45" s="31">
        <v>18269.43</v>
      </c>
      <c r="CL45" s="76">
        <f t="shared" si="73"/>
        <v>0.91942769971476934</v>
      </c>
      <c r="CM45">
        <v>7273.91</v>
      </c>
      <c r="CN45" s="17">
        <f t="shared" si="56"/>
        <v>-115.75999999999931</v>
      </c>
      <c r="CO45" s="17">
        <f t="shared" si="57"/>
        <v>1.0159144119187615</v>
      </c>
      <c r="CP45" s="31">
        <v>17570.25</v>
      </c>
      <c r="CQ45" s="76">
        <f t="shared" si="58"/>
        <v>0.95601485465488534</v>
      </c>
    </row>
    <row r="46" spans="1:95" x14ac:dyDescent="0.3">
      <c r="A46" s="1">
        <v>43373</v>
      </c>
      <c r="B46" t="s">
        <v>5</v>
      </c>
      <c r="C46" s="30">
        <v>276.69</v>
      </c>
      <c r="D46" s="31">
        <v>865.63</v>
      </c>
      <c r="E46" s="31">
        <v>708.73</v>
      </c>
      <c r="F46" s="32">
        <f t="shared" si="28"/>
        <v>4.2304434584903436</v>
      </c>
      <c r="G46" s="94">
        <f t="shared" si="29"/>
        <v>3.76487908953851</v>
      </c>
      <c r="H46" s="33">
        <f t="shared" si="30"/>
        <v>-3.9176600504006606E-2</v>
      </c>
      <c r="I46" s="33">
        <f t="shared" si="31"/>
        <v>7.0361236036558736E-3</v>
      </c>
      <c r="J46" s="33">
        <f t="shared" si="32"/>
        <v>-0.13943789837823475</v>
      </c>
      <c r="K46" s="33">
        <f t="shared" si="59"/>
        <v>0.17960015706151652</v>
      </c>
      <c r="L46" s="31">
        <f t="shared" si="0"/>
        <v>613497.94990000001</v>
      </c>
      <c r="M46" s="26">
        <f t="shared" si="1"/>
        <v>239511.16469999999</v>
      </c>
      <c r="N46" s="26">
        <f t="shared" si="2"/>
        <v>229296.73069999999</v>
      </c>
      <c r="O46" s="5">
        <f t="shared" si="33"/>
        <v>39.040255104200469</v>
      </c>
      <c r="P46" s="30">
        <v>4261.38</v>
      </c>
      <c r="Q46" s="31">
        <v>605.15</v>
      </c>
      <c r="R46" s="31">
        <v>6108.71</v>
      </c>
      <c r="S46" s="32">
        <f t="shared" si="34"/>
        <v>36.463183806688797</v>
      </c>
      <c r="T46" s="32">
        <f t="shared" si="35"/>
        <v>57.983954803489887</v>
      </c>
      <c r="U46" s="33">
        <f t="shared" si="36"/>
        <v>-1.5738994999590167E-2</v>
      </c>
      <c r="V46" s="33">
        <f t="shared" si="37"/>
        <v>5.0297716370754173E-3</v>
      </c>
      <c r="W46" s="33">
        <f t="shared" si="38"/>
        <v>0.29105383849316685</v>
      </c>
      <c r="X46" s="33">
        <f t="shared" si="60"/>
        <v>0.3195738760452233</v>
      </c>
      <c r="Y46" s="31">
        <f t="shared" si="3"/>
        <v>3696685.8564999998</v>
      </c>
      <c r="Z46" s="26">
        <f t="shared" si="4"/>
        <v>2578774.1069999998</v>
      </c>
      <c r="AA46" s="26">
        <f t="shared" si="5"/>
        <v>2354832.298</v>
      </c>
      <c r="AB46" s="5">
        <f t="shared" si="39"/>
        <v>69.759081704647954</v>
      </c>
      <c r="AC46" s="30">
        <v>429.46</v>
      </c>
      <c r="AD46" s="31">
        <v>821.47</v>
      </c>
      <c r="AE46" s="31">
        <v>2323.23</v>
      </c>
      <c r="AF46" s="32">
        <f t="shared" si="40"/>
        <v>13.867471612699509</v>
      </c>
      <c r="AG46" s="32">
        <f t="shared" si="41"/>
        <v>5.8435974332039775</v>
      </c>
      <c r="AH46" s="33">
        <f t="shared" si="42"/>
        <v>-3.8444547918382865E-2</v>
      </c>
      <c r="AI46" s="33">
        <f t="shared" si="43"/>
        <v>6.9865526386502447E-3</v>
      </c>
      <c r="AJ46" s="33">
        <f>IFERROR((($BQ46-AC46)-($BQ47-AC47))/(((#REF!-AC46)+(#REF!-AC47))/2)/AH46,0)</f>
        <v>0</v>
      </c>
      <c r="AK46" s="33">
        <f t="shared" si="61"/>
        <v>0.18173064886814588</v>
      </c>
      <c r="AL46" s="31">
        <f t="shared" si="6"/>
        <v>1908463.7481</v>
      </c>
      <c r="AM46" s="26">
        <f t="shared" si="7"/>
        <v>352788.5062</v>
      </c>
      <c r="AN46" s="26">
        <f t="shared" si="8"/>
        <v>275636.04380000004</v>
      </c>
      <c r="AO46" s="5">
        <f t="shared" si="44"/>
        <v>18.485470659383701</v>
      </c>
      <c r="AP46" s="30">
        <v>1447.65</v>
      </c>
      <c r="AQ46" s="31">
        <v>754.05</v>
      </c>
      <c r="AR46" s="31">
        <v>6000.38</v>
      </c>
      <c r="AS46" s="32">
        <f t="shared" si="45"/>
        <v>35.816556826233246</v>
      </c>
      <c r="AT46" s="32">
        <f t="shared" si="46"/>
        <v>19.697955162710702</v>
      </c>
      <c r="AU46" s="33">
        <f t="shared" si="47"/>
        <v>-1.0251538720338942E-2</v>
      </c>
      <c r="AV46" s="33">
        <f t="shared" si="48"/>
        <v>4.1255096319574962E-3</v>
      </c>
      <c r="AW46" s="33">
        <f>IFERROR((($BQ46-AP46)-($BQ47-AP47))/(((#REF!-AP46)+(#REF!-AP47))/2)/AU46,0)</f>
        <v>0</v>
      </c>
      <c r="AX46" s="33">
        <f t="shared" si="62"/>
        <v>0.40242833241926207</v>
      </c>
      <c r="AY46" s="31">
        <f t="shared" si="9"/>
        <v>4524586.5389999999</v>
      </c>
      <c r="AZ46" s="26">
        <f t="shared" si="10"/>
        <v>1091600.4824999999</v>
      </c>
      <c r="BA46" s="26">
        <f t="shared" si="11"/>
        <v>1159638.4140000001</v>
      </c>
      <c r="BB46" s="5">
        <f t="shared" si="49"/>
        <v>24.125972021771954</v>
      </c>
      <c r="BC46" s="30">
        <v>934.06</v>
      </c>
      <c r="BD46" s="31">
        <v>733.95</v>
      </c>
      <c r="BE46" s="31">
        <v>1612.04</v>
      </c>
      <c r="BF46" s="32">
        <f t="shared" si="50"/>
        <v>9.6223442958881016</v>
      </c>
      <c r="BG46" s="32">
        <f t="shared" si="51"/>
        <v>12.709613511056924</v>
      </c>
      <c r="BH46" s="33">
        <f t="shared" si="63"/>
        <v>-3.9113533442872564E-2</v>
      </c>
      <c r="BI46" s="33">
        <f t="shared" si="64"/>
        <v>8.817583551980656E-3</v>
      </c>
      <c r="BJ46" s="33">
        <f t="shared" si="52"/>
        <v>0.88717163006833555</v>
      </c>
      <c r="BK46" s="33">
        <f t="shared" si="65"/>
        <v>0.22543561718501384</v>
      </c>
      <c r="BL46" s="31">
        <f t="shared" si="12"/>
        <v>1183156.7580000001</v>
      </c>
      <c r="BM46" s="26">
        <f t="shared" si="13"/>
        <v>685553.33700000006</v>
      </c>
      <c r="BN46" s="26">
        <f t="shared" si="14"/>
        <v>458689.39200000005</v>
      </c>
      <c r="BO46" s="5">
        <f t="shared" si="53"/>
        <v>57.942730949604226</v>
      </c>
      <c r="BP46" s="60">
        <f t="shared" si="15"/>
        <v>16753.09</v>
      </c>
      <c r="BQ46" s="57">
        <f t="shared" si="16"/>
        <v>7349.24</v>
      </c>
      <c r="BR46" s="57">
        <f t="shared" si="17"/>
        <v>11926390.851499999</v>
      </c>
      <c r="BS46" s="57">
        <f t="shared" si="18"/>
        <v>4948227.5973999994</v>
      </c>
      <c r="BT46" s="33">
        <f t="shared" si="66"/>
        <v>-2.1059920387438941E-2</v>
      </c>
      <c r="BU46" s="33">
        <f t="shared" si="67"/>
        <v>-1.4976230437369471E-2</v>
      </c>
      <c r="BV46" s="33">
        <f t="shared" si="68"/>
        <v>0.71112474130253356</v>
      </c>
      <c r="BW46" s="57">
        <f t="shared" si="20"/>
        <v>4478092.8785000006</v>
      </c>
      <c r="BX46" s="57">
        <f t="shared" si="69"/>
        <v>673.29786445945422</v>
      </c>
      <c r="BY46" s="87">
        <f t="shared" si="70"/>
        <v>711.89200628063236</v>
      </c>
      <c r="BZ46" s="75">
        <f t="shared" si="71"/>
        <v>86.597117900547943</v>
      </c>
      <c r="CA46" s="75">
        <f t="shared" si="72"/>
        <v>83.795380541258226</v>
      </c>
      <c r="CB46" s="53">
        <f t="shared" si="24"/>
        <v>1.0517783406678642</v>
      </c>
      <c r="CC46" s="14">
        <f t="shared" si="23"/>
        <v>83.749965037616235</v>
      </c>
      <c r="CD46" s="53">
        <f t="shared" si="25"/>
        <v>1.017197816668888</v>
      </c>
      <c r="CE46" s="26">
        <v>83.782899411497766</v>
      </c>
      <c r="CF46" s="85">
        <f t="shared" si="26"/>
        <v>1.0175978260681828</v>
      </c>
      <c r="CG46" s="79">
        <v>82.334000000000003</v>
      </c>
      <c r="CH46">
        <v>7651.1</v>
      </c>
      <c r="CI46" s="17">
        <f t="shared" si="54"/>
        <v>301.86000000000058</v>
      </c>
      <c r="CJ46" s="17">
        <f t="shared" si="55"/>
        <v>0.96054684947262481</v>
      </c>
      <c r="CK46" s="31">
        <v>18226.48</v>
      </c>
      <c r="CL46" s="76">
        <f t="shared" si="73"/>
        <v>0.91916212016801935</v>
      </c>
      <c r="CM46">
        <v>7236.24</v>
      </c>
      <c r="CN46" s="17">
        <f t="shared" si="56"/>
        <v>-113</v>
      </c>
      <c r="CO46" s="17">
        <f t="shared" si="57"/>
        <v>1.0156158446928238</v>
      </c>
      <c r="CP46" s="31">
        <v>17539.13</v>
      </c>
      <c r="CQ46" s="76">
        <f t="shared" si="58"/>
        <v>0.95518363795695682</v>
      </c>
    </row>
    <row r="47" spans="1:95" x14ac:dyDescent="0.3">
      <c r="A47" s="1">
        <v>43343</v>
      </c>
      <c r="B47" t="s">
        <v>5</v>
      </c>
      <c r="C47" s="30">
        <v>274.75</v>
      </c>
      <c r="D47" s="31">
        <v>900.22</v>
      </c>
      <c r="E47" s="31">
        <v>706.39</v>
      </c>
      <c r="F47" s="32">
        <f t="shared" si="28"/>
        <v>4.2276676757194149</v>
      </c>
      <c r="G47" s="94">
        <f t="shared" si="29"/>
        <v>3.7591824616180283</v>
      </c>
      <c r="H47" s="33">
        <f t="shared" si="30"/>
        <v>2.5948305933452674E-2</v>
      </c>
      <c r="I47" s="33">
        <f t="shared" si="31"/>
        <v>7.085981444955796E-3</v>
      </c>
      <c r="J47" s="33">
        <f t="shared" si="32"/>
        <v>0.2115686829662492</v>
      </c>
      <c r="K47" s="33">
        <f t="shared" si="59"/>
        <v>0.27308069602418694</v>
      </c>
      <c r="L47" s="31">
        <f t="shared" si="0"/>
        <v>635906.40579999995</v>
      </c>
      <c r="M47" s="26">
        <f t="shared" si="1"/>
        <v>247335.44500000001</v>
      </c>
      <c r="N47" s="26">
        <f t="shared" si="2"/>
        <v>238459.2758</v>
      </c>
      <c r="O47" s="5">
        <f t="shared" si="33"/>
        <v>38.894944718922972</v>
      </c>
      <c r="P47" s="30">
        <v>4240</v>
      </c>
      <c r="Q47" s="31">
        <v>614.75</v>
      </c>
      <c r="R47" s="31">
        <v>6083.47</v>
      </c>
      <c r="S47" s="32">
        <f t="shared" si="34"/>
        <v>36.40890934923879</v>
      </c>
      <c r="T47" s="32">
        <f t="shared" si="35"/>
        <v>58.01249731486967</v>
      </c>
      <c r="U47" s="33">
        <f t="shared" si="36"/>
        <v>-2.2585283819025041E-3</v>
      </c>
      <c r="V47" s="33">
        <f t="shared" si="37"/>
        <v>5.0551981292456952E-3</v>
      </c>
      <c r="W47" s="33">
        <f t="shared" si="38"/>
        <v>2.0377110459632308</v>
      </c>
      <c r="X47" s="33">
        <f t="shared" si="60"/>
        <v>2.2382708004702496</v>
      </c>
      <c r="Y47" s="31">
        <f t="shared" si="3"/>
        <v>3739813.1825000001</v>
      </c>
      <c r="Z47" s="26">
        <f t="shared" si="4"/>
        <v>2606540</v>
      </c>
      <c r="AA47" s="26">
        <f t="shared" si="5"/>
        <v>2392188.9700000002</v>
      </c>
      <c r="AB47" s="5">
        <f t="shared" si="39"/>
        <v>69.697064339924424</v>
      </c>
      <c r="AC47" s="30">
        <v>426.47</v>
      </c>
      <c r="AD47" s="31">
        <v>853.67</v>
      </c>
      <c r="AE47" s="31">
        <v>2325.58</v>
      </c>
      <c r="AF47" s="32">
        <f t="shared" si="40"/>
        <v>13.918344531065779</v>
      </c>
      <c r="AG47" s="32">
        <f t="shared" si="41"/>
        <v>5.8350447476114313</v>
      </c>
      <c r="AH47" s="33">
        <f t="shared" si="42"/>
        <v>5.944967925370615E-3</v>
      </c>
      <c r="AI47" s="33">
        <f t="shared" si="43"/>
        <v>7.0120946868088337E-3</v>
      </c>
      <c r="AJ47" s="33">
        <f>IFERROR((($BQ47-AC47)-($BQ48-AC48))/(((#REF!-AC47)+(#REF!-AC48))/2)/AH47,0)</f>
        <v>0</v>
      </c>
      <c r="AK47" s="33">
        <f t="shared" si="61"/>
        <v>1.1795008442155208</v>
      </c>
      <c r="AL47" s="31">
        <f t="shared" si="6"/>
        <v>1985277.8785999999</v>
      </c>
      <c r="AM47" s="26">
        <f t="shared" si="7"/>
        <v>364064.64490000001</v>
      </c>
      <c r="AN47" s="26">
        <f t="shared" si="8"/>
        <v>286440.43180000002</v>
      </c>
      <c r="AO47" s="5">
        <f t="shared" si="44"/>
        <v>18.338221002932602</v>
      </c>
      <c r="AP47" s="30">
        <v>1441.69</v>
      </c>
      <c r="AQ47" s="31">
        <v>761.82</v>
      </c>
      <c r="AR47" s="31">
        <v>5988.36</v>
      </c>
      <c r="AS47" s="32">
        <f t="shared" si="45"/>
        <v>35.839686295914596</v>
      </c>
      <c r="AT47" s="32">
        <f t="shared" si="46"/>
        <v>19.725480484404354</v>
      </c>
      <c r="AU47" s="33">
        <f t="shared" si="47"/>
        <v>-2.4159193915462267E-2</v>
      </c>
      <c r="AV47" s="33">
        <f t="shared" si="48"/>
        <v>4.1356349242206028E-3</v>
      </c>
      <c r="AW47" s="33">
        <f>IFERROR((($BQ47-AP47)-($BQ48-AP48))/(((#REF!-AP47)+(#REF!-AP48))/2)/AU47,0)</f>
        <v>0</v>
      </c>
      <c r="AX47" s="33">
        <f t="shared" si="62"/>
        <v>0.17118265363869326</v>
      </c>
      <c r="AY47" s="31">
        <f t="shared" si="9"/>
        <v>4562052.4151999997</v>
      </c>
      <c r="AZ47" s="26">
        <f t="shared" si="10"/>
        <v>1098308.2758000002</v>
      </c>
      <c r="BA47" s="26">
        <f t="shared" si="11"/>
        <v>1171587.7416000001</v>
      </c>
      <c r="BB47" s="5">
        <f t="shared" si="49"/>
        <v>24.074871918187952</v>
      </c>
      <c r="BC47" s="30">
        <v>925.86</v>
      </c>
      <c r="BD47" s="31">
        <v>763.23</v>
      </c>
      <c r="BE47" s="31">
        <v>1604.94</v>
      </c>
      <c r="BF47" s="32">
        <f t="shared" si="50"/>
        <v>9.6053921480614353</v>
      </c>
      <c r="BG47" s="32">
        <f t="shared" si="51"/>
        <v>12.667794991496518</v>
      </c>
      <c r="BH47" s="33">
        <f t="shared" si="63"/>
        <v>-2.179772951117093E-2</v>
      </c>
      <c r="BI47" s="33">
        <f t="shared" si="64"/>
        <v>8.8960249956605252E-3</v>
      </c>
      <c r="BJ47" s="33">
        <f t="shared" si="52"/>
        <v>1.6050944829526412</v>
      </c>
      <c r="BK47" s="33">
        <f t="shared" si="65"/>
        <v>0.40811704682827071</v>
      </c>
      <c r="BL47" s="31">
        <f t="shared" si="12"/>
        <v>1224938.3562</v>
      </c>
      <c r="BM47" s="26">
        <f t="shared" si="13"/>
        <v>706644.12780000002</v>
      </c>
      <c r="BN47" s="26">
        <f t="shared" si="14"/>
        <v>476988.22080000001</v>
      </c>
      <c r="BO47" s="5">
        <f t="shared" si="53"/>
        <v>57.688137874313064</v>
      </c>
      <c r="BP47" s="60">
        <f t="shared" si="15"/>
        <v>16708.739999999998</v>
      </c>
      <c r="BQ47" s="57">
        <f t="shared" si="16"/>
        <v>7308.77</v>
      </c>
      <c r="BR47" s="57">
        <f t="shared" si="17"/>
        <v>12147988.238299999</v>
      </c>
      <c r="BS47" s="57">
        <f t="shared" si="18"/>
        <v>5022892.4935000008</v>
      </c>
      <c r="BT47" s="33">
        <f t="shared" si="66"/>
        <v>-9.910717359263594E-3</v>
      </c>
      <c r="BU47" s="33">
        <f t="shared" si="67"/>
        <v>-2.2646260463871988E-3</v>
      </c>
      <c r="BV47" s="33">
        <f t="shared" si="68"/>
        <v>0.228502737419955</v>
      </c>
      <c r="BW47" s="57">
        <f t="shared" si="20"/>
        <v>4565664.6399999997</v>
      </c>
      <c r="BX47" s="57">
        <f t="shared" si="69"/>
        <v>687.24183323596185</v>
      </c>
      <c r="BY47" s="87">
        <f t="shared" si="70"/>
        <v>727.04394456434181</v>
      </c>
      <c r="BZ47" s="75">
        <f t="shared" si="71"/>
        <v>88.440254463959462</v>
      </c>
      <c r="CA47" s="75">
        <f t="shared" si="72"/>
        <v>85.530779139055568</v>
      </c>
      <c r="CB47" s="53">
        <f t="shared" si="24"/>
        <v>1.0474979801487558</v>
      </c>
      <c r="CC47" s="14">
        <f t="shared" si="23"/>
        <v>85.387745263015233</v>
      </c>
      <c r="CD47" s="53">
        <f t="shared" si="25"/>
        <v>1.0113436605829116</v>
      </c>
      <c r="CE47" s="26">
        <v>85.239537163485664</v>
      </c>
      <c r="CF47" s="85">
        <f t="shared" si="26"/>
        <v>1.0095882644022938</v>
      </c>
      <c r="CG47" s="79">
        <v>84.43</v>
      </c>
      <c r="CH47">
        <v>7607.44</v>
      </c>
      <c r="CI47" s="17">
        <f t="shared" si="54"/>
        <v>298.66999999999916</v>
      </c>
      <c r="CJ47" s="17">
        <f t="shared" si="55"/>
        <v>0.96073974950837615</v>
      </c>
      <c r="CK47" s="31">
        <v>18183.52</v>
      </c>
      <c r="CL47" s="76">
        <f t="shared" si="73"/>
        <v>0.91889469145687952</v>
      </c>
      <c r="CM47">
        <v>7198.56</v>
      </c>
      <c r="CN47" s="17">
        <f t="shared" si="56"/>
        <v>-110.21000000000004</v>
      </c>
      <c r="CO47" s="17">
        <f t="shared" si="57"/>
        <v>1.0153100064457337</v>
      </c>
      <c r="CP47" s="31">
        <v>17508.02</v>
      </c>
      <c r="CQ47" s="76">
        <f t="shared" si="58"/>
        <v>0.95434777890361089</v>
      </c>
    </row>
    <row r="48" spans="1:95" x14ac:dyDescent="0.3">
      <c r="A48" s="1">
        <v>43312</v>
      </c>
      <c r="B48" t="s">
        <v>5</v>
      </c>
      <c r="C48" s="30">
        <v>272.81</v>
      </c>
      <c r="D48" s="31">
        <v>877.16</v>
      </c>
      <c r="E48" s="31">
        <v>704.05</v>
      </c>
      <c r="F48" s="32">
        <f t="shared" si="28"/>
        <v>4.2248669771483334</v>
      </c>
      <c r="G48" s="94">
        <f t="shared" si="29"/>
        <v>3.7534120677130334</v>
      </c>
      <c r="H48" s="33">
        <f t="shared" si="30"/>
        <v>1.3139247333421233E-2</v>
      </c>
      <c r="I48" s="33">
        <f t="shared" si="31"/>
        <v>7.0996339826004031E-3</v>
      </c>
      <c r="J48" s="33">
        <f t="shared" si="32"/>
        <v>0.42012708805655619</v>
      </c>
      <c r="K48" s="33">
        <f t="shared" si="59"/>
        <v>0.54033795105916327</v>
      </c>
      <c r="L48" s="31">
        <f t="shared" si="0"/>
        <v>617564.49799999991</v>
      </c>
      <c r="M48" s="26">
        <f t="shared" si="1"/>
        <v>239298.0196</v>
      </c>
      <c r="N48" s="26">
        <f t="shared" si="2"/>
        <v>232350.91239999997</v>
      </c>
      <c r="O48" s="5">
        <f t="shared" si="33"/>
        <v>38.748668418436196</v>
      </c>
      <c r="P48" s="30">
        <v>4218.62</v>
      </c>
      <c r="Q48" s="31">
        <v>616.14</v>
      </c>
      <c r="R48" s="31">
        <v>6058.24</v>
      </c>
      <c r="S48" s="32">
        <f t="shared" si="34"/>
        <v>36.354318749576194</v>
      </c>
      <c r="T48" s="32">
        <f t="shared" si="35"/>
        <v>58.04119796596737</v>
      </c>
      <c r="U48" s="33">
        <f t="shared" si="36"/>
        <v>-6.3427206437012856E-2</v>
      </c>
      <c r="V48" s="33">
        <f t="shared" si="37"/>
        <v>5.0785004996512289E-3</v>
      </c>
      <c r="W48" s="33">
        <f t="shared" si="38"/>
        <v>7.2978851711429538E-2</v>
      </c>
      <c r="X48" s="33">
        <f t="shared" si="60"/>
        <v>8.0068172396879786E-2</v>
      </c>
      <c r="Y48" s="31">
        <f t="shared" si="3"/>
        <v>3732723.9935999997</v>
      </c>
      <c r="Z48" s="26">
        <f t="shared" si="4"/>
        <v>2599260.5267999996</v>
      </c>
      <c r="AA48" s="26">
        <f t="shared" si="5"/>
        <v>2397597.9048000001</v>
      </c>
      <c r="AB48" s="5">
        <f t="shared" si="39"/>
        <v>69.63441527572364</v>
      </c>
      <c r="AC48" s="30">
        <v>423.49</v>
      </c>
      <c r="AD48" s="31">
        <v>848.61</v>
      </c>
      <c r="AE48" s="31">
        <v>2327.94</v>
      </c>
      <c r="AF48" s="32">
        <f t="shared" si="40"/>
        <v>13.96951470887393</v>
      </c>
      <c r="AG48" s="32">
        <f t="shared" si="41"/>
        <v>5.8265183701323</v>
      </c>
      <c r="AH48" s="33">
        <f t="shared" si="42"/>
        <v>1.2557585243948028E-2</v>
      </c>
      <c r="AI48" s="33">
        <f t="shared" si="43"/>
        <v>7.0853920070143225E-3</v>
      </c>
      <c r="AJ48" s="33">
        <f>IFERROR((($BQ48-AC48)-($BQ49-AC49))/(((#REF!-AC48)+(#REF!-AC49))/2)/AH48,0)</f>
        <v>0</v>
      </c>
      <c r="AK48" s="33">
        <f t="shared" si="61"/>
        <v>0.56423204536310345</v>
      </c>
      <c r="AL48" s="31">
        <f t="shared" si="6"/>
        <v>1975513.1634000002</v>
      </c>
      <c r="AM48" s="26">
        <f t="shared" si="7"/>
        <v>359377.84890000004</v>
      </c>
      <c r="AN48" s="26">
        <f t="shared" si="8"/>
        <v>284742.59940000001</v>
      </c>
      <c r="AO48" s="5">
        <f t="shared" si="44"/>
        <v>18.191620058936227</v>
      </c>
      <c r="AP48" s="30">
        <v>1435.74</v>
      </c>
      <c r="AQ48" s="31">
        <v>780.45</v>
      </c>
      <c r="AR48" s="31">
        <v>5976.35</v>
      </c>
      <c r="AS48" s="32">
        <f t="shared" si="45"/>
        <v>35.862912802898151</v>
      </c>
      <c r="AT48" s="32">
        <f t="shared" si="46"/>
        <v>19.753395557707972</v>
      </c>
      <c r="AU48" s="33">
        <f t="shared" si="47"/>
        <v>-1.0350409809945067E-2</v>
      </c>
      <c r="AV48" s="33">
        <f t="shared" si="48"/>
        <v>4.1528094279243604E-3</v>
      </c>
      <c r="AW48" s="33">
        <f>IFERROR((($BQ48-AP48)-($BQ49-AP49))/(((#REF!-AP48)+(#REF!-AP49))/2)/AU48,0)</f>
        <v>0</v>
      </c>
      <c r="AX48" s="33">
        <f t="shared" si="62"/>
        <v>0.40122173944592832</v>
      </c>
      <c r="AY48" s="31">
        <f t="shared" si="9"/>
        <v>4664242.3575000009</v>
      </c>
      <c r="AZ48" s="26">
        <f t="shared" si="10"/>
        <v>1120523.2830000001</v>
      </c>
      <c r="BA48" s="26">
        <f t="shared" si="11"/>
        <v>1200238.4460000002</v>
      </c>
      <c r="BB48" s="5">
        <f t="shared" si="49"/>
        <v>24.023693391451303</v>
      </c>
      <c r="BC48" s="30">
        <v>917.66</v>
      </c>
      <c r="BD48" s="31">
        <v>780.05</v>
      </c>
      <c r="BE48" s="31">
        <v>1597.85</v>
      </c>
      <c r="BF48" s="32">
        <f t="shared" si="50"/>
        <v>9.5883867615033918</v>
      </c>
      <c r="BG48" s="32">
        <f t="shared" si="51"/>
        <v>12.625476038479317</v>
      </c>
      <c r="BH48" s="33">
        <f t="shared" si="63"/>
        <v>6.494968007459509E-3</v>
      </c>
      <c r="BI48" s="33">
        <f t="shared" si="64"/>
        <v>8.9758746004640448E-3</v>
      </c>
      <c r="BJ48" s="33">
        <f t="shared" si="52"/>
        <v>-5.4335158854124286</v>
      </c>
      <c r="BK48" s="33">
        <f t="shared" si="65"/>
        <v>1.3819736433120533</v>
      </c>
      <c r="BL48" s="31">
        <f t="shared" si="12"/>
        <v>1246402.8924999998</v>
      </c>
      <c r="BM48" s="26">
        <f t="shared" si="13"/>
        <v>715820.68299999996</v>
      </c>
      <c r="BN48" s="26">
        <f t="shared" si="14"/>
        <v>487500.04800000001</v>
      </c>
      <c r="BO48" s="5">
        <f t="shared" si="53"/>
        <v>57.43092280251588</v>
      </c>
      <c r="BP48" s="60">
        <f t="shared" si="15"/>
        <v>16664.43</v>
      </c>
      <c r="BQ48" s="57">
        <f t="shared" si="16"/>
        <v>7268.3200000000006</v>
      </c>
      <c r="BR48" s="57">
        <f t="shared" si="17"/>
        <v>12236446.905000001</v>
      </c>
      <c r="BS48" s="57">
        <f t="shared" si="18"/>
        <v>5034280.3613</v>
      </c>
      <c r="BT48" s="33">
        <f t="shared" si="66"/>
        <v>-2.0535529541985526E-2</v>
      </c>
      <c r="BU48" s="33">
        <f t="shared" si="67"/>
        <v>-2.7510310255298518E-2</v>
      </c>
      <c r="BV48" s="33">
        <f t="shared" si="68"/>
        <v>1.3396445511206729</v>
      </c>
      <c r="BW48" s="57">
        <f t="shared" si="20"/>
        <v>4602429.9106000001</v>
      </c>
      <c r="BX48" s="57">
        <f t="shared" si="69"/>
        <v>692.63328544973251</v>
      </c>
      <c r="BY48" s="87">
        <f t="shared" si="70"/>
        <v>734.28535539469408</v>
      </c>
      <c r="BZ48" s="75">
        <f t="shared" si="71"/>
        <v>89.32112586286533</v>
      </c>
      <c r="CA48" s="75">
        <f t="shared" si="72"/>
        <v>86.201773083593949</v>
      </c>
      <c r="CB48" s="53">
        <f t="shared" si="24"/>
        <v>1.0278610571100728</v>
      </c>
      <c r="CC48" s="14">
        <f t="shared" si="23"/>
        <v>86.075334871111963</v>
      </c>
      <c r="CD48" s="53">
        <f t="shared" si="25"/>
        <v>0.99051018263650126</v>
      </c>
      <c r="CE48" s="26">
        <v>85.767237818697851</v>
      </c>
      <c r="CF48" s="85">
        <f t="shared" si="26"/>
        <v>0.9869647620103319</v>
      </c>
      <c r="CG48" s="79">
        <v>86.9</v>
      </c>
      <c r="CH48">
        <v>7563.8</v>
      </c>
      <c r="CI48" s="17">
        <f t="shared" si="54"/>
        <v>295.47999999999956</v>
      </c>
      <c r="CJ48" s="17">
        <f t="shared" si="55"/>
        <v>0.96093497977207232</v>
      </c>
      <c r="CK48" s="31">
        <v>18140.59</v>
      </c>
      <c r="CL48" s="76">
        <f t="shared" si="73"/>
        <v>0.91862668193261632</v>
      </c>
      <c r="CM48">
        <v>7160.89</v>
      </c>
      <c r="CN48" s="17">
        <f t="shared" si="56"/>
        <v>-107.43000000000029</v>
      </c>
      <c r="CO48" s="17">
        <f t="shared" si="57"/>
        <v>1.0150023251299769</v>
      </c>
      <c r="CP48" s="31">
        <v>17476.900000000001</v>
      </c>
      <c r="CQ48" s="76">
        <f t="shared" si="58"/>
        <v>0.95351177840463697</v>
      </c>
    </row>
    <row r="49" spans="1:95" x14ac:dyDescent="0.3">
      <c r="A49" s="1">
        <v>43281</v>
      </c>
      <c r="B49" t="s">
        <v>5</v>
      </c>
      <c r="C49" s="30">
        <v>270.88</v>
      </c>
      <c r="D49" s="31">
        <v>865.71</v>
      </c>
      <c r="E49" s="31">
        <v>701.71</v>
      </c>
      <c r="F49" s="32">
        <f t="shared" si="28"/>
        <v>4.2220615063224738</v>
      </c>
      <c r="G49" s="94">
        <f t="shared" si="29"/>
        <v>3.747710255289241</v>
      </c>
      <c r="H49" s="33">
        <f t="shared" si="30"/>
        <v>-7.7225479744136419E-2</v>
      </c>
      <c r="I49" s="33">
        <f t="shared" si="31"/>
        <v>7.187581045533689E-3</v>
      </c>
      <c r="J49" s="33">
        <f t="shared" si="32"/>
        <v>-7.187776600815636E-2</v>
      </c>
      <c r="K49" s="33">
        <f t="shared" si="59"/>
        <v>9.3072662926117045E-2</v>
      </c>
      <c r="L49" s="31">
        <f t="shared" si="0"/>
        <v>607477.36410000001</v>
      </c>
      <c r="M49" s="26">
        <f t="shared" si="1"/>
        <v>234503.52480000001</v>
      </c>
      <c r="N49" s="26">
        <f t="shared" si="2"/>
        <v>229317.92189999999</v>
      </c>
      <c r="O49" s="5">
        <f t="shared" si="33"/>
        <v>38.602841629733078</v>
      </c>
      <c r="P49" s="30">
        <v>4197.25</v>
      </c>
      <c r="Q49" s="31">
        <v>656.5</v>
      </c>
      <c r="R49" s="31">
        <v>6033</v>
      </c>
      <c r="S49" s="32">
        <f t="shared" si="34"/>
        <v>36.299464262506561</v>
      </c>
      <c r="T49" s="32">
        <f t="shared" si="35"/>
        <v>58.070277868475962</v>
      </c>
      <c r="U49" s="33">
        <f t="shared" si="36"/>
        <v>-4.5621999776727533E-2</v>
      </c>
      <c r="V49" s="33">
        <f t="shared" si="37"/>
        <v>5.1044233160120259E-3</v>
      </c>
      <c r="W49" s="33">
        <f t="shared" si="38"/>
        <v>0.10210875429123037</v>
      </c>
      <c r="X49" s="33">
        <f t="shared" si="60"/>
        <v>0.11188512868775798</v>
      </c>
      <c r="Y49" s="31">
        <f t="shared" si="3"/>
        <v>3960664.5</v>
      </c>
      <c r="Z49" s="26">
        <f t="shared" si="4"/>
        <v>2755494.625</v>
      </c>
      <c r="AA49" s="26">
        <f t="shared" si="5"/>
        <v>2554651.58</v>
      </c>
      <c r="AB49" s="5">
        <f t="shared" si="39"/>
        <v>69.571523288579485</v>
      </c>
      <c r="AC49" s="30">
        <v>420.5</v>
      </c>
      <c r="AD49" s="31">
        <v>838.02</v>
      </c>
      <c r="AE49" s="31">
        <v>2330.29</v>
      </c>
      <c r="AF49" s="32">
        <f t="shared" si="40"/>
        <v>14.020931307189857</v>
      </c>
      <c r="AG49" s="32">
        <f t="shared" si="41"/>
        <v>5.8177501563390646</v>
      </c>
      <c r="AH49" s="33">
        <f t="shared" si="42"/>
        <v>3.2167128419954984E-2</v>
      </c>
      <c r="AI49" s="33">
        <f t="shared" si="43"/>
        <v>7.1359530315867571E-3</v>
      </c>
      <c r="AJ49" s="33">
        <f>IFERROR((($BQ49-AC49)-($BQ50-AC50))/(((#REF!-AC49)+(#REF!-AC50))/2)/AH49,0)</f>
        <v>0</v>
      </c>
      <c r="AK49" s="33">
        <f t="shared" si="61"/>
        <v>0.22183991491015234</v>
      </c>
      <c r="AL49" s="31">
        <f t="shared" si="6"/>
        <v>1952829.6258</v>
      </c>
      <c r="AM49" s="26">
        <f t="shared" si="7"/>
        <v>352387.41</v>
      </c>
      <c r="AN49" s="26">
        <f t="shared" si="8"/>
        <v>281189.23080000002</v>
      </c>
      <c r="AO49" s="5">
        <f t="shared" si="44"/>
        <v>18.044964360658973</v>
      </c>
      <c r="AP49" s="30">
        <v>1429.79</v>
      </c>
      <c r="AQ49" s="31">
        <v>788.57</v>
      </c>
      <c r="AR49" s="31">
        <v>5964.33</v>
      </c>
      <c r="AS49" s="32">
        <f t="shared" si="45"/>
        <v>35.886289356007914</v>
      </c>
      <c r="AT49" s="32">
        <f t="shared" si="46"/>
        <v>19.781595709945378</v>
      </c>
      <c r="AU49" s="33">
        <f t="shared" si="47"/>
        <v>-5.9172345778912257E-3</v>
      </c>
      <c r="AV49" s="33">
        <f t="shared" si="48"/>
        <v>4.1701271713572158E-3</v>
      </c>
      <c r="AW49" s="33">
        <f>IFERROR((($BQ49-AP49)-($BQ50-AP50))/(((#REF!-AP49)+(#REF!-AP50))/2)/AU49,0)</f>
        <v>0</v>
      </c>
      <c r="AX49" s="33">
        <f t="shared" si="62"/>
        <v>0.70474258143123314</v>
      </c>
      <c r="AY49" s="31">
        <f t="shared" si="9"/>
        <v>4703291.7081000004</v>
      </c>
      <c r="AZ49" s="26">
        <f t="shared" si="10"/>
        <v>1127489.5003</v>
      </c>
      <c r="BA49" s="26">
        <f t="shared" si="11"/>
        <v>1212726.0316000001</v>
      </c>
      <c r="BB49" s="5">
        <f t="shared" si="49"/>
        <v>23.97234894782817</v>
      </c>
      <c r="BC49" s="30">
        <v>909.46</v>
      </c>
      <c r="BD49" s="31">
        <v>775</v>
      </c>
      <c r="BE49" s="31">
        <v>1590.75</v>
      </c>
      <c r="BF49" s="32">
        <f t="shared" si="50"/>
        <v>9.5712535679731996</v>
      </c>
      <c r="BG49" s="32">
        <f t="shared" si="51"/>
        <v>12.582666009950358</v>
      </c>
      <c r="BH49" s="33">
        <f t="shared" si="63"/>
        <v>-3.3394234673162868E-2</v>
      </c>
      <c r="BI49" s="33">
        <f t="shared" si="64"/>
        <v>9.0571706282584225E-3</v>
      </c>
      <c r="BJ49" s="33">
        <f t="shared" si="52"/>
        <v>1.0666868011730759</v>
      </c>
      <c r="BK49" s="33">
        <f t="shared" si="65"/>
        <v>0.27121958975562865</v>
      </c>
      <c r="BL49" s="31">
        <f t="shared" si="12"/>
        <v>1232831.25</v>
      </c>
      <c r="BM49" s="26">
        <f t="shared" si="13"/>
        <v>704831.5</v>
      </c>
      <c r="BN49" s="26">
        <f t="shared" si="14"/>
        <v>484344</v>
      </c>
      <c r="BO49" s="5">
        <f t="shared" si="53"/>
        <v>57.171774320289174</v>
      </c>
      <c r="BP49" s="60">
        <f t="shared" si="15"/>
        <v>16620.079999999998</v>
      </c>
      <c r="BQ49" s="57">
        <f t="shared" si="16"/>
        <v>7227.88</v>
      </c>
      <c r="BR49" s="57">
        <f t="shared" si="17"/>
        <v>12457094.448000001</v>
      </c>
      <c r="BS49" s="57">
        <f t="shared" si="18"/>
        <v>5174706.5600999994</v>
      </c>
      <c r="BT49" s="33">
        <f t="shared" si="66"/>
        <v>-1.9295516177525996E-2</v>
      </c>
      <c r="BU49" s="33">
        <f t="shared" si="67"/>
        <v>-2.6080003906979617E-2</v>
      </c>
      <c r="BV49" s="33">
        <f t="shared" si="68"/>
        <v>1.3516095484066757</v>
      </c>
      <c r="BW49" s="57">
        <f t="shared" si="20"/>
        <v>4762228.7643000009</v>
      </c>
      <c r="BX49" s="57">
        <f t="shared" si="69"/>
        <v>715.93697738479318</v>
      </c>
      <c r="BY49" s="87">
        <f t="shared" si="70"/>
        <v>749.5207272167163</v>
      </c>
      <c r="BZ49" s="75">
        <f t="shared" si="71"/>
        <v>91.174411583579342</v>
      </c>
      <c r="CA49" s="75">
        <f t="shared" si="72"/>
        <v>89.102037345210732</v>
      </c>
      <c r="CB49" s="53">
        <f t="shared" si="24"/>
        <v>1.0206128931478775</v>
      </c>
      <c r="CC49" s="14">
        <f t="shared" si="23"/>
        <v>89.063917013898845</v>
      </c>
      <c r="CD49" s="53">
        <f t="shared" si="25"/>
        <v>0.99698786578194898</v>
      </c>
      <c r="CE49" s="26">
        <v>89.063796101565231</v>
      </c>
      <c r="CF49" s="85">
        <f t="shared" si="26"/>
        <v>0.99698651228062674</v>
      </c>
      <c r="CG49" s="79">
        <v>89.332999999999998</v>
      </c>
      <c r="CH49">
        <v>7520.17</v>
      </c>
      <c r="CI49" s="17">
        <f t="shared" si="54"/>
        <v>292.28999999999996</v>
      </c>
      <c r="CJ49" s="17">
        <f t="shared" si="55"/>
        <v>0.96113252758913692</v>
      </c>
      <c r="CK49" s="31">
        <v>18097.62</v>
      </c>
      <c r="CL49" s="76">
        <f t="shared" si="73"/>
        <v>0.91835722045219204</v>
      </c>
      <c r="CM49">
        <v>7123.22</v>
      </c>
      <c r="CN49" s="17">
        <f t="shared" si="56"/>
        <v>-104.65999999999985</v>
      </c>
      <c r="CO49" s="17">
        <f t="shared" si="57"/>
        <v>1.0146927934276915</v>
      </c>
      <c r="CP49" s="31">
        <v>17445.79</v>
      </c>
      <c r="CQ49" s="76">
        <f t="shared" si="58"/>
        <v>0.95266995647660535</v>
      </c>
    </row>
    <row r="50" spans="1:95" x14ac:dyDescent="0.3">
      <c r="A50" s="1">
        <v>43251</v>
      </c>
      <c r="B50" t="s">
        <v>5</v>
      </c>
      <c r="C50" s="30">
        <v>268.94</v>
      </c>
      <c r="D50" s="31">
        <v>935.25</v>
      </c>
      <c r="E50" s="31">
        <v>699.37</v>
      </c>
      <c r="F50" s="32">
        <f t="shared" si="28"/>
        <v>4.2192359320091102</v>
      </c>
      <c r="G50" s="94">
        <f t="shared" si="29"/>
        <v>3.7418103550225879</v>
      </c>
      <c r="H50" s="33">
        <f t="shared" si="30"/>
        <v>-7.3595748625100446E-2</v>
      </c>
      <c r="I50" s="33">
        <f t="shared" si="31"/>
        <v>7.2396163749673375E-3</v>
      </c>
      <c r="J50" s="33">
        <f t="shared" si="32"/>
        <v>-7.5843759645051939E-2</v>
      </c>
      <c r="K50" s="33">
        <f t="shared" si="59"/>
        <v>9.8370035093279906E-2</v>
      </c>
      <c r="L50" s="31">
        <f t="shared" si="0"/>
        <v>654085.79249999998</v>
      </c>
      <c r="M50" s="26">
        <f t="shared" si="1"/>
        <v>251526.13500000001</v>
      </c>
      <c r="N50" s="26">
        <f t="shared" si="2"/>
        <v>247738.3725</v>
      </c>
      <c r="O50" s="5">
        <f t="shared" si="33"/>
        <v>38.454609148233409</v>
      </c>
      <c r="P50" s="30">
        <v>4175.88</v>
      </c>
      <c r="Q50" s="31">
        <v>687.15</v>
      </c>
      <c r="R50" s="31">
        <v>6007.76</v>
      </c>
      <c r="S50" s="32">
        <f t="shared" si="34"/>
        <v>36.244272506523082</v>
      </c>
      <c r="T50" s="32">
        <f t="shared" si="35"/>
        <v>58.099765841197758</v>
      </c>
      <c r="U50" s="33">
        <f t="shared" si="36"/>
        <v>-2.0211333040415426E-2</v>
      </c>
      <c r="V50" s="33">
        <f t="shared" si="37"/>
        <v>5.1330191419839445E-3</v>
      </c>
      <c r="W50" s="33">
        <f t="shared" si="38"/>
        <v>0.23170586848668021</v>
      </c>
      <c r="X50" s="33">
        <f t="shared" si="60"/>
        <v>0.25396737225198085</v>
      </c>
      <c r="Y50" s="31">
        <f t="shared" si="3"/>
        <v>4128232.284</v>
      </c>
      <c r="Z50" s="26">
        <f t="shared" si="4"/>
        <v>2869455.9419999998</v>
      </c>
      <c r="AA50" s="26">
        <f t="shared" si="5"/>
        <v>2673920.5380000002</v>
      </c>
      <c r="AB50" s="5">
        <f t="shared" si="39"/>
        <v>69.508102853642612</v>
      </c>
      <c r="AC50" s="30">
        <v>417.51</v>
      </c>
      <c r="AD50" s="31">
        <v>811.49</v>
      </c>
      <c r="AE50" s="31">
        <v>2332.65</v>
      </c>
      <c r="AF50" s="32">
        <f t="shared" si="40"/>
        <v>14.07266639518574</v>
      </c>
      <c r="AG50" s="32">
        <f t="shared" si="41"/>
        <v>5.808891356159295</v>
      </c>
      <c r="AH50" s="33">
        <f t="shared" si="42"/>
        <v>2.26570289132603E-2</v>
      </c>
      <c r="AI50" s="33">
        <f t="shared" si="43"/>
        <v>7.1631171578289948E-3</v>
      </c>
      <c r="AJ50" s="33">
        <f>IFERROR((($BQ50-AC50)-($BQ51-AC51))/(((#REF!-AC50)+(#REF!-AC51))/2)/AH50,0)</f>
        <v>0</v>
      </c>
      <c r="AK50" s="33">
        <f t="shared" si="61"/>
        <v>0.316154301839492</v>
      </c>
      <c r="AL50" s="31">
        <f t="shared" si="6"/>
        <v>1892922.1485000001</v>
      </c>
      <c r="AM50" s="26">
        <f t="shared" si="7"/>
        <v>338805.1899</v>
      </c>
      <c r="AN50" s="26">
        <f t="shared" si="8"/>
        <v>272287.35460000002</v>
      </c>
      <c r="AO50" s="5">
        <f t="shared" si="44"/>
        <v>17.898527425889011</v>
      </c>
      <c r="AP50" s="30">
        <v>1423.84</v>
      </c>
      <c r="AQ50" s="31">
        <v>793.25</v>
      </c>
      <c r="AR50" s="31">
        <v>5952.32</v>
      </c>
      <c r="AS50" s="32">
        <f t="shared" si="45"/>
        <v>35.909808002654479</v>
      </c>
      <c r="AT50" s="32">
        <f t="shared" si="46"/>
        <v>19.810140759631746</v>
      </c>
      <c r="AU50" s="33">
        <f t="shared" si="47"/>
        <v>-4.7504768937296195E-2</v>
      </c>
      <c r="AV50" s="33">
        <f t="shared" si="48"/>
        <v>4.1875899540067619E-3</v>
      </c>
      <c r="AW50" s="33">
        <f>IFERROR((($BQ50-AP50)-($BQ51-AP51))/(((#REF!-AP50)+(#REF!-AP51))/2)/AU50,0)</f>
        <v>0</v>
      </c>
      <c r="AX50" s="33">
        <f t="shared" si="62"/>
        <v>8.8150938267569742E-2</v>
      </c>
      <c r="AY50" s="31">
        <f t="shared" si="9"/>
        <v>4721677.84</v>
      </c>
      <c r="AZ50" s="26">
        <f t="shared" si="10"/>
        <v>1129461.0799999998</v>
      </c>
      <c r="BA50" s="26">
        <f t="shared" si="11"/>
        <v>1219923.31</v>
      </c>
      <c r="BB50" s="5">
        <f t="shared" si="49"/>
        <v>23.920756948551151</v>
      </c>
      <c r="BC50" s="30">
        <v>901.26</v>
      </c>
      <c r="BD50" s="31">
        <v>801.32</v>
      </c>
      <c r="BE50" s="31">
        <v>1583.65</v>
      </c>
      <c r="BF50" s="32">
        <f t="shared" si="50"/>
        <v>9.5540171636275879</v>
      </c>
      <c r="BG50" s="32">
        <f t="shared" si="51"/>
        <v>12.539391687988614</v>
      </c>
      <c r="BH50" s="33">
        <f t="shared" si="63"/>
        <v>2.4864898634929674E-3</v>
      </c>
      <c r="BI50" s="33">
        <f t="shared" si="64"/>
        <v>9.1399527397566169E-3</v>
      </c>
      <c r="BJ50" s="33">
        <f t="shared" si="52"/>
        <v>-14.456831646976664</v>
      </c>
      <c r="BK50" s="33">
        <f t="shared" si="65"/>
        <v>3.675845566053106</v>
      </c>
      <c r="BL50" s="31">
        <f t="shared" si="12"/>
        <v>1269010.4180000001</v>
      </c>
      <c r="BM50" s="26">
        <f t="shared" si="13"/>
        <v>722197.66320000007</v>
      </c>
      <c r="BN50" s="26">
        <f t="shared" si="14"/>
        <v>500792.94720000005</v>
      </c>
      <c r="BO50" s="5">
        <f t="shared" si="53"/>
        <v>56.910302150096292</v>
      </c>
      <c r="BP50" s="60">
        <f t="shared" si="15"/>
        <v>16575.75</v>
      </c>
      <c r="BQ50" s="57">
        <f t="shared" si="16"/>
        <v>7187.4299999999994</v>
      </c>
      <c r="BR50" s="57">
        <f t="shared" si="17"/>
        <v>12665928.482999999</v>
      </c>
      <c r="BS50" s="57">
        <f t="shared" si="18"/>
        <v>5311446.0100999996</v>
      </c>
      <c r="BT50" s="33">
        <f t="shared" si="66"/>
        <v>-2.4899123732292614E-2</v>
      </c>
      <c r="BU50" s="33">
        <f t="shared" si="67"/>
        <v>-1.7277856870920261E-2</v>
      </c>
      <c r="BV50" s="33">
        <f t="shared" si="68"/>
        <v>0.69391425403906704</v>
      </c>
      <c r="BW50" s="57">
        <f t="shared" si="20"/>
        <v>4914662.5223000003</v>
      </c>
      <c r="BX50" s="57">
        <f t="shared" si="69"/>
        <v>738.99098983920544</v>
      </c>
      <c r="BY50" s="87">
        <f t="shared" si="70"/>
        <v>764.12400542961848</v>
      </c>
      <c r="BZ50" s="75">
        <f t="shared" si="71"/>
        <v>92.950807151980598</v>
      </c>
      <c r="CA50" s="75">
        <f t="shared" si="72"/>
        <v>91.971227711901278</v>
      </c>
      <c r="CB50" s="53">
        <f t="shared" si="24"/>
        <v>1.0086574192048072</v>
      </c>
      <c r="CC50" s="14">
        <f t="shared" si="23"/>
        <v>91.914756031630134</v>
      </c>
      <c r="CD50" s="53">
        <f t="shared" si="25"/>
        <v>0.99741469112921044</v>
      </c>
      <c r="CE50" s="26">
        <v>92.083650006587831</v>
      </c>
      <c r="CF50" s="85">
        <f t="shared" si="26"/>
        <v>0.99924744725172077</v>
      </c>
      <c r="CG50" s="79">
        <v>92.153000000000006</v>
      </c>
      <c r="CH50">
        <v>7476.54</v>
      </c>
      <c r="CI50" s="17">
        <f t="shared" si="54"/>
        <v>289.11000000000058</v>
      </c>
      <c r="CJ50" s="17">
        <f t="shared" si="55"/>
        <v>0.96133104350408072</v>
      </c>
      <c r="CK50" s="31">
        <v>18054.68</v>
      </c>
      <c r="CL50" s="76">
        <f t="shared" si="73"/>
        <v>0.91808605857317882</v>
      </c>
      <c r="CM50">
        <v>7085.55</v>
      </c>
      <c r="CN50" s="17">
        <f t="shared" si="56"/>
        <v>-101.8799999999992</v>
      </c>
      <c r="CO50" s="17">
        <f t="shared" si="57"/>
        <v>1.0143785591803034</v>
      </c>
      <c r="CP50" s="31">
        <v>17414.669999999998</v>
      </c>
      <c r="CQ50" s="76">
        <f t="shared" si="58"/>
        <v>0.95182682186914835</v>
      </c>
    </row>
    <row r="51" spans="1:95" x14ac:dyDescent="0.3">
      <c r="A51" s="1">
        <v>43220</v>
      </c>
      <c r="B51" t="s">
        <v>5</v>
      </c>
      <c r="C51" s="30">
        <v>267</v>
      </c>
      <c r="D51" s="31">
        <v>1006.71</v>
      </c>
      <c r="E51" s="31">
        <v>697.03</v>
      </c>
      <c r="F51" s="32">
        <f t="shared" si="28"/>
        <v>4.2163926532671399</v>
      </c>
      <c r="G51" s="94">
        <f t="shared" si="29"/>
        <v>3.7358436710330798</v>
      </c>
      <c r="H51" s="33">
        <f t="shared" si="30"/>
        <v>-9.372682782144464E-3</v>
      </c>
      <c r="I51" s="33">
        <f t="shared" si="31"/>
        <v>7.2924106303800243E-3</v>
      </c>
      <c r="J51" s="33">
        <f t="shared" si="32"/>
        <v>-0.59919159346577167</v>
      </c>
      <c r="K51" s="33">
        <f t="shared" si="59"/>
        <v>0.77804944431412038</v>
      </c>
      <c r="L51" s="31">
        <f t="shared" si="0"/>
        <v>701707.07129999995</v>
      </c>
      <c r="M51" s="26">
        <f t="shared" si="1"/>
        <v>268791.57</v>
      </c>
      <c r="N51" s="26">
        <f t="shared" si="2"/>
        <v>266667.41190000001</v>
      </c>
      <c r="O51" s="5">
        <f t="shared" si="33"/>
        <v>38.305381403956787</v>
      </c>
      <c r="P51" s="30">
        <v>4154.5</v>
      </c>
      <c r="Q51" s="31">
        <v>701.18</v>
      </c>
      <c r="R51" s="31">
        <v>5982.53</v>
      </c>
      <c r="S51" s="32">
        <f t="shared" si="34"/>
        <v>36.188823350430056</v>
      </c>
      <c r="T51" s="32">
        <f t="shared" si="35"/>
        <v>58.129447682797498</v>
      </c>
      <c r="U51" s="33">
        <f t="shared" si="36"/>
        <v>-7.1196629173566365E-3</v>
      </c>
      <c r="V51" s="33">
        <f t="shared" si="37"/>
        <v>5.1595029694894582E-3</v>
      </c>
      <c r="W51" s="33">
        <f t="shared" si="38"/>
        <v>0.66219468014647198</v>
      </c>
      <c r="X51" s="33">
        <f t="shared" si="60"/>
        <v>0.72468360221259753</v>
      </c>
      <c r="Y51" s="31">
        <f t="shared" si="3"/>
        <v>4194830.3853999991</v>
      </c>
      <c r="Z51" s="26">
        <f t="shared" si="4"/>
        <v>2913052.3099999996</v>
      </c>
      <c r="AA51" s="26">
        <f t="shared" si="5"/>
        <v>2728515.7576000001</v>
      </c>
      <c r="AB51" s="5">
        <f t="shared" si="39"/>
        <v>69.443864050827997</v>
      </c>
      <c r="AC51" s="30">
        <v>414.53</v>
      </c>
      <c r="AD51" s="31">
        <v>793.31</v>
      </c>
      <c r="AE51" s="31">
        <v>2335</v>
      </c>
      <c r="AF51" s="32">
        <f t="shared" si="40"/>
        <v>14.124609909729527</v>
      </c>
      <c r="AG51" s="32">
        <f t="shared" si="41"/>
        <v>5.8000721983271255</v>
      </c>
      <c r="AH51" s="33">
        <f t="shared" si="42"/>
        <v>-8.6975620470020575E-3</v>
      </c>
      <c r="AI51" s="33">
        <f t="shared" si="43"/>
        <v>7.2390959603906508E-3</v>
      </c>
      <c r="AJ51" s="33">
        <f>IFERROR((($BQ51-AC51)-($BQ52-AC52))/(((#REF!-AC51)+(#REF!-AC52))/2)/AH51,0)</f>
        <v>0</v>
      </c>
      <c r="AK51" s="33">
        <f t="shared" si="61"/>
        <v>0.83231322999137192</v>
      </c>
      <c r="AL51" s="31">
        <f t="shared" si="6"/>
        <v>1852378.8499999999</v>
      </c>
      <c r="AM51" s="26">
        <f t="shared" si="7"/>
        <v>328850.79429999995</v>
      </c>
      <c r="AN51" s="26">
        <f t="shared" si="8"/>
        <v>266187.23739999998</v>
      </c>
      <c r="AO51" s="5">
        <f t="shared" si="44"/>
        <v>17.752890792291222</v>
      </c>
      <c r="AP51" s="30">
        <v>1417.89</v>
      </c>
      <c r="AQ51" s="31">
        <v>831.85</v>
      </c>
      <c r="AR51" s="31">
        <v>5940.31</v>
      </c>
      <c r="AS51" s="32">
        <f t="shared" si="45"/>
        <v>35.933431046195032</v>
      </c>
      <c r="AT51" s="32">
        <f t="shared" si="46"/>
        <v>19.839008924049043</v>
      </c>
      <c r="AU51" s="33">
        <f t="shared" si="47"/>
        <v>-5.7895273084690446E-3</v>
      </c>
      <c r="AV51" s="33">
        <f t="shared" si="48"/>
        <v>4.2051996056300528E-3</v>
      </c>
      <c r="AW51" s="33">
        <f>IFERROR((($BQ51-AP51)-($BQ52-AP52))/(((#REF!-AP51)+(#REF!-AP52))/2)/AU51,0)</f>
        <v>0</v>
      </c>
      <c r="AX51" s="33">
        <f t="shared" si="62"/>
        <v>0.72634593146811777</v>
      </c>
      <c r="AY51" s="31">
        <f t="shared" si="9"/>
        <v>4941446.8735000007</v>
      </c>
      <c r="AZ51" s="26">
        <f t="shared" si="10"/>
        <v>1179471.7965000002</v>
      </c>
      <c r="BA51" s="26">
        <f t="shared" si="11"/>
        <v>1279285.4780000001</v>
      </c>
      <c r="BB51" s="5">
        <f t="shared" si="49"/>
        <v>23.868956333928701</v>
      </c>
      <c r="BC51" s="30">
        <v>893.06</v>
      </c>
      <c r="BD51" s="31">
        <v>799.33</v>
      </c>
      <c r="BE51" s="31">
        <v>1576.56</v>
      </c>
      <c r="BF51" s="32">
        <f t="shared" si="50"/>
        <v>9.5367430403782372</v>
      </c>
      <c r="BG51" s="32">
        <f t="shared" si="51"/>
        <v>12.495627523793267</v>
      </c>
      <c r="BH51" s="33">
        <f t="shared" si="63"/>
        <v>-1.9747037944307442E-3</v>
      </c>
      <c r="BI51" s="33">
        <f t="shared" si="64"/>
        <v>9.2355631049939792E-3</v>
      </c>
      <c r="BJ51" s="33">
        <f t="shared" si="52"/>
        <v>18.377338944910615</v>
      </c>
      <c r="BK51" s="33">
        <f t="shared" si="65"/>
        <v>4.676935918714002</v>
      </c>
      <c r="BL51" s="31">
        <f t="shared" si="12"/>
        <v>1260191.7047999999</v>
      </c>
      <c r="BM51" s="26">
        <f t="shared" si="13"/>
        <v>713849.64980000001</v>
      </c>
      <c r="BN51" s="26">
        <f t="shared" si="14"/>
        <v>499549.27680000005</v>
      </c>
      <c r="BO51" s="5">
        <f t="shared" si="53"/>
        <v>56.646115593443959</v>
      </c>
      <c r="BP51" s="60">
        <f t="shared" si="15"/>
        <v>16531.43</v>
      </c>
      <c r="BQ51" s="57">
        <f t="shared" si="16"/>
        <v>7146.98</v>
      </c>
      <c r="BR51" s="57">
        <f t="shared" si="17"/>
        <v>12950554.885</v>
      </c>
      <c r="BS51" s="57">
        <f t="shared" si="18"/>
        <v>5404016.1206</v>
      </c>
      <c r="BT51" s="33">
        <f t="shared" si="66"/>
        <v>-6.5304953350790495E-3</v>
      </c>
      <c r="BU51" s="33">
        <f t="shared" si="67"/>
        <v>-6.4027341512839652E-4</v>
      </c>
      <c r="BV51" s="33">
        <f t="shared" si="68"/>
        <v>9.8043621850416068E-2</v>
      </c>
      <c r="BW51" s="57">
        <f t="shared" si="20"/>
        <v>5040205.1617000001</v>
      </c>
      <c r="BX51" s="57">
        <f t="shared" si="69"/>
        <v>756.12582106008415</v>
      </c>
      <c r="BY51" s="87">
        <f t="shared" si="70"/>
        <v>783.38987522555522</v>
      </c>
      <c r="BZ51" s="75">
        <f t="shared" si="71"/>
        <v>95.294377220834065</v>
      </c>
      <c r="CA51" s="75">
        <f t="shared" si="72"/>
        <v>94.103745544579226</v>
      </c>
      <c r="CB51" s="53">
        <f t="shared" si="24"/>
        <v>1.0135327606393616</v>
      </c>
      <c r="CC51" s="14">
        <f t="shared" si="23"/>
        <v>94.262673313774997</v>
      </c>
      <c r="CD51" s="53">
        <f t="shared" si="25"/>
        <v>1.0025597553101933</v>
      </c>
      <c r="CE51" s="26">
        <v>94.949445331329045</v>
      </c>
      <c r="CF51" s="85">
        <f t="shared" si="26"/>
        <v>1.0098641310685694</v>
      </c>
      <c r="CG51" s="79">
        <v>94.022000000000006</v>
      </c>
      <c r="CH51">
        <v>7432.89</v>
      </c>
      <c r="CI51" s="17">
        <f t="shared" si="54"/>
        <v>285.91000000000076</v>
      </c>
      <c r="CJ51" s="17">
        <f t="shared" si="55"/>
        <v>0.96153447716836915</v>
      </c>
      <c r="CK51" s="31">
        <v>18011.740000000002</v>
      </c>
      <c r="CL51" s="76">
        <f t="shared" si="73"/>
        <v>0.91781415898741592</v>
      </c>
      <c r="CM51">
        <v>7047.87</v>
      </c>
      <c r="CN51" s="17">
        <f t="shared" si="56"/>
        <v>-99.109999999999673</v>
      </c>
      <c r="CO51" s="17">
        <f t="shared" si="57"/>
        <v>1.0140624046697797</v>
      </c>
      <c r="CP51" s="31">
        <v>17383.55</v>
      </c>
      <c r="CQ51" s="76">
        <f t="shared" si="58"/>
        <v>0.9509812437620625</v>
      </c>
    </row>
    <row r="52" spans="1:95" x14ac:dyDescent="0.3">
      <c r="A52" s="1">
        <v>43190</v>
      </c>
      <c r="B52" t="s">
        <v>5</v>
      </c>
      <c r="C52" s="30">
        <v>265.06</v>
      </c>
      <c r="D52" s="31">
        <v>1016.19</v>
      </c>
      <c r="E52" s="31">
        <v>694.69</v>
      </c>
      <c r="F52" s="32">
        <f t="shared" si="28"/>
        <v>4.2135417551197669</v>
      </c>
      <c r="G52" s="94">
        <f t="shared" si="29"/>
        <v>3.7298195598120594</v>
      </c>
      <c r="H52" s="33">
        <f t="shared" si="30"/>
        <v>-0.1195334872338162</v>
      </c>
      <c r="I52" s="33">
        <f t="shared" si="31"/>
        <v>7.3459805369381556E-3</v>
      </c>
      <c r="J52" s="33">
        <f t="shared" si="32"/>
        <v>-4.7211379742891843E-2</v>
      </c>
      <c r="K52" s="33">
        <f t="shared" si="59"/>
        <v>6.1455418953593174E-2</v>
      </c>
      <c r="L52" s="31">
        <f t="shared" si="0"/>
        <v>705937.03110000014</v>
      </c>
      <c r="M52" s="26">
        <f t="shared" si="1"/>
        <v>269351.32140000002</v>
      </c>
      <c r="N52" s="26">
        <f t="shared" si="2"/>
        <v>269178.56910000002</v>
      </c>
      <c r="O52" s="5">
        <f t="shared" si="33"/>
        <v>38.155148339547132</v>
      </c>
      <c r="P52" s="30">
        <v>4133.12</v>
      </c>
      <c r="Q52" s="31">
        <v>706.19</v>
      </c>
      <c r="R52" s="31">
        <v>5957.29</v>
      </c>
      <c r="S52" s="32">
        <f t="shared" si="34"/>
        <v>36.133081176290773</v>
      </c>
      <c r="T52" s="32">
        <f t="shared" si="35"/>
        <v>58.159631098809392</v>
      </c>
      <c r="U52" s="33">
        <f t="shared" si="36"/>
        <v>-4.5915952614736895E-3</v>
      </c>
      <c r="V52" s="33">
        <f t="shared" si="37"/>
        <v>5.1838294600157174E-3</v>
      </c>
      <c r="W52" s="33">
        <f t="shared" si="38"/>
        <v>1.0313595677255472</v>
      </c>
      <c r="X52" s="33">
        <f t="shared" si="60"/>
        <v>1.1289822305357002</v>
      </c>
      <c r="Y52" s="31">
        <f t="shared" si="3"/>
        <v>4206978.6251000008</v>
      </c>
      <c r="Z52" s="26">
        <f t="shared" si="4"/>
        <v>2918768.0128000001</v>
      </c>
      <c r="AA52" s="26">
        <f t="shared" si="5"/>
        <v>2748011.2708000005</v>
      </c>
      <c r="AB52" s="5">
        <f t="shared" si="39"/>
        <v>69.379197588165084</v>
      </c>
      <c r="AC52" s="30">
        <v>411.54</v>
      </c>
      <c r="AD52" s="31">
        <v>800.24</v>
      </c>
      <c r="AE52" s="31">
        <v>2337.35</v>
      </c>
      <c r="AF52" s="32">
        <f t="shared" si="40"/>
        <v>14.176858485553536</v>
      </c>
      <c r="AG52" s="32">
        <f t="shared" si="41"/>
        <v>5.7910282262320045</v>
      </c>
      <c r="AH52" s="33">
        <f t="shared" si="42"/>
        <v>-3.3470129997788325E-2</v>
      </c>
      <c r="AI52" s="33">
        <f t="shared" si="43"/>
        <v>7.2674064138520131E-3</v>
      </c>
      <c r="AJ52" s="33">
        <f>IFERROR((($BQ52-AC52)-($BQ53-AC53))/(((#REF!-AC52)+(#REF!-AC53))/2)/AH52,0)</f>
        <v>0</v>
      </c>
      <c r="AK52" s="33">
        <f t="shared" si="61"/>
        <v>0.2171311080755359</v>
      </c>
      <c r="AL52" s="31">
        <f t="shared" si="6"/>
        <v>1870440.9639999999</v>
      </c>
      <c r="AM52" s="26">
        <f t="shared" si="7"/>
        <v>329330.7696</v>
      </c>
      <c r="AN52" s="26">
        <f t="shared" si="8"/>
        <v>268512.52960000001</v>
      </c>
      <c r="AO52" s="5">
        <f t="shared" si="44"/>
        <v>17.607119173422895</v>
      </c>
      <c r="AP52" s="30">
        <v>1411.94</v>
      </c>
      <c r="AQ52" s="31">
        <v>836.68</v>
      </c>
      <c r="AR52" s="31">
        <v>5928.29</v>
      </c>
      <c r="AS52" s="32">
        <f t="shared" si="45"/>
        <v>35.957185869177565</v>
      </c>
      <c r="AT52" s="32">
        <f t="shared" si="46"/>
        <v>19.868261636161773</v>
      </c>
      <c r="AU52" s="33">
        <f t="shared" si="47"/>
        <v>-8.1893062895776747E-3</v>
      </c>
      <c r="AV52" s="33">
        <f t="shared" si="48"/>
        <v>4.2229579868911186E-3</v>
      </c>
      <c r="AW52" s="33">
        <f>IFERROR((($BQ52-AP52)-($BQ53-AP53))/(((#REF!-AP52)+(#REF!-AP53))/2)/AU52,0)</f>
        <v>0</v>
      </c>
      <c r="AX52" s="33">
        <f t="shared" si="62"/>
        <v>0.51566736394578028</v>
      </c>
      <c r="AY52" s="31">
        <f t="shared" si="9"/>
        <v>4960081.6771999998</v>
      </c>
      <c r="AZ52" s="26">
        <f t="shared" si="10"/>
        <v>1181341.9591999999</v>
      </c>
      <c r="BA52" s="26">
        <f t="shared" si="11"/>
        <v>1286713.4384000001</v>
      </c>
      <c r="BB52" s="5">
        <f t="shared" si="49"/>
        <v>23.816986011143182</v>
      </c>
      <c r="BC52" s="30">
        <v>884.85</v>
      </c>
      <c r="BD52" s="31">
        <v>800.91</v>
      </c>
      <c r="BE52" s="31">
        <v>1569.46</v>
      </c>
      <c r="BF52" s="32">
        <f t="shared" si="50"/>
        <v>9.5193327138583683</v>
      </c>
      <c r="BG52" s="32">
        <f t="shared" si="51"/>
        <v>12.451259478984761</v>
      </c>
      <c r="BH52" s="33">
        <f t="shared" si="63"/>
        <v>-6.3351401136342821E-3</v>
      </c>
      <c r="BI52" s="33">
        <f t="shared" si="64"/>
        <v>9.3102469486233842E-3</v>
      </c>
      <c r="BJ52" s="33">
        <f t="shared" si="52"/>
        <v>5.778114673877508</v>
      </c>
      <c r="BK52" s="33">
        <f t="shared" si="65"/>
        <v>1.4696197371524859</v>
      </c>
      <c r="BL52" s="31">
        <f t="shared" si="12"/>
        <v>1256996.2086</v>
      </c>
      <c r="BM52" s="26">
        <f t="shared" si="13"/>
        <v>708685.21349999995</v>
      </c>
      <c r="BN52" s="26">
        <f t="shared" si="14"/>
        <v>500536.71360000002</v>
      </c>
      <c r="BO52" s="5">
        <f t="shared" si="53"/>
        <v>56.379264205522915</v>
      </c>
      <c r="BP52" s="60">
        <f t="shared" si="15"/>
        <v>16487.079999999998</v>
      </c>
      <c r="BQ52" s="57">
        <f t="shared" si="16"/>
        <v>7106.51</v>
      </c>
      <c r="BR52" s="57">
        <f t="shared" si="17"/>
        <v>13000434.505999999</v>
      </c>
      <c r="BS52" s="57">
        <f t="shared" si="18"/>
        <v>5407477.2764999997</v>
      </c>
      <c r="BT52" s="33">
        <f t="shared" si="66"/>
        <v>-1.6978541646423706E-2</v>
      </c>
      <c r="BU52" s="33">
        <f t="shared" si="67"/>
        <v>-7.6685431378604556E-3</v>
      </c>
      <c r="BV52" s="33">
        <f t="shared" si="68"/>
        <v>0.45166088451864933</v>
      </c>
      <c r="BW52" s="57">
        <f t="shared" si="20"/>
        <v>5072952.5215000007</v>
      </c>
      <c r="BX52" s="57">
        <f t="shared" si="69"/>
        <v>760.91883026971038</v>
      </c>
      <c r="BY52" s="87">
        <f t="shared" si="70"/>
        <v>788.52255863379082</v>
      </c>
      <c r="BZ52" s="75">
        <f t="shared" si="71"/>
        <v>95.91873539079215</v>
      </c>
      <c r="CA52" s="75">
        <f t="shared" si="72"/>
        <v>94.700260180758605</v>
      </c>
      <c r="CB52" s="53">
        <f t="shared" si="24"/>
        <v>1.0059119646666892</v>
      </c>
      <c r="CC52" s="14">
        <f t="shared" si="23"/>
        <v>94.875119351125392</v>
      </c>
      <c r="CD52" s="53">
        <f t="shared" si="25"/>
        <v>0.9949674306656745</v>
      </c>
      <c r="CE52" s="26">
        <v>95.539814354309044</v>
      </c>
      <c r="CF52" s="85">
        <f t="shared" si="26"/>
        <v>1.0019381716145881</v>
      </c>
      <c r="CG52" s="79">
        <v>95.355000000000004</v>
      </c>
      <c r="CH52">
        <v>7389.24</v>
      </c>
      <c r="CI52" s="17">
        <f t="shared" si="54"/>
        <v>282.72999999999956</v>
      </c>
      <c r="CJ52" s="17">
        <f t="shared" si="55"/>
        <v>0.96173760765653848</v>
      </c>
      <c r="CK52" s="31">
        <v>17968.759999999998</v>
      </c>
      <c r="CL52" s="76">
        <f t="shared" si="73"/>
        <v>0.91754133284656259</v>
      </c>
      <c r="CM52">
        <v>7010.2</v>
      </c>
      <c r="CN52" s="17">
        <f t="shared" si="56"/>
        <v>-96.3100000000004</v>
      </c>
      <c r="CO52" s="17">
        <f t="shared" si="57"/>
        <v>1.0137385523950815</v>
      </c>
      <c r="CP52" s="31">
        <v>17352.439999999999</v>
      </c>
      <c r="CQ52" s="76">
        <f t="shared" si="58"/>
        <v>0.95013035630723974</v>
      </c>
    </row>
    <row r="53" spans="1:95" x14ac:dyDescent="0.3">
      <c r="A53" s="1">
        <v>43159</v>
      </c>
      <c r="B53" t="s">
        <v>5</v>
      </c>
      <c r="C53" s="30">
        <v>263.12</v>
      </c>
      <c r="D53" s="31">
        <v>1145.3800000000001</v>
      </c>
      <c r="E53" s="31">
        <v>692.35</v>
      </c>
      <c r="F53" s="32">
        <f t="shared" si="28"/>
        <v>4.2106677954309379</v>
      </c>
      <c r="G53" s="94">
        <f t="shared" si="29"/>
        <v>3.7237106340582535</v>
      </c>
      <c r="H53" s="33">
        <f t="shared" si="30"/>
        <v>-9.9254059525883787E-2</v>
      </c>
      <c r="I53" s="33">
        <f t="shared" si="31"/>
        <v>7.362056798458954E-3</v>
      </c>
      <c r="J53" s="33">
        <f t="shared" si="32"/>
        <v>-5.7210007733989127E-2</v>
      </c>
      <c r="K53" s="33">
        <f t="shared" si="59"/>
        <v>7.4173860833763219E-2</v>
      </c>
      <c r="L53" s="31">
        <f t="shared" si="0"/>
        <v>793003.84300000011</v>
      </c>
      <c r="M53" s="26">
        <f t="shared" si="1"/>
        <v>301372.38560000004</v>
      </c>
      <c r="N53" s="26">
        <f t="shared" si="2"/>
        <v>303399.70819999999</v>
      </c>
      <c r="O53" s="5">
        <f t="shared" si="33"/>
        <v>38.003899761681232</v>
      </c>
      <c r="P53" s="30">
        <v>4111.75</v>
      </c>
      <c r="Q53" s="31">
        <v>709.44</v>
      </c>
      <c r="R53" s="31">
        <v>5932.06</v>
      </c>
      <c r="S53" s="32">
        <f t="shared" si="34"/>
        <v>36.077033296113306</v>
      </c>
      <c r="T53" s="32">
        <f t="shared" si="35"/>
        <v>58.190054726318877</v>
      </c>
      <c r="U53" s="33">
        <f t="shared" si="36"/>
        <v>8.4790748041248913E-3</v>
      </c>
      <c r="V53" s="33">
        <f t="shared" si="37"/>
        <v>5.2108415740789006E-3</v>
      </c>
      <c r="W53" s="33">
        <f t="shared" si="38"/>
        <v>-0.56197993880130725</v>
      </c>
      <c r="X53" s="33">
        <f t="shared" si="60"/>
        <v>0.61455308444076184</v>
      </c>
      <c r="Y53" s="31">
        <f t="shared" si="3"/>
        <v>4208440.6464000009</v>
      </c>
      <c r="Z53" s="26">
        <f t="shared" si="4"/>
        <v>2917039.9200000004</v>
      </c>
      <c r="AA53" s="26">
        <f t="shared" si="5"/>
        <v>2760658.0608000006</v>
      </c>
      <c r="AB53" s="5">
        <f t="shared" si="39"/>
        <v>69.314032562044218</v>
      </c>
      <c r="AC53" s="30">
        <v>408.56</v>
      </c>
      <c r="AD53" s="31">
        <v>827.48</v>
      </c>
      <c r="AE53" s="31">
        <v>2339.71</v>
      </c>
      <c r="AF53" s="32">
        <f t="shared" si="40"/>
        <v>14.229423770705163</v>
      </c>
      <c r="AG53" s="32">
        <f t="shared" si="41"/>
        <v>5.7819976309320458</v>
      </c>
      <c r="AH53" s="33">
        <f t="shared" si="42"/>
        <v>-2.4942417624383869E-2</v>
      </c>
      <c r="AI53" s="33">
        <f t="shared" si="43"/>
        <v>7.3452642698340785E-3</v>
      </c>
      <c r="AJ53" s="33">
        <f>IFERROR((($BQ53-AC53)-($BQ54-AC54))/(((#REF!-AC53)+(#REF!-AC54))/2)/AH53,0)</f>
        <v>0</v>
      </c>
      <c r="AK53" s="33">
        <f t="shared" si="61"/>
        <v>0.29448886553215675</v>
      </c>
      <c r="AL53" s="31">
        <f t="shared" si="6"/>
        <v>1936063.2308</v>
      </c>
      <c r="AM53" s="26">
        <f t="shared" si="7"/>
        <v>338075.22879999998</v>
      </c>
      <c r="AN53" s="26">
        <f t="shared" si="8"/>
        <v>277652.63920000003</v>
      </c>
      <c r="AO53" s="5">
        <f t="shared" si="44"/>
        <v>17.461993152997593</v>
      </c>
      <c r="AP53" s="30">
        <v>1405.99</v>
      </c>
      <c r="AQ53" s="31">
        <v>843.56</v>
      </c>
      <c r="AR53" s="31">
        <v>5916.28</v>
      </c>
      <c r="AS53" s="32">
        <f t="shared" si="45"/>
        <v>35.981064006286054</v>
      </c>
      <c r="AT53" s="32">
        <f t="shared" si="46"/>
        <v>19.897764952795544</v>
      </c>
      <c r="AU53" s="33">
        <f t="shared" si="47"/>
        <v>-3.1434138828279119E-2</v>
      </c>
      <c r="AV53" s="33">
        <f t="shared" si="48"/>
        <v>4.2480096364245707E-3</v>
      </c>
      <c r="AW53" s="33">
        <f>IFERROR((($BQ53-AP53)-($BQ54-AP54))/(((#REF!-AP53)+(#REF!-AP54))/2)/AU53,0)</f>
        <v>0</v>
      </c>
      <c r="AX53" s="33">
        <f t="shared" si="62"/>
        <v>0.13514000366388057</v>
      </c>
      <c r="AY53" s="31">
        <f t="shared" si="9"/>
        <v>4990737.1567999991</v>
      </c>
      <c r="AZ53" s="26">
        <f t="shared" si="10"/>
        <v>1186036.9243999999</v>
      </c>
      <c r="BA53" s="26">
        <f t="shared" si="11"/>
        <v>1297294.0527999999</v>
      </c>
      <c r="BB53" s="5">
        <f t="shared" si="49"/>
        <v>23.764764345162838</v>
      </c>
      <c r="BC53" s="30">
        <v>876.65</v>
      </c>
      <c r="BD53" s="31">
        <v>806</v>
      </c>
      <c r="BE53" s="31">
        <v>1562.36</v>
      </c>
      <c r="BF53" s="32">
        <f t="shared" si="50"/>
        <v>9.5018111314645477</v>
      </c>
      <c r="BG53" s="32">
        <f t="shared" si="51"/>
        <v>12.406472055895286</v>
      </c>
      <c r="BH53" s="33">
        <f t="shared" si="63"/>
        <v>8.6726810546778107E-3</v>
      </c>
      <c r="BI53" s="33">
        <f t="shared" si="64"/>
        <v>9.3977422497277321E-3</v>
      </c>
      <c r="BJ53" s="33">
        <f t="shared" si="52"/>
        <v>-4.2617308760094543</v>
      </c>
      <c r="BK53" s="33">
        <f t="shared" si="65"/>
        <v>1.0836028894039453</v>
      </c>
      <c r="BL53" s="31">
        <f t="shared" si="12"/>
        <v>1259262.1599999999</v>
      </c>
      <c r="BM53" s="26">
        <f t="shared" si="13"/>
        <v>706579.9</v>
      </c>
      <c r="BN53" s="26">
        <f t="shared" si="14"/>
        <v>503717.76</v>
      </c>
      <c r="BO53" s="5">
        <f t="shared" si="53"/>
        <v>56.110627512225101</v>
      </c>
      <c r="BP53" s="60">
        <f t="shared" si="15"/>
        <v>16442.759999999998</v>
      </c>
      <c r="BQ53" s="57">
        <f t="shared" si="16"/>
        <v>7066.07</v>
      </c>
      <c r="BR53" s="57">
        <f t="shared" si="17"/>
        <v>13187507.037</v>
      </c>
      <c r="BS53" s="57">
        <f t="shared" si="18"/>
        <v>5449104.3588000005</v>
      </c>
      <c r="BT53" s="33">
        <f t="shared" si="66"/>
        <v>-1.8486985488028306E-2</v>
      </c>
      <c r="BU53" s="33">
        <f t="shared" si="67"/>
        <v>-2.8237533415541149E-3</v>
      </c>
      <c r="BV53" s="33">
        <f t="shared" si="68"/>
        <v>0.15274276833195463</v>
      </c>
      <c r="BW53" s="57">
        <f t="shared" si="20"/>
        <v>5142722.2210000008</v>
      </c>
      <c r="BX53" s="57">
        <f t="shared" si="69"/>
        <v>771.16478591352768</v>
      </c>
      <c r="BY53" s="87">
        <f t="shared" si="70"/>
        <v>802.02514888011513</v>
      </c>
      <c r="BZ53" s="75">
        <f t="shared" si="71"/>
        <v>97.56123929476604</v>
      </c>
      <c r="CA53" s="75">
        <f t="shared" si="72"/>
        <v>95.975422033338972</v>
      </c>
      <c r="CB53" s="53">
        <f t="shared" si="24"/>
        <v>1.0205043806525669</v>
      </c>
      <c r="CC53" s="14">
        <f t="shared" si="23"/>
        <v>96.179962741458837</v>
      </c>
      <c r="CD53" s="53">
        <f t="shared" si="25"/>
        <v>1.0060560322743364</v>
      </c>
      <c r="CE53" s="26">
        <v>97.273651843950375</v>
      </c>
      <c r="CF53" s="85">
        <f t="shared" si="26"/>
        <v>1.017496175185933</v>
      </c>
      <c r="CG53" s="79">
        <v>95.600999999999999</v>
      </c>
      <c r="CH53">
        <v>7345.61</v>
      </c>
      <c r="CI53" s="17">
        <f t="shared" si="54"/>
        <v>279.53999999999996</v>
      </c>
      <c r="CJ53" s="17">
        <f t="shared" si="55"/>
        <v>0.96194461726119407</v>
      </c>
      <c r="CK53" s="31">
        <v>17925.82</v>
      </c>
      <c r="CL53" s="76">
        <f t="shared" si="73"/>
        <v>0.91726682517173541</v>
      </c>
      <c r="CM53">
        <v>6972.53</v>
      </c>
      <c r="CN53" s="17">
        <f t="shared" si="56"/>
        <v>-93.539999999999964</v>
      </c>
      <c r="CO53" s="17">
        <f t="shared" si="57"/>
        <v>1.0134155034112438</v>
      </c>
      <c r="CP53" s="31">
        <v>17321.32</v>
      </c>
      <c r="CQ53" s="76">
        <f t="shared" si="58"/>
        <v>0.94927869238603058</v>
      </c>
    </row>
    <row r="54" spans="1:95" x14ac:dyDescent="0.3">
      <c r="A54" s="1">
        <v>43131</v>
      </c>
      <c r="B54" t="s">
        <v>5</v>
      </c>
      <c r="C54" s="30">
        <v>261.19</v>
      </c>
      <c r="D54" s="31">
        <v>1265</v>
      </c>
      <c r="E54" s="31">
        <v>690.01</v>
      </c>
      <c r="F54" s="32">
        <f t="shared" si="28"/>
        <v>4.2077859987645141</v>
      </c>
      <c r="G54" s="94">
        <f t="shared" si="29"/>
        <v>3.7176790091123633</v>
      </c>
      <c r="H54" s="33">
        <f t="shared" si="30"/>
        <v>-3.163389946550698E-2</v>
      </c>
      <c r="I54" s="33">
        <f t="shared" si="31"/>
        <v>7.4552301898393571E-3</v>
      </c>
      <c r="J54" s="33">
        <f t="shared" si="32"/>
        <v>-0.18052636962917024</v>
      </c>
      <c r="K54" s="33">
        <f t="shared" si="59"/>
        <v>0.23567218445416135</v>
      </c>
      <c r="L54" s="31">
        <f t="shared" si="0"/>
        <v>872862.65</v>
      </c>
      <c r="M54" s="26">
        <f t="shared" si="1"/>
        <v>330405.34999999998</v>
      </c>
      <c r="N54" s="26">
        <f t="shared" si="2"/>
        <v>335085.84999999998</v>
      </c>
      <c r="O54" s="5">
        <f t="shared" si="33"/>
        <v>37.853074593121839</v>
      </c>
      <c r="P54" s="30">
        <v>4090.38</v>
      </c>
      <c r="Q54" s="31">
        <v>703.45</v>
      </c>
      <c r="R54" s="31">
        <v>5906.82</v>
      </c>
      <c r="S54" s="32">
        <f t="shared" si="34"/>
        <v>36.020687371519557</v>
      </c>
      <c r="T54" s="32">
        <f t="shared" si="35"/>
        <v>58.220911464041613</v>
      </c>
      <c r="U54" s="33">
        <f t="shared" si="36"/>
        <v>3.5121725419855185E-2</v>
      </c>
      <c r="V54" s="33">
        <f t="shared" si="37"/>
        <v>5.2405942608384727E-3</v>
      </c>
      <c r="W54" s="33">
        <f t="shared" si="38"/>
        <v>-0.13644160144527634</v>
      </c>
      <c r="X54" s="33">
        <f t="shared" si="60"/>
        <v>0.14921232365981185</v>
      </c>
      <c r="Y54" s="31">
        <f t="shared" si="3"/>
        <v>4155152.5290000001</v>
      </c>
      <c r="Z54" s="26">
        <f t="shared" si="4"/>
        <v>2877377.8110000002</v>
      </c>
      <c r="AA54" s="26">
        <f t="shared" si="5"/>
        <v>2737349.0540000005</v>
      </c>
      <c r="AB54" s="5">
        <f t="shared" si="39"/>
        <v>69.248428088209906</v>
      </c>
      <c r="AC54" s="30">
        <v>405.57</v>
      </c>
      <c r="AD54" s="31">
        <v>848.38</v>
      </c>
      <c r="AE54" s="31">
        <v>2342.06</v>
      </c>
      <c r="AF54" s="32">
        <f t="shared" si="40"/>
        <v>14.282238338960912</v>
      </c>
      <c r="AG54" s="32">
        <f t="shared" si="41"/>
        <v>5.7727289548822736</v>
      </c>
      <c r="AH54" s="33">
        <f t="shared" si="42"/>
        <v>-6.1233467592195889E-2</v>
      </c>
      <c r="AI54" s="33">
        <f t="shared" si="43"/>
        <v>7.3996164078451009E-3</v>
      </c>
      <c r="AJ54" s="33">
        <f>IFERROR((($BQ54-AC54)-($BQ55-AC55))/(((#REF!-AC54)+(#REF!-AC55))/2)/AH54,0)</f>
        <v>0</v>
      </c>
      <c r="AK54" s="33">
        <f t="shared" si="61"/>
        <v>0.12084268127889218</v>
      </c>
      <c r="AL54" s="31">
        <f t="shared" si="6"/>
        <v>1986956.8628</v>
      </c>
      <c r="AM54" s="26">
        <f t="shared" si="7"/>
        <v>344077.47659999999</v>
      </c>
      <c r="AN54" s="26">
        <f t="shared" si="8"/>
        <v>284665.4252</v>
      </c>
      <c r="AO54" s="5">
        <f t="shared" si="44"/>
        <v>17.316806571992178</v>
      </c>
      <c r="AP54" s="30">
        <v>1400.03</v>
      </c>
      <c r="AQ54" s="31">
        <v>870.5</v>
      </c>
      <c r="AR54" s="31">
        <v>5904.26</v>
      </c>
      <c r="AS54" s="32">
        <f t="shared" si="45"/>
        <v>36.005076101890367</v>
      </c>
      <c r="AT54" s="32">
        <f t="shared" si="46"/>
        <v>19.927493943595014</v>
      </c>
      <c r="AU54" s="33">
        <f t="shared" si="47"/>
        <v>3.809655347041124E-3</v>
      </c>
      <c r="AV54" s="33">
        <f t="shared" si="48"/>
        <v>4.2589590245194686E-3</v>
      </c>
      <c r="AW54" s="33">
        <f>IFERROR((($BQ54-AP54)-($BQ55-AP55))/(((#REF!-AP54)+(#REF!-AP55))/2)/AU54,0)</f>
        <v>0</v>
      </c>
      <c r="AX54" s="33">
        <f t="shared" si="62"/>
        <v>1.1179381430992987</v>
      </c>
      <c r="AY54" s="31">
        <f t="shared" si="9"/>
        <v>5139658.33</v>
      </c>
      <c r="AZ54" s="26">
        <f t="shared" si="10"/>
        <v>1218726.115</v>
      </c>
      <c r="BA54" s="26">
        <f t="shared" si="11"/>
        <v>1338724.54</v>
      </c>
      <c r="BB54" s="5">
        <f t="shared" si="49"/>
        <v>23.71220102095775</v>
      </c>
      <c r="BC54" s="30">
        <v>868.45</v>
      </c>
      <c r="BD54" s="31">
        <v>799.04</v>
      </c>
      <c r="BE54" s="31">
        <v>1555.26</v>
      </c>
      <c r="BF54" s="32">
        <f t="shared" si="50"/>
        <v>9.4842121888646513</v>
      </c>
      <c r="BG54" s="32">
        <f t="shared" si="51"/>
        <v>12.361186628368742</v>
      </c>
      <c r="BH54" s="33">
        <f t="shared" si="63"/>
        <v>-2.1502687835979841E-3</v>
      </c>
      <c r="BI54" s="33">
        <f t="shared" si="64"/>
        <v>9.4868976687684913E-3</v>
      </c>
      <c r="BJ54" s="33">
        <f t="shared" si="52"/>
        <v>17.357292279048082</v>
      </c>
      <c r="BK54" s="33">
        <f t="shared" si="65"/>
        <v>4.4119589797952292</v>
      </c>
      <c r="BL54" s="31">
        <f t="shared" si="12"/>
        <v>1242714.9504</v>
      </c>
      <c r="BM54" s="26">
        <f t="shared" si="13"/>
        <v>693926.28800000006</v>
      </c>
      <c r="BN54" s="26">
        <f t="shared" si="14"/>
        <v>499368.03840000002</v>
      </c>
      <c r="BO54" s="5">
        <f t="shared" si="53"/>
        <v>55.839538083664472</v>
      </c>
      <c r="BP54" s="60">
        <f t="shared" si="15"/>
        <v>16398.41</v>
      </c>
      <c r="BQ54" s="57">
        <f t="shared" si="16"/>
        <v>7025.62</v>
      </c>
      <c r="BR54" s="57">
        <f t="shared" si="17"/>
        <v>13397345.322200002</v>
      </c>
      <c r="BS54" s="57">
        <f t="shared" si="18"/>
        <v>5464513.0405999999</v>
      </c>
      <c r="BT54" s="33">
        <f t="shared" si="66"/>
        <v>3.4965773049520969E-4</v>
      </c>
      <c r="BU54" s="33">
        <f t="shared" si="67"/>
        <v>1.8762839817647949E-2</v>
      </c>
      <c r="BV54" s="33">
        <f t="shared" si="68"/>
        <v>53.660589145490093</v>
      </c>
      <c r="BW54" s="57">
        <f t="shared" si="20"/>
        <v>5195192.9076000005</v>
      </c>
      <c r="BX54" s="57">
        <f t="shared" si="69"/>
        <v>777.79797948081455</v>
      </c>
      <c r="BY54" s="87">
        <f t="shared" si="70"/>
        <v>816.99050836026186</v>
      </c>
      <c r="BZ54" s="75">
        <f t="shared" si="71"/>
        <v>99.38167973782879</v>
      </c>
      <c r="CA54" s="75">
        <f t="shared" si="72"/>
        <v>96.800957072902577</v>
      </c>
      <c r="CB54" s="53">
        <f t="shared" si="24"/>
        <v>1.0114977785472947</v>
      </c>
      <c r="CC54" s="14">
        <f t="shared" si="23"/>
        <v>97.161277396487094</v>
      </c>
      <c r="CD54" s="53">
        <f t="shared" si="25"/>
        <v>0.98889872365434905</v>
      </c>
      <c r="CE54" s="26">
        <v>98.89081860936318</v>
      </c>
      <c r="CF54" s="85">
        <f t="shared" si="26"/>
        <v>1.0065018382258191</v>
      </c>
      <c r="CG54" s="79">
        <v>98.251999999999995</v>
      </c>
      <c r="CH54">
        <v>7301.97</v>
      </c>
      <c r="CI54" s="17">
        <f t="shared" si="54"/>
        <v>276.35000000000036</v>
      </c>
      <c r="CJ54" s="17">
        <f t="shared" si="55"/>
        <v>0.9621540488388749</v>
      </c>
      <c r="CK54" s="31">
        <v>17882.87</v>
      </c>
      <c r="CL54" s="76">
        <f t="shared" si="73"/>
        <v>0.91698983440577497</v>
      </c>
      <c r="CM54">
        <v>6934.85</v>
      </c>
      <c r="CN54" s="17">
        <f t="shared" si="56"/>
        <v>-90.769999999999527</v>
      </c>
      <c r="CO54" s="17">
        <f t="shared" si="57"/>
        <v>1.0130889637122649</v>
      </c>
      <c r="CP54" s="31">
        <v>17290.21</v>
      </c>
      <c r="CQ54" s="76">
        <f t="shared" si="58"/>
        <v>0.94842167908891795</v>
      </c>
    </row>
    <row r="55" spans="1:95" x14ac:dyDescent="0.3">
      <c r="A55" s="1">
        <v>43100</v>
      </c>
      <c r="B55" t="s">
        <v>5</v>
      </c>
      <c r="C55" s="30">
        <v>259.25</v>
      </c>
      <c r="D55" s="31">
        <v>1305.6600000000001</v>
      </c>
      <c r="E55" s="31">
        <v>687.67</v>
      </c>
      <c r="F55" s="32">
        <f t="shared" si="28"/>
        <v>4.2048808585497568</v>
      </c>
      <c r="G55" s="94">
        <f t="shared" si="29"/>
        <v>3.7114396806945011</v>
      </c>
      <c r="H55" s="33">
        <f t="shared" si="30"/>
        <v>-0.10115509211286954</v>
      </c>
      <c r="I55" s="33">
        <f t="shared" si="31"/>
        <v>5.0157223604759319E-4</v>
      </c>
      <c r="J55" s="33">
        <f t="shared" si="32"/>
        <v>1.2735044695453099E-2</v>
      </c>
      <c r="K55" s="33">
        <f t="shared" si="59"/>
        <v>4.9584477219192834E-3</v>
      </c>
      <c r="L55" s="31">
        <f t="shared" si="0"/>
        <v>897863.21219999995</v>
      </c>
      <c r="M55" s="26">
        <f t="shared" si="1"/>
        <v>338492.35500000004</v>
      </c>
      <c r="N55" s="26">
        <f t="shared" si="2"/>
        <v>345856.27740000002</v>
      </c>
      <c r="O55" s="5">
        <f t="shared" si="33"/>
        <v>37.699768784446029</v>
      </c>
      <c r="P55" s="30">
        <v>4069</v>
      </c>
      <c r="Q55" s="31">
        <v>679.17</v>
      </c>
      <c r="R55" s="31">
        <v>5881.58</v>
      </c>
      <c r="S55" s="32">
        <f t="shared" si="34"/>
        <v>35.963969869310979</v>
      </c>
      <c r="T55" s="32">
        <f t="shared" si="35"/>
        <v>58.252065808084573</v>
      </c>
      <c r="U55" s="33">
        <f t="shared" si="36"/>
        <v>-7.0580882509605702E-2</v>
      </c>
      <c r="V55" s="33">
        <f t="shared" si="37"/>
        <v>-4.1524922939327035E-4</v>
      </c>
      <c r="W55" s="33">
        <f t="shared" si="38"/>
        <v>-2.4452838634442541E-2</v>
      </c>
      <c r="X55" s="33">
        <f t="shared" si="60"/>
        <v>5.883310248164679E-3</v>
      </c>
      <c r="Y55" s="31">
        <f t="shared" si="3"/>
        <v>3994592.6885999995</v>
      </c>
      <c r="Z55" s="26">
        <f t="shared" si="4"/>
        <v>2763542.73</v>
      </c>
      <c r="AA55" s="26">
        <f t="shared" si="5"/>
        <v>2642867.8043999998</v>
      </c>
      <c r="AB55" s="5">
        <f t="shared" si="39"/>
        <v>69.182090526695205</v>
      </c>
      <c r="AC55" s="30">
        <v>402.58</v>
      </c>
      <c r="AD55" s="31">
        <v>901.97</v>
      </c>
      <c r="AE55" s="31">
        <v>2344.42</v>
      </c>
      <c r="AF55" s="32">
        <f t="shared" si="40"/>
        <v>14.33537420914279</v>
      </c>
      <c r="AG55" s="32">
        <f t="shared" si="41"/>
        <v>5.7633611828504998</v>
      </c>
      <c r="AH55" s="33">
        <f t="shared" si="42"/>
        <v>-6.54280275610606E-2</v>
      </c>
      <c r="AI55" s="33">
        <f t="shared" si="43"/>
        <v>3.3340797691024733E-3</v>
      </c>
      <c r="AJ55" s="33">
        <f>IFERROR((($BQ55-AC55)-($BQ56-AC56))/(((#REF!-AC55)+(#REF!-AC56))/2)/AH55,0)</f>
        <v>0</v>
      </c>
      <c r="AK55" s="33">
        <f t="shared" si="61"/>
        <v>5.09579746384827E-2</v>
      </c>
      <c r="AL55" s="31">
        <f t="shared" si="6"/>
        <v>2114596.5074</v>
      </c>
      <c r="AM55" s="26">
        <f t="shared" si="7"/>
        <v>363115.08260000002</v>
      </c>
      <c r="AN55" s="26">
        <f t="shared" si="8"/>
        <v>302647.01380000002</v>
      </c>
      <c r="AO55" s="5">
        <f t="shared" si="44"/>
        <v>17.1718378106312</v>
      </c>
      <c r="AP55" s="30">
        <v>1394.08</v>
      </c>
      <c r="AQ55" s="31">
        <v>867.19</v>
      </c>
      <c r="AR55" s="31">
        <v>5892.25</v>
      </c>
      <c r="AS55" s="32">
        <f t="shared" si="45"/>
        <v>36.029213487268322</v>
      </c>
      <c r="AT55" s="32">
        <f t="shared" si="46"/>
        <v>19.957738978062061</v>
      </c>
      <c r="AU55" s="33">
        <f t="shared" si="47"/>
        <v>-2.2326620903555298E-2</v>
      </c>
      <c r="AV55" s="33">
        <f t="shared" si="48"/>
        <v>-3.8088692240504057E-3</v>
      </c>
      <c r="AW55" s="33">
        <f>IFERROR((($BQ55-AP55)-($BQ56-AP56))/(((#REF!-AP55)+(#REF!-AP56))/2)/AU55,0)</f>
        <v>0</v>
      </c>
      <c r="AX55" s="33">
        <f t="shared" si="62"/>
        <v>0.17059765741101826</v>
      </c>
      <c r="AY55" s="31">
        <f t="shared" si="9"/>
        <v>5109700.2775000008</v>
      </c>
      <c r="AZ55" s="26">
        <f t="shared" si="10"/>
        <v>1208932.2352</v>
      </c>
      <c r="BA55" s="26">
        <f t="shared" si="11"/>
        <v>1333634.1572000002</v>
      </c>
      <c r="BB55" s="5">
        <f t="shared" si="49"/>
        <v>23.659552802409944</v>
      </c>
      <c r="BC55" s="30">
        <v>860.25</v>
      </c>
      <c r="BD55" s="31">
        <v>800.76</v>
      </c>
      <c r="BE55" s="31">
        <v>1548.17</v>
      </c>
      <c r="BF55" s="32">
        <f t="shared" si="50"/>
        <v>9.4665615757281518</v>
      </c>
      <c r="BG55" s="32">
        <f t="shared" si="51"/>
        <v>12.315394350308368</v>
      </c>
      <c r="BH55" s="33">
        <f t="shared" si="63"/>
        <v>-1.1299996274726531E-2</v>
      </c>
      <c r="BI55" s="33">
        <f t="shared" si="64"/>
        <v>-3.4812880765883376E-3</v>
      </c>
      <c r="BJ55" s="33">
        <f t="shared" si="52"/>
        <v>-0.56891865198914293</v>
      </c>
      <c r="BK55" s="33">
        <f t="shared" si="65"/>
        <v>0.30807869241289532</v>
      </c>
      <c r="BL55" s="31">
        <f t="shared" si="12"/>
        <v>1239712.6092000001</v>
      </c>
      <c r="BM55" s="26">
        <f t="shared" si="13"/>
        <v>688853.79</v>
      </c>
      <c r="BN55" s="26">
        <f t="shared" si="14"/>
        <v>500442.96960000001</v>
      </c>
      <c r="BO55" s="5">
        <f t="shared" si="53"/>
        <v>55.565603260623831</v>
      </c>
      <c r="BP55" s="60">
        <f t="shared" si="15"/>
        <v>16354.09</v>
      </c>
      <c r="BQ55" s="57">
        <f t="shared" si="16"/>
        <v>6985.16</v>
      </c>
      <c r="BR55" s="57">
        <f t="shared" si="17"/>
        <v>13356465.2949</v>
      </c>
      <c r="BS55" s="57">
        <f t="shared" si="18"/>
        <v>5362936.1928000003</v>
      </c>
      <c r="BT55" s="33">
        <f t="shared" si="66"/>
        <v>-4.837341986205098E-2</v>
      </c>
      <c r="BU55" s="33">
        <f t="shared" si="67"/>
        <v>-5.5271030028141786E-2</v>
      </c>
      <c r="BV55" s="33">
        <f t="shared" si="68"/>
        <v>1.1425909143029598</v>
      </c>
      <c r="BW55" s="57">
        <f t="shared" si="20"/>
        <v>5125448.2224000003</v>
      </c>
      <c r="BX55" s="57">
        <f t="shared" si="69"/>
        <v>767.76139598806617</v>
      </c>
      <c r="BY55" s="87">
        <f t="shared" si="70"/>
        <v>816.70489124738822</v>
      </c>
      <c r="BZ55" s="75">
        <f t="shared" si="71"/>
        <v>99.346936239405252</v>
      </c>
      <c r="CA55" s="75">
        <f t="shared" si="72"/>
        <v>95.551852660869201</v>
      </c>
      <c r="CB55" s="53">
        <f t="shared" si="24"/>
        <v>1.0141271320744083</v>
      </c>
      <c r="CC55" s="14">
        <f t="shared" si="23"/>
        <v>95.856901827346107</v>
      </c>
      <c r="CD55" s="53">
        <f t="shared" si="25"/>
        <v>0.97850108538270686</v>
      </c>
      <c r="CE55" s="26">
        <v>97.691924194795718</v>
      </c>
      <c r="CF55" s="85">
        <f t="shared" si="26"/>
        <v>0.99723287562442686</v>
      </c>
      <c r="CG55" s="79">
        <v>97.962999999999994</v>
      </c>
      <c r="CH55">
        <v>7258.33</v>
      </c>
      <c r="CI55" s="17">
        <f t="shared" si="54"/>
        <v>273.17000000000007</v>
      </c>
      <c r="CJ55" s="17">
        <f t="shared" si="55"/>
        <v>0.96236462106297183</v>
      </c>
      <c r="CK55" s="31">
        <v>17839.919999999998</v>
      </c>
      <c r="CL55" s="76">
        <f t="shared" si="73"/>
        <v>0.91671319153897557</v>
      </c>
      <c r="CM55">
        <v>6897.18</v>
      </c>
      <c r="CN55" s="17">
        <f t="shared" si="56"/>
        <v>-87.979999999999563</v>
      </c>
      <c r="CO55" s="17">
        <f t="shared" si="57"/>
        <v>1.0127559379340541</v>
      </c>
      <c r="CP55" s="31">
        <v>17259.09</v>
      </c>
      <c r="CQ55" s="76">
        <f t="shared" si="58"/>
        <v>0.94756386344818877</v>
      </c>
    </row>
    <row r="56" spans="1:95" x14ac:dyDescent="0.3">
      <c r="A56" s="1">
        <v>43069</v>
      </c>
      <c r="B56" t="s">
        <v>5</v>
      </c>
      <c r="C56" s="30">
        <v>259.12</v>
      </c>
      <c r="D56" s="31">
        <v>1444.77</v>
      </c>
      <c r="E56" s="31">
        <v>683.31</v>
      </c>
      <c r="F56" s="32">
        <f t="shared" si="28"/>
        <v>4.1917567209446132</v>
      </c>
      <c r="G56" s="94">
        <f t="shared" si="29"/>
        <v>3.7050488296609805</v>
      </c>
      <c r="H56" s="33">
        <f t="shared" si="30"/>
        <v>1.8095913229013581E-2</v>
      </c>
      <c r="I56" s="33">
        <f t="shared" si="31"/>
        <v>5.0182393700177737E-4</v>
      </c>
      <c r="J56" s="33">
        <f t="shared" si="32"/>
        <v>-7.1096564239703119E-2</v>
      </c>
      <c r="K56" s="33">
        <f t="shared" si="59"/>
        <v>2.7731340808884508E-2</v>
      </c>
      <c r="L56" s="31">
        <f t="shared" si="0"/>
        <v>987225.78869999992</v>
      </c>
      <c r="M56" s="26">
        <f t="shared" si="1"/>
        <v>374368.80239999999</v>
      </c>
      <c r="N56" s="26">
        <f t="shared" si="2"/>
        <v>382705.12529999996</v>
      </c>
      <c r="O56" s="5">
        <f t="shared" si="33"/>
        <v>37.92129487348349</v>
      </c>
      <c r="P56" s="30">
        <v>4070.69</v>
      </c>
      <c r="Q56" s="31">
        <v>728.86</v>
      </c>
      <c r="R56" s="31">
        <v>5844.66</v>
      </c>
      <c r="S56" s="32">
        <f t="shared" si="34"/>
        <v>35.853994287565151</v>
      </c>
      <c r="T56" s="32">
        <f t="shared" si="35"/>
        <v>58.20509887470152</v>
      </c>
      <c r="U56" s="33">
        <f t="shared" si="36"/>
        <v>-2.4301155423033849E-2</v>
      </c>
      <c r="V56" s="33">
        <f t="shared" si="37"/>
        <v>-4.1753243244566383E-4</v>
      </c>
      <c r="W56" s="33">
        <f t="shared" si="38"/>
        <v>-7.0929584809398538E-2</v>
      </c>
      <c r="X56" s="33">
        <f t="shared" si="60"/>
        <v>1.7181587672572381E-2</v>
      </c>
      <c r="Y56" s="31">
        <f t="shared" si="3"/>
        <v>4259938.8876</v>
      </c>
      <c r="Z56" s="26">
        <f t="shared" si="4"/>
        <v>2966963.1134000001</v>
      </c>
      <c r="AA56" s="26">
        <f t="shared" si="5"/>
        <v>2836227.4952000002</v>
      </c>
      <c r="AB56" s="5">
        <f t="shared" si="39"/>
        <v>69.648020586312981</v>
      </c>
      <c r="AC56" s="30">
        <v>401.24</v>
      </c>
      <c r="AD56" s="31">
        <v>962.98</v>
      </c>
      <c r="AE56" s="31">
        <v>2340.7399999999998</v>
      </c>
      <c r="AF56" s="32">
        <f t="shared" si="40"/>
        <v>14.359240501359402</v>
      </c>
      <c r="AG56" s="32">
        <f t="shared" si="41"/>
        <v>5.7371634471023922</v>
      </c>
      <c r="AH56" s="33">
        <f t="shared" si="42"/>
        <v>7.0668680754530366E-2</v>
      </c>
      <c r="AI56" s="33">
        <f t="shared" si="43"/>
        <v>3.3702395366545321E-3</v>
      </c>
      <c r="AJ56" s="33">
        <f>IFERROR((($BQ56-AC56)-($BQ57-AC57))/(((#REF!-AC56)+(#REF!-AC57))/2)/AH56,0)</f>
        <v>0</v>
      </c>
      <c r="AK56" s="33">
        <f t="shared" si="61"/>
        <v>4.7690709670400573E-2</v>
      </c>
      <c r="AL56" s="31">
        <f t="shared" si="6"/>
        <v>2254085.8051999998</v>
      </c>
      <c r="AM56" s="26">
        <f t="shared" si="7"/>
        <v>386386.09520000004</v>
      </c>
      <c r="AN56" s="26">
        <f t="shared" si="8"/>
        <v>323118.30920000002</v>
      </c>
      <c r="AO56" s="5">
        <f t="shared" si="44"/>
        <v>17.141587703034087</v>
      </c>
      <c r="AP56" s="30">
        <v>1399.4</v>
      </c>
      <c r="AQ56" s="31">
        <v>886.77</v>
      </c>
      <c r="AR56" s="31">
        <v>5886.33</v>
      </c>
      <c r="AS56" s="32">
        <f t="shared" si="45"/>
        <v>36.109618385795471</v>
      </c>
      <c r="AT56" s="32">
        <f t="shared" si="46"/>
        <v>20.00943706478688</v>
      </c>
      <c r="AU56" s="33">
        <f t="shared" si="47"/>
        <v>6.9821259838064014E-3</v>
      </c>
      <c r="AV56" s="33">
        <f t="shared" si="48"/>
        <v>-3.7944167867280548E-3</v>
      </c>
      <c r="AW56" s="33">
        <f>IFERROR((($BQ56-AP56)-($BQ57-AP57))/(((#REF!-AP56)+(#REF!-AP57))/2)/AU56,0)</f>
        <v>0</v>
      </c>
      <c r="AX56" s="33">
        <f t="shared" si="62"/>
        <v>0.54344719581520307</v>
      </c>
      <c r="AY56" s="31">
        <f t="shared" si="9"/>
        <v>5219820.8541000001</v>
      </c>
      <c r="AZ56" s="26">
        <f t="shared" si="10"/>
        <v>1240945.9380000001</v>
      </c>
      <c r="BA56" s="26">
        <f t="shared" si="11"/>
        <v>1363745.8476</v>
      </c>
      <c r="BB56" s="5">
        <f t="shared" si="49"/>
        <v>23.773726583456927</v>
      </c>
      <c r="BC56" s="30">
        <v>863.25</v>
      </c>
      <c r="BD56" s="31">
        <v>809.86</v>
      </c>
      <c r="BE56" s="31">
        <v>1546.24</v>
      </c>
      <c r="BF56" s="32">
        <f t="shared" si="50"/>
        <v>9.4853901043353659</v>
      </c>
      <c r="BG56" s="32">
        <f t="shared" si="51"/>
        <v>12.343251783748231</v>
      </c>
      <c r="BH56" s="33">
        <f t="shared" si="63"/>
        <v>6.2427230163251708E-3</v>
      </c>
      <c r="BI56" s="33">
        <f t="shared" si="64"/>
        <v>-3.469210754553339E-3</v>
      </c>
      <c r="BJ56" s="33">
        <f t="shared" si="52"/>
        <v>1.0262309962049778</v>
      </c>
      <c r="BK56" s="33">
        <f t="shared" si="65"/>
        <v>0.55572075606768112</v>
      </c>
      <c r="BL56" s="31">
        <f t="shared" si="12"/>
        <v>1252237.9264</v>
      </c>
      <c r="BM56" s="26">
        <f t="shared" si="13"/>
        <v>699111.64500000002</v>
      </c>
      <c r="BN56" s="26">
        <f t="shared" si="14"/>
        <v>506130.10560000001</v>
      </c>
      <c r="BO56" s="5">
        <f t="shared" si="53"/>
        <v>55.828978683774835</v>
      </c>
      <c r="BP56" s="60">
        <f t="shared" si="15"/>
        <v>16301.279999999999</v>
      </c>
      <c r="BQ56" s="57">
        <f t="shared" si="16"/>
        <v>6993.7</v>
      </c>
      <c r="BR56" s="57">
        <f t="shared" si="17"/>
        <v>13973309.261999998</v>
      </c>
      <c r="BS56" s="57">
        <f t="shared" si="18"/>
        <v>5667775.5940000005</v>
      </c>
      <c r="BT56" s="33">
        <f t="shared" si="66"/>
        <v>7.8886332332873017E-3</v>
      </c>
      <c r="BU56" s="33">
        <f t="shared" si="67"/>
        <v>-5.9612693304301485E-3</v>
      </c>
      <c r="BV56" s="33">
        <f t="shared" si="68"/>
        <v>0.75567834809148626</v>
      </c>
      <c r="BW56" s="57">
        <f t="shared" si="20"/>
        <v>5411926.8828999996</v>
      </c>
      <c r="BX56" s="57">
        <f t="shared" si="69"/>
        <v>810.41159815262313</v>
      </c>
      <c r="BY56" s="87">
        <f t="shared" si="70"/>
        <v>857.19092378021844</v>
      </c>
      <c r="BZ56" s="75">
        <f t="shared" si="71"/>
        <v>104.27180363732467</v>
      </c>
      <c r="CA56" s="75">
        <f t="shared" si="72"/>
        <v>100.85988957765028</v>
      </c>
      <c r="CB56" s="53">
        <f t="shared" si="24"/>
        <v>1.0040326580582619</v>
      </c>
      <c r="CC56" s="14">
        <f t="shared" si="23"/>
        <v>101.21466872764648</v>
      </c>
      <c r="CD56" s="53">
        <f t="shared" si="25"/>
        <v>0.97459552182071285</v>
      </c>
      <c r="CE56" s="26">
        <v>103.63120350565542</v>
      </c>
      <c r="CF56" s="85">
        <f t="shared" si="26"/>
        <v>0.99786432270281478</v>
      </c>
      <c r="CG56" s="79">
        <v>103.85299999999999</v>
      </c>
      <c r="CH56">
        <v>7265.69</v>
      </c>
      <c r="CI56" s="17">
        <f t="shared" si="54"/>
        <v>271.98999999999978</v>
      </c>
      <c r="CJ56" s="17">
        <f t="shared" si="55"/>
        <v>0.96256515210530591</v>
      </c>
      <c r="CK56" s="31">
        <v>17773.45</v>
      </c>
      <c r="CL56" s="76">
        <f t="shared" si="73"/>
        <v>0.9171702736384888</v>
      </c>
      <c r="CM56">
        <v>6885.05</v>
      </c>
      <c r="CN56" s="17">
        <f t="shared" si="56"/>
        <v>-108.64999999999964</v>
      </c>
      <c r="CO56" s="17">
        <f t="shared" si="57"/>
        <v>1.0157805680423526</v>
      </c>
      <c r="CP56" s="31">
        <v>17174.759999999998</v>
      </c>
      <c r="CQ56" s="76">
        <f t="shared" si="58"/>
        <v>0.94914164739419937</v>
      </c>
    </row>
    <row r="57" spans="1:95" x14ac:dyDescent="0.3">
      <c r="A57" s="1">
        <v>43039</v>
      </c>
      <c r="B57" t="s">
        <v>5</v>
      </c>
      <c r="C57" s="30">
        <v>258.99</v>
      </c>
      <c r="D57" s="31">
        <v>1418.86</v>
      </c>
      <c r="E57" s="31">
        <v>678.94</v>
      </c>
      <c r="F57" s="32">
        <f t="shared" si="28"/>
        <v>4.1784857281947172</v>
      </c>
      <c r="G57" s="94">
        <f t="shared" si="29"/>
        <v>3.6986735673156024</v>
      </c>
      <c r="H57" s="33">
        <f t="shared" si="30"/>
        <v>6.0118116381297354E-2</v>
      </c>
      <c r="I57" s="33">
        <f t="shared" si="31"/>
        <v>5.407075544569224E-4</v>
      </c>
      <c r="J57" s="33">
        <f t="shared" si="32"/>
        <v>-2.1348358384503094E-2</v>
      </c>
      <c r="K57" s="33">
        <f t="shared" si="59"/>
        <v>8.9940867579333481E-3</v>
      </c>
      <c r="L57" s="31">
        <f t="shared" si="0"/>
        <v>963320.80839999998</v>
      </c>
      <c r="M57" s="26">
        <f t="shared" si="1"/>
        <v>367470.5514</v>
      </c>
      <c r="N57" s="26">
        <f t="shared" si="2"/>
        <v>375841.82539999997</v>
      </c>
      <c r="O57" s="5">
        <f t="shared" si="33"/>
        <v>38.146227943559076</v>
      </c>
      <c r="P57" s="30">
        <v>4072.39</v>
      </c>
      <c r="Q57" s="31">
        <v>746.79</v>
      </c>
      <c r="R57" s="31">
        <v>5807.74</v>
      </c>
      <c r="S57" s="32">
        <f t="shared" si="34"/>
        <v>35.743303831068403</v>
      </c>
      <c r="T57" s="32">
        <f t="shared" si="35"/>
        <v>58.158389315419065</v>
      </c>
      <c r="U57" s="33">
        <f t="shared" si="36"/>
        <v>-9.9397750892714874E-3</v>
      </c>
      <c r="V57" s="33">
        <f t="shared" si="37"/>
        <v>-4.1490363310735928E-4</v>
      </c>
      <c r="W57" s="33">
        <f t="shared" si="38"/>
        <v>-0.17308360678541138</v>
      </c>
      <c r="X57" s="33">
        <f t="shared" si="60"/>
        <v>4.1741752643395948E-2</v>
      </c>
      <c r="Y57" s="31">
        <f t="shared" si="3"/>
        <v>4337162.1546</v>
      </c>
      <c r="Z57" s="26">
        <f t="shared" si="4"/>
        <v>3041220.1280999999</v>
      </c>
      <c r="AA57" s="26">
        <f t="shared" si="5"/>
        <v>2905998.8627999998</v>
      </c>
      <c r="AB57" s="5">
        <f t="shared" si="39"/>
        <v>70.120046696305266</v>
      </c>
      <c r="AC57" s="30">
        <v>399.89</v>
      </c>
      <c r="AD57" s="31">
        <v>897.25</v>
      </c>
      <c r="AE57" s="31">
        <v>2337.06</v>
      </c>
      <c r="AF57" s="32">
        <f t="shared" si="40"/>
        <v>14.383261931738803</v>
      </c>
      <c r="AG57" s="32">
        <f t="shared" si="41"/>
        <v>5.7108868019376651</v>
      </c>
      <c r="AH57" s="33">
        <f t="shared" si="42"/>
        <v>2.7546155062933585E-2</v>
      </c>
      <c r="AI57" s="33">
        <f t="shared" si="43"/>
        <v>3.3816364615557176E-3</v>
      </c>
      <c r="AJ57" s="33">
        <f>IFERROR((($BQ57-AC57)-($BQ58-AC58))/(((#REF!-AC57)+(#REF!-AC58))/2)/AH57,0)</f>
        <v>0</v>
      </c>
      <c r="AK57" s="33">
        <f t="shared" si="61"/>
        <v>0.12276255810764986</v>
      </c>
      <c r="AL57" s="31">
        <f t="shared" si="6"/>
        <v>2096927.085</v>
      </c>
      <c r="AM57" s="26">
        <f t="shared" si="7"/>
        <v>358801.30249999999</v>
      </c>
      <c r="AN57" s="26">
        <f t="shared" si="8"/>
        <v>301063.26500000001</v>
      </c>
      <c r="AO57" s="5">
        <f t="shared" si="44"/>
        <v>17.110814442076798</v>
      </c>
      <c r="AP57" s="30">
        <v>1404.72</v>
      </c>
      <c r="AQ57" s="31">
        <v>880.6</v>
      </c>
      <c r="AR57" s="31">
        <v>5880.42</v>
      </c>
      <c r="AS57" s="32">
        <f t="shared" si="45"/>
        <v>36.190607484889348</v>
      </c>
      <c r="AT57" s="32">
        <f t="shared" si="46"/>
        <v>20.061009048533041</v>
      </c>
      <c r="AU57" s="33">
        <f t="shared" si="47"/>
        <v>-9.9884748367268898E-3</v>
      </c>
      <c r="AV57" s="33">
        <f t="shared" si="48"/>
        <v>-3.7800736119597664E-3</v>
      </c>
      <c r="AW57" s="33">
        <f>IFERROR((($BQ57-AP57)-($BQ58-AP58))/(((#REF!-AP57)+(#REF!-AP58))/2)/AU57,0)</f>
        <v>0</v>
      </c>
      <c r="AX57" s="33">
        <f t="shared" si="62"/>
        <v>0.37844352353581678</v>
      </c>
      <c r="AY57" s="31">
        <f t="shared" si="9"/>
        <v>5178297.852</v>
      </c>
      <c r="AZ57" s="26">
        <f t="shared" si="10"/>
        <v>1236996.432</v>
      </c>
      <c r="BA57" s="26">
        <f t="shared" si="11"/>
        <v>1354257.128</v>
      </c>
      <c r="BB57" s="5">
        <f t="shared" si="49"/>
        <v>23.888089626251187</v>
      </c>
      <c r="BC57" s="30">
        <v>866.25</v>
      </c>
      <c r="BD57" s="31">
        <v>804.82</v>
      </c>
      <c r="BE57" s="31">
        <v>1544.31</v>
      </c>
      <c r="BF57" s="32">
        <f t="shared" si="50"/>
        <v>9.5043410241087312</v>
      </c>
      <c r="BG57" s="32">
        <f t="shared" si="51"/>
        <v>12.371041266794625</v>
      </c>
      <c r="BH57" s="33">
        <f t="shared" si="63"/>
        <v>-2.141285508831876E-2</v>
      </c>
      <c r="BI57" s="33">
        <f t="shared" si="64"/>
        <v>-3.4572169403630079E-3</v>
      </c>
      <c r="BJ57" s="33">
        <f t="shared" si="52"/>
        <v>-0.29707757998785839</v>
      </c>
      <c r="BK57" s="33">
        <f t="shared" si="65"/>
        <v>0.16145520651512768</v>
      </c>
      <c r="BL57" s="31">
        <f t="shared" si="12"/>
        <v>1242891.5742000001</v>
      </c>
      <c r="BM57" s="26">
        <f t="shared" si="13"/>
        <v>697175.32500000007</v>
      </c>
      <c r="BN57" s="26">
        <f t="shared" si="14"/>
        <v>502980.30720000004</v>
      </c>
      <c r="BO57" s="5">
        <f t="shared" si="53"/>
        <v>56.093012413310802</v>
      </c>
      <c r="BP57" s="60">
        <f t="shared" si="15"/>
        <v>16248.47</v>
      </c>
      <c r="BQ57" s="57">
        <f t="shared" si="16"/>
        <v>7002.24</v>
      </c>
      <c r="BR57" s="57">
        <f t="shared" si="17"/>
        <v>13818599.474199999</v>
      </c>
      <c r="BS57" s="57">
        <f t="shared" si="18"/>
        <v>5701663.7390000001</v>
      </c>
      <c r="BT57" s="33">
        <f t="shared" si="66"/>
        <v>-7.3931441887829991E-4</v>
      </c>
      <c r="BU57" s="33">
        <f t="shared" si="67"/>
        <v>-5.9104618503650385E-3</v>
      </c>
      <c r="BV57" s="33">
        <f t="shared" si="68"/>
        <v>7.9945172168189131</v>
      </c>
      <c r="BW57" s="57">
        <f t="shared" si="20"/>
        <v>5440141.3883999996</v>
      </c>
      <c r="BX57" s="57">
        <f t="shared" si="69"/>
        <v>814.26282718101641</v>
      </c>
      <c r="BY57" s="87">
        <f t="shared" si="70"/>
        <v>850.45542590779314</v>
      </c>
      <c r="BZ57" s="75">
        <f t="shared" si="71"/>
        <v>103.45247332004143</v>
      </c>
      <c r="CA57" s="75">
        <f t="shared" si="72"/>
        <v>101.33919482874423</v>
      </c>
      <c r="CB57" s="53">
        <f t="shared" si="24"/>
        <v>1.007552551399451</v>
      </c>
      <c r="CC57" s="14">
        <f t="shared" si="23"/>
        <v>101.74234064363634</v>
      </c>
      <c r="CD57" s="53">
        <f t="shared" si="25"/>
        <v>0.99089709130220338</v>
      </c>
      <c r="CE57" s="26">
        <v>104.02454728284467</v>
      </c>
      <c r="CF57" s="85">
        <f t="shared" si="26"/>
        <v>1.0131241396110586</v>
      </c>
      <c r="CG57" s="79">
        <v>102.67700000000001</v>
      </c>
      <c r="CH57">
        <v>7273.06</v>
      </c>
      <c r="CI57" s="17">
        <f t="shared" si="54"/>
        <v>270.82000000000062</v>
      </c>
      <c r="CJ57" s="17">
        <f t="shared" si="55"/>
        <v>0.96276395354912503</v>
      </c>
      <c r="CK57" s="31">
        <v>17706.98</v>
      </c>
      <c r="CL57" s="76">
        <f t="shared" si="73"/>
        <v>0.91763078740699999</v>
      </c>
      <c r="CM57">
        <v>6872.92</v>
      </c>
      <c r="CN57" s="17">
        <f t="shared" si="56"/>
        <v>-129.31999999999971</v>
      </c>
      <c r="CO57" s="17">
        <f t="shared" si="57"/>
        <v>1.0188158744754776</v>
      </c>
      <c r="CP57" s="31">
        <v>17090.43</v>
      </c>
      <c r="CQ57" s="76">
        <f t="shared" si="58"/>
        <v>0.95073500198649175</v>
      </c>
    </row>
    <row r="58" spans="1:95" x14ac:dyDescent="0.3">
      <c r="A58" s="1">
        <v>43008</v>
      </c>
      <c r="B58" t="s">
        <v>5</v>
      </c>
      <c r="C58" s="30">
        <v>258.85000000000002</v>
      </c>
      <c r="D58" s="31">
        <v>1336.05</v>
      </c>
      <c r="E58" s="31">
        <v>674.58</v>
      </c>
      <c r="F58" s="32">
        <f t="shared" si="28"/>
        <v>4.1651925053949679</v>
      </c>
      <c r="G58" s="94">
        <f t="shared" si="29"/>
        <v>3.6921817320804027</v>
      </c>
      <c r="H58" s="33">
        <f t="shared" si="30"/>
        <v>0.12882409177820273</v>
      </c>
      <c r="I58" s="33">
        <f t="shared" si="31"/>
        <v>5.0234750854955055E-4</v>
      </c>
      <c r="J58" s="33">
        <f t="shared" si="32"/>
        <v>-9.9613137277867938E-3</v>
      </c>
      <c r="K58" s="33">
        <f t="shared" si="59"/>
        <v>3.8994841851044872E-3</v>
      </c>
      <c r="L58" s="31">
        <f t="shared" si="0"/>
        <v>901272.60900000005</v>
      </c>
      <c r="M58" s="26">
        <f t="shared" si="1"/>
        <v>345836.54250000004</v>
      </c>
      <c r="N58" s="26">
        <f t="shared" si="2"/>
        <v>353906.28449999995</v>
      </c>
      <c r="O58" s="5">
        <f t="shared" si="33"/>
        <v>38.372024074238787</v>
      </c>
      <c r="P58" s="30">
        <v>4074.08</v>
      </c>
      <c r="Q58" s="31">
        <v>754.25</v>
      </c>
      <c r="R58" s="31">
        <v>5770.81</v>
      </c>
      <c r="S58" s="32">
        <f t="shared" si="34"/>
        <v>35.631851762664667</v>
      </c>
      <c r="T58" s="32">
        <f t="shared" si="35"/>
        <v>58.111816693197312</v>
      </c>
      <c r="U58" s="33">
        <f t="shared" si="36"/>
        <v>4.9313951908707992E-2</v>
      </c>
      <c r="V58" s="33">
        <f t="shared" si="37"/>
        <v>-4.17185080479977E-4</v>
      </c>
      <c r="W58" s="33">
        <f t="shared" si="38"/>
        <v>3.4907641680004008E-2</v>
      </c>
      <c r="X58" s="33">
        <f t="shared" si="60"/>
        <v>8.4597778992096823E-3</v>
      </c>
      <c r="Y58" s="31">
        <f t="shared" si="3"/>
        <v>4352633.4424999999</v>
      </c>
      <c r="Z58" s="26">
        <f t="shared" si="4"/>
        <v>3072874.84</v>
      </c>
      <c r="AA58" s="26">
        <f t="shared" si="5"/>
        <v>2935028.1100000003</v>
      </c>
      <c r="AB58" s="5">
        <f t="shared" si="39"/>
        <v>70.598061623931471</v>
      </c>
      <c r="AC58" s="30">
        <v>398.54</v>
      </c>
      <c r="AD58" s="31">
        <v>872.87</v>
      </c>
      <c r="AE58" s="31">
        <v>2333.38</v>
      </c>
      <c r="AF58" s="32">
        <f t="shared" si="40"/>
        <v>14.407448913751534</v>
      </c>
      <c r="AG58" s="32">
        <f t="shared" si="41"/>
        <v>5.6846903902002071</v>
      </c>
      <c r="AH58" s="33">
        <f t="shared" si="42"/>
        <v>-2.8485954365272408E-3</v>
      </c>
      <c r="AI58" s="33">
        <f t="shared" si="43"/>
        <v>3.3931107285134978E-3</v>
      </c>
      <c r="AJ58" s="33">
        <f>IFERROR((($BQ58-AC58)-($BQ59-AC59))/(((#REF!-AC58)+(#REF!-AC59))/2)/AH58,0)</f>
        <v>0</v>
      </c>
      <c r="AK58" s="33">
        <f t="shared" si="61"/>
        <v>1.1911522025921948</v>
      </c>
      <c r="AL58" s="31">
        <f t="shared" si="6"/>
        <v>2036737.4006000001</v>
      </c>
      <c r="AM58" s="26">
        <f t="shared" si="7"/>
        <v>347873.60980000003</v>
      </c>
      <c r="AN58" s="26">
        <f t="shared" si="8"/>
        <v>292882.79980000004</v>
      </c>
      <c r="AO58" s="5">
        <f t="shared" si="44"/>
        <v>17.079944115403407</v>
      </c>
      <c r="AP58" s="30">
        <v>1410.04</v>
      </c>
      <c r="AQ58" s="31">
        <v>889.44</v>
      </c>
      <c r="AR58" s="31">
        <v>5874.5</v>
      </c>
      <c r="AS58" s="32">
        <f t="shared" si="45"/>
        <v>36.272085405649044</v>
      </c>
      <c r="AT58" s="32">
        <f t="shared" si="46"/>
        <v>20.11251276609098</v>
      </c>
      <c r="AU58" s="33">
        <f t="shared" si="47"/>
        <v>3.1659014596039224E-2</v>
      </c>
      <c r="AV58" s="33">
        <f t="shared" si="48"/>
        <v>-3.7658384653499943E-3</v>
      </c>
      <c r="AW58" s="33">
        <f>IFERROR((($BQ58-AP58)-($BQ59-AP59))/(((#REF!-AP58)+(#REF!-AP59))/2)/AU58,0)</f>
        <v>0</v>
      </c>
      <c r="AX58" s="33">
        <f t="shared" si="62"/>
        <v>0.11894995827890134</v>
      </c>
      <c r="AY58" s="31">
        <f t="shared" si="9"/>
        <v>5225015.28</v>
      </c>
      <c r="AZ58" s="26">
        <f t="shared" si="10"/>
        <v>1254145.9776000001</v>
      </c>
      <c r="BA58" s="26">
        <f t="shared" si="11"/>
        <v>1367851.9872000001</v>
      </c>
      <c r="BB58" s="5">
        <f t="shared" si="49"/>
        <v>24.002723636054132</v>
      </c>
      <c r="BC58" s="30">
        <v>869.25</v>
      </c>
      <c r="BD58" s="31">
        <v>822.24</v>
      </c>
      <c r="BE58" s="31">
        <v>1542.38</v>
      </c>
      <c r="BF58" s="32">
        <f t="shared" si="50"/>
        <v>9.523421412539788</v>
      </c>
      <c r="BG58" s="32">
        <f t="shared" si="51"/>
        <v>12.398798418431097</v>
      </c>
      <c r="BH58" s="33">
        <f t="shared" si="63"/>
        <v>7.9366048425499706E-3</v>
      </c>
      <c r="BI58" s="33">
        <f t="shared" si="64"/>
        <v>-3.4453057708871662E-3</v>
      </c>
      <c r="BJ58" s="33">
        <f t="shared" si="52"/>
        <v>0.80164395856798432</v>
      </c>
      <c r="BK58" s="33">
        <f t="shared" si="65"/>
        <v>0.43410322666136619</v>
      </c>
      <c r="BL58" s="31">
        <f t="shared" si="12"/>
        <v>1268206.5312000001</v>
      </c>
      <c r="BM58" s="26">
        <f t="shared" si="13"/>
        <v>714732.12</v>
      </c>
      <c r="BN58" s="26">
        <f t="shared" si="14"/>
        <v>513867.11040000006</v>
      </c>
      <c r="BO58" s="5">
        <f t="shared" si="53"/>
        <v>56.357706920473547</v>
      </c>
      <c r="BP58" s="60">
        <f t="shared" si="15"/>
        <v>16195.65</v>
      </c>
      <c r="BQ58" s="57">
        <f t="shared" si="16"/>
        <v>7010.76</v>
      </c>
      <c r="BR58" s="57">
        <f t="shared" si="17"/>
        <v>13783865.2633</v>
      </c>
      <c r="BS58" s="57">
        <f t="shared" si="18"/>
        <v>5735463.0899</v>
      </c>
      <c r="BT58" s="33">
        <f t="shared" si="66"/>
        <v>3.5723924219103517E-2</v>
      </c>
      <c r="BU58" s="33">
        <f t="shared" si="67"/>
        <v>4.0299606592482135E-2</v>
      </c>
      <c r="BV58" s="33">
        <f t="shared" si="68"/>
        <v>1.1280845392380423</v>
      </c>
      <c r="BW58" s="57">
        <f t="shared" si="20"/>
        <v>5463536.2919000005</v>
      </c>
      <c r="BX58" s="57">
        <f t="shared" si="69"/>
        <v>818.09434211126893</v>
      </c>
      <c r="BY58" s="87">
        <f t="shared" si="70"/>
        <v>851.08441237616273</v>
      </c>
      <c r="BZ58" s="75">
        <f t="shared" si="71"/>
        <v>103.52898550851764</v>
      </c>
      <c r="CA58" s="75">
        <f t="shared" si="72"/>
        <v>101.81604655897773</v>
      </c>
      <c r="CB58" s="53">
        <f t="shared" si="24"/>
        <v>0.99705287724291081</v>
      </c>
      <c r="CC58" s="14">
        <f t="shared" si="23"/>
        <v>102.17987563974829</v>
      </c>
      <c r="CD58" s="53">
        <f t="shared" si="25"/>
        <v>0.98406005335145463</v>
      </c>
      <c r="CE58" s="26">
        <v>104.65880265219421</v>
      </c>
      <c r="CF58" s="85">
        <f t="shared" si="26"/>
        <v>1.0079337665738355</v>
      </c>
      <c r="CG58" s="79">
        <v>103.83499999999999</v>
      </c>
      <c r="CH58">
        <v>7280.41</v>
      </c>
      <c r="CI58" s="17">
        <f t="shared" si="54"/>
        <v>269.64999999999964</v>
      </c>
      <c r="CJ58" s="17">
        <f t="shared" si="55"/>
        <v>0.96296225075236153</v>
      </c>
      <c r="CK58" s="31">
        <v>17640.5</v>
      </c>
      <c r="CL58" s="76">
        <f t="shared" si="73"/>
        <v>0.91809472520620161</v>
      </c>
      <c r="CM58">
        <v>6860.8</v>
      </c>
      <c r="CN58" s="17">
        <f t="shared" si="56"/>
        <v>-149.96000000000004</v>
      </c>
      <c r="CO58" s="17">
        <f t="shared" si="57"/>
        <v>1.0218575093283582</v>
      </c>
      <c r="CP58" s="31">
        <v>17006.099999999999</v>
      </c>
      <c r="CQ58" s="76">
        <f t="shared" si="58"/>
        <v>0.95234357083634702</v>
      </c>
    </row>
    <row r="59" spans="1:95" x14ac:dyDescent="0.3">
      <c r="A59" s="1">
        <v>42978</v>
      </c>
      <c r="B59" t="s">
        <v>5</v>
      </c>
      <c r="C59" s="30">
        <v>258.72000000000003</v>
      </c>
      <c r="D59" s="31">
        <v>1174.3499999999999</v>
      </c>
      <c r="E59" s="31">
        <v>670.22</v>
      </c>
      <c r="F59" s="32">
        <f t="shared" si="28"/>
        <v>4.151814862582869</v>
      </c>
      <c r="G59" s="94">
        <f t="shared" si="29"/>
        <v>3.6858376191358113</v>
      </c>
      <c r="H59" s="33">
        <f t="shared" si="30"/>
        <v>0.12752273633102645</v>
      </c>
      <c r="I59" s="33">
        <f t="shared" si="31"/>
        <v>5.0259998840174094E-4</v>
      </c>
      <c r="J59" s="33">
        <f t="shared" si="32"/>
        <v>-1.0050071008840091E-2</v>
      </c>
      <c r="K59" s="33">
        <f t="shared" si="59"/>
        <v>3.9412578718282859E-3</v>
      </c>
      <c r="L59" s="31">
        <f t="shared" si="0"/>
        <v>787072.85699999996</v>
      </c>
      <c r="M59" s="26">
        <f t="shared" si="1"/>
        <v>303827.83199999999</v>
      </c>
      <c r="N59" s="26">
        <f t="shared" si="2"/>
        <v>311073.57149999996</v>
      </c>
      <c r="O59" s="5">
        <f t="shared" si="33"/>
        <v>38.602250007460235</v>
      </c>
      <c r="P59" s="30">
        <v>4075.78</v>
      </c>
      <c r="Q59" s="31">
        <v>717.95</v>
      </c>
      <c r="R59" s="31">
        <v>5733.89</v>
      </c>
      <c r="S59" s="32">
        <f t="shared" si="34"/>
        <v>35.519754293239963</v>
      </c>
      <c r="T59" s="32">
        <f t="shared" si="35"/>
        <v>58.065334150128933</v>
      </c>
      <c r="U59" s="33">
        <f t="shared" si="36"/>
        <v>-3.51772418539654E-3</v>
      </c>
      <c r="V59" s="33">
        <f t="shared" si="37"/>
        <v>-4.1455861159650444E-4</v>
      </c>
      <c r="W59" s="33">
        <f t="shared" si="38"/>
        <v>-0.48942478146027379</v>
      </c>
      <c r="X59" s="33">
        <f t="shared" si="60"/>
        <v>0.11784852641872853</v>
      </c>
      <c r="Y59" s="31">
        <f t="shared" si="3"/>
        <v>4116646.3255000003</v>
      </c>
      <c r="Z59" s="26">
        <f t="shared" si="4"/>
        <v>2926206.2510000002</v>
      </c>
      <c r="AA59" s="26">
        <f t="shared" si="5"/>
        <v>2793773.1940000001</v>
      </c>
      <c r="AB59" s="5">
        <f t="shared" si="39"/>
        <v>71.082284452614203</v>
      </c>
      <c r="AC59" s="30">
        <v>397.19</v>
      </c>
      <c r="AD59" s="31">
        <v>875.36</v>
      </c>
      <c r="AE59" s="31">
        <v>2329.69</v>
      </c>
      <c r="AF59" s="32">
        <f t="shared" si="40"/>
        <v>14.431741170377913</v>
      </c>
      <c r="AG59" s="32">
        <f t="shared" si="41"/>
        <v>5.6585414500021365</v>
      </c>
      <c r="AH59" s="33">
        <f t="shared" si="42"/>
        <v>-3.4389648300446288E-2</v>
      </c>
      <c r="AI59" s="33">
        <f t="shared" si="43"/>
        <v>3.3794007868454936E-3</v>
      </c>
      <c r="AJ59" s="33">
        <f>IFERROR((($BQ59-AC59)-($BQ60-AC60))/(((#REF!-AC59)+(#REF!-AC60))/2)/AH59,0)</f>
        <v>0</v>
      </c>
      <c r="AK59" s="33">
        <f t="shared" si="61"/>
        <v>9.8267965910010135E-2</v>
      </c>
      <c r="AL59" s="31">
        <f t="shared" si="6"/>
        <v>2039317.4384000001</v>
      </c>
      <c r="AM59" s="26">
        <f t="shared" si="7"/>
        <v>347684.23840000003</v>
      </c>
      <c r="AN59" s="26">
        <f t="shared" si="8"/>
        <v>293718.29440000001</v>
      </c>
      <c r="AO59" s="5">
        <f t="shared" si="44"/>
        <v>17.049049444346672</v>
      </c>
      <c r="AP59" s="30">
        <v>1415.36</v>
      </c>
      <c r="AQ59" s="31">
        <v>861.72</v>
      </c>
      <c r="AR59" s="31">
        <v>5868.58</v>
      </c>
      <c r="AS59" s="32">
        <f t="shared" si="45"/>
        <v>36.354119044875674</v>
      </c>
      <c r="AT59" s="32">
        <f t="shared" si="46"/>
        <v>20.16383400054136</v>
      </c>
      <c r="AU59" s="33">
        <f t="shared" si="47"/>
        <v>3.077793226969576E-2</v>
      </c>
      <c r="AV59" s="33">
        <f t="shared" si="48"/>
        <v>-3.7517101310278866E-3</v>
      </c>
      <c r="AW59" s="33">
        <f>IFERROR((($BQ59-AP59)-($BQ60-AP60))/(((#REF!-AP59)+(#REF!-AP60))/2)/AU59,0)</f>
        <v>0</v>
      </c>
      <c r="AX59" s="33">
        <f t="shared" si="62"/>
        <v>0.12189610718982105</v>
      </c>
      <c r="AY59" s="31">
        <f t="shared" si="9"/>
        <v>5057072.7576000001</v>
      </c>
      <c r="AZ59" s="26">
        <f t="shared" si="10"/>
        <v>1219644.0192</v>
      </c>
      <c r="BA59" s="26">
        <f t="shared" si="11"/>
        <v>1325221.9536000001</v>
      </c>
      <c r="BB59" s="5">
        <f t="shared" si="49"/>
        <v>24.117588922703618</v>
      </c>
      <c r="BC59" s="30">
        <v>872.25</v>
      </c>
      <c r="BD59" s="31">
        <v>815.74</v>
      </c>
      <c r="BE59" s="31">
        <v>1540.44</v>
      </c>
      <c r="BF59" s="32">
        <f t="shared" si="50"/>
        <v>9.5425706289235706</v>
      </c>
      <c r="BG59" s="32">
        <f t="shared" si="51"/>
        <v>12.426452780191758</v>
      </c>
      <c r="BH59" s="33">
        <f t="shared" si="63"/>
        <v>2.8270572000447566E-2</v>
      </c>
      <c r="BI59" s="33">
        <f t="shared" si="64"/>
        <v>-3.4334763948497852E-3</v>
      </c>
      <c r="BJ59" s="33">
        <f t="shared" si="52"/>
        <v>0.2242786742714479</v>
      </c>
      <c r="BK59" s="33">
        <f t="shared" si="65"/>
        <v>0.12145054563435886</v>
      </c>
      <c r="BL59" s="31">
        <f t="shared" si="12"/>
        <v>1256598.5256000001</v>
      </c>
      <c r="BM59" s="26">
        <f t="shared" si="13"/>
        <v>711529.21499999997</v>
      </c>
      <c r="BN59" s="26">
        <f t="shared" si="14"/>
        <v>509804.87040000001</v>
      </c>
      <c r="BO59" s="5">
        <f t="shared" si="53"/>
        <v>56.623432266105787</v>
      </c>
      <c r="BP59" s="60">
        <f t="shared" si="15"/>
        <v>16142.820000000002</v>
      </c>
      <c r="BQ59" s="57">
        <f t="shared" si="16"/>
        <v>7019.3</v>
      </c>
      <c r="BR59" s="57">
        <f t="shared" si="17"/>
        <v>13256707.904100001</v>
      </c>
      <c r="BS59" s="57">
        <f t="shared" si="18"/>
        <v>5508891.5556000005</v>
      </c>
      <c r="BT59" s="33">
        <f t="shared" si="66"/>
        <v>1.4817942756441452E-2</v>
      </c>
      <c r="BU59" s="33">
        <f t="shared" si="67"/>
        <v>1.1695654027230971E-2</v>
      </c>
      <c r="BV59" s="33">
        <f t="shared" si="68"/>
        <v>0.78928999925760934</v>
      </c>
      <c r="BW59" s="57">
        <f t="shared" si="20"/>
        <v>5233591.8838999998</v>
      </c>
      <c r="BX59" s="57">
        <f t="shared" si="69"/>
        <v>784.82064530651212</v>
      </c>
      <c r="BY59" s="87">
        <f t="shared" si="70"/>
        <v>821.21388357796218</v>
      </c>
      <c r="BZ59" s="75">
        <f t="shared" si="71"/>
        <v>99.895426371361395</v>
      </c>
      <c r="CA59" s="75">
        <f t="shared" si="72"/>
        <v>97.674963937235731</v>
      </c>
      <c r="CB59" s="53">
        <f t="shared" si="24"/>
        <v>1.0074064034384627</v>
      </c>
      <c r="CC59" s="14">
        <f t="shared" si="23"/>
        <v>97.879420813754123</v>
      </c>
      <c r="CD59" s="53">
        <f t="shared" si="25"/>
        <v>0.9870757738803978</v>
      </c>
      <c r="CE59" s="26">
        <v>100.93607304039432</v>
      </c>
      <c r="CF59" s="85">
        <f t="shared" si="26"/>
        <v>1.0179009191153208</v>
      </c>
      <c r="CG59" s="79">
        <v>99.161000000000001</v>
      </c>
      <c r="CH59">
        <v>7287.77</v>
      </c>
      <c r="CI59" s="17">
        <f t="shared" si="54"/>
        <v>268.47000000000025</v>
      </c>
      <c r="CJ59" s="17">
        <f t="shared" si="55"/>
        <v>0.96316157068623187</v>
      </c>
      <c r="CK59" s="31">
        <v>17574.02</v>
      </c>
      <c r="CL59" s="76">
        <f t="shared" si="73"/>
        <v>0.91856160400409248</v>
      </c>
      <c r="CM59">
        <v>6848.67</v>
      </c>
      <c r="CN59" s="17">
        <f t="shared" si="56"/>
        <v>-170.63000000000011</v>
      </c>
      <c r="CO59" s="17">
        <f t="shared" si="57"/>
        <v>1.0249143264312632</v>
      </c>
      <c r="CP59" s="31">
        <v>16921.77</v>
      </c>
      <c r="CQ59" s="76">
        <f t="shared" si="58"/>
        <v>0.95396758140549132</v>
      </c>
    </row>
    <row r="60" spans="1:95" x14ac:dyDescent="0.3">
      <c r="A60" s="1">
        <v>42947</v>
      </c>
      <c r="B60" t="s">
        <v>5</v>
      </c>
      <c r="C60" s="30">
        <v>258.58999999999997</v>
      </c>
      <c r="D60" s="31">
        <v>1033.57</v>
      </c>
      <c r="E60" s="31">
        <v>665.86</v>
      </c>
      <c r="F60" s="32">
        <f t="shared" si="28"/>
        <v>4.1383416552620815</v>
      </c>
      <c r="G60" s="94">
        <f t="shared" si="29"/>
        <v>3.6795089245059645</v>
      </c>
      <c r="H60" s="33">
        <f t="shared" si="30"/>
        <v>2.6545243169928401E-3</v>
      </c>
      <c r="I60" s="33">
        <f t="shared" si="31"/>
        <v>5.0285272217385341E-4</v>
      </c>
      <c r="J60" s="33">
        <f t="shared" si="32"/>
        <v>-0.48218512025909988</v>
      </c>
      <c r="K60" s="33">
        <f t="shared" si="59"/>
        <v>0.1894323284043247</v>
      </c>
      <c r="L60" s="31">
        <f t="shared" si="0"/>
        <v>688212.92019999993</v>
      </c>
      <c r="M60" s="26">
        <f t="shared" si="1"/>
        <v>267270.86629999994</v>
      </c>
      <c r="N60" s="26">
        <f t="shared" si="2"/>
        <v>273782.35729999997</v>
      </c>
      <c r="O60" s="5">
        <f t="shared" si="33"/>
        <v>38.835490944042292</v>
      </c>
      <c r="P60" s="30">
        <v>4077.47</v>
      </c>
      <c r="Q60" s="31">
        <v>720.48</v>
      </c>
      <c r="R60" s="31">
        <v>5696.97</v>
      </c>
      <c r="S60" s="32">
        <f t="shared" si="34"/>
        <v>35.406854683835078</v>
      </c>
      <c r="T60" s="32">
        <f t="shared" si="35"/>
        <v>58.018822283944992</v>
      </c>
      <c r="U60" s="33">
        <f t="shared" si="36"/>
        <v>-2.0142619639741097E-2</v>
      </c>
      <c r="V60" s="33">
        <f t="shared" si="37"/>
        <v>-4.1683830596919149E-4</v>
      </c>
      <c r="W60" s="33">
        <f t="shared" si="38"/>
        <v>-8.5294349979360168E-2</v>
      </c>
      <c r="X60" s="33">
        <f t="shared" si="60"/>
        <v>2.0694344302008044E-2</v>
      </c>
      <c r="Y60" s="31">
        <f t="shared" si="3"/>
        <v>4104552.9456000002</v>
      </c>
      <c r="Z60" s="26">
        <f t="shared" si="4"/>
        <v>2937735.5855999999</v>
      </c>
      <c r="AA60" s="26">
        <f t="shared" si="5"/>
        <v>2803618.2336000004</v>
      </c>
      <c r="AB60" s="5">
        <f t="shared" si="39"/>
        <v>71.572607895074043</v>
      </c>
      <c r="AC60" s="30">
        <v>395.85</v>
      </c>
      <c r="AD60" s="31">
        <v>905.99</v>
      </c>
      <c r="AE60" s="31">
        <v>2326.0100000000002</v>
      </c>
      <c r="AF60" s="32">
        <f t="shared" si="40"/>
        <v>14.456228146391368</v>
      </c>
      <c r="AG60" s="32">
        <f t="shared" si="41"/>
        <v>5.6325983516983884</v>
      </c>
      <c r="AH60" s="33">
        <f t="shared" si="42"/>
        <v>6.6748029610028153E-2</v>
      </c>
      <c r="AI60" s="33">
        <f t="shared" si="43"/>
        <v>3.4162080091099454E-3</v>
      </c>
      <c r="AJ60" s="33">
        <f>IFERROR((($BQ60-AC60)-($BQ61-AC61))/(((#REF!-AC60)+(#REF!-AC61))/2)/AH60,0)</f>
        <v>0</v>
      </c>
      <c r="AK60" s="33">
        <f t="shared" si="61"/>
        <v>5.1180657003194865E-2</v>
      </c>
      <c r="AL60" s="31">
        <f t="shared" si="6"/>
        <v>2107341.7999000004</v>
      </c>
      <c r="AM60" s="26">
        <f t="shared" si="7"/>
        <v>358636.14150000003</v>
      </c>
      <c r="AN60" s="26">
        <f t="shared" si="8"/>
        <v>303995.88460000005</v>
      </c>
      <c r="AO60" s="5">
        <f t="shared" si="44"/>
        <v>17.018413506390772</v>
      </c>
      <c r="AP60" s="30">
        <v>1420.68</v>
      </c>
      <c r="AQ60" s="31">
        <v>835.6</v>
      </c>
      <c r="AR60" s="31">
        <v>5862.67</v>
      </c>
      <c r="AS60" s="32">
        <f t="shared" si="45"/>
        <v>36.436685597656187</v>
      </c>
      <c r="AT60" s="32">
        <f t="shared" si="46"/>
        <v>20.215030507239778</v>
      </c>
      <c r="AU60" s="33">
        <f t="shared" si="47"/>
        <v>3.1764106559587389E-3</v>
      </c>
      <c r="AV60" s="33">
        <f t="shared" si="48"/>
        <v>-3.7376874113001363E-3</v>
      </c>
      <c r="AW60" s="33">
        <f>IFERROR((($BQ60-AP60)-($BQ61-AP61))/(((#REF!-AP60)+(#REF!-AP61))/2)/AU60,0)</f>
        <v>0</v>
      </c>
      <c r="AX60" s="33">
        <f t="shared" si="62"/>
        <v>1.1767015717216787</v>
      </c>
      <c r="AY60" s="31">
        <f t="shared" si="9"/>
        <v>4898847.0520000001</v>
      </c>
      <c r="AZ60" s="26">
        <f t="shared" si="10"/>
        <v>1187120.2080000001</v>
      </c>
      <c r="BA60" s="26">
        <f t="shared" si="11"/>
        <v>1285052.5280000002</v>
      </c>
      <c r="BB60" s="5">
        <f t="shared" si="49"/>
        <v>24.232644852942432</v>
      </c>
      <c r="BC60" s="30">
        <v>875.25</v>
      </c>
      <c r="BD60" s="31">
        <v>793</v>
      </c>
      <c r="BE60" s="31">
        <v>1538.51</v>
      </c>
      <c r="BF60" s="32">
        <f t="shared" si="50"/>
        <v>9.5618899168552929</v>
      </c>
      <c r="BG60" s="32">
        <f t="shared" si="51"/>
        <v>12.454039932610874</v>
      </c>
      <c r="BH60" s="33">
        <f t="shared" si="63"/>
        <v>-1.7135369418405572E-3</v>
      </c>
      <c r="BI60" s="33">
        <f t="shared" si="64"/>
        <v>-3.4217279726261761E-3</v>
      </c>
      <c r="BJ60" s="33">
        <f t="shared" si="52"/>
        <v>-3.6875720827252447</v>
      </c>
      <c r="BK60" s="33">
        <f t="shared" si="65"/>
        <v>1.9968801892014092</v>
      </c>
      <c r="BL60" s="31">
        <f t="shared" si="12"/>
        <v>1220038.43</v>
      </c>
      <c r="BM60" s="26">
        <f t="shared" si="13"/>
        <v>694073.25</v>
      </c>
      <c r="BN60" s="26">
        <f t="shared" si="14"/>
        <v>495593.28</v>
      </c>
      <c r="BO60" s="5">
        <f t="shared" si="53"/>
        <v>56.889457982073566</v>
      </c>
      <c r="BP60" s="60">
        <f t="shared" si="15"/>
        <v>16090.02</v>
      </c>
      <c r="BQ60" s="57">
        <f t="shared" si="16"/>
        <v>7027.84</v>
      </c>
      <c r="BR60" s="57">
        <f t="shared" si="17"/>
        <v>13018993.147699999</v>
      </c>
      <c r="BS60" s="57">
        <f t="shared" si="18"/>
        <v>5444836.0514000002</v>
      </c>
      <c r="BT60" s="33">
        <f t="shared" si="66"/>
        <v>5.1267715783511825E-3</v>
      </c>
      <c r="BU60" s="33">
        <f t="shared" si="67"/>
        <v>-7.3402334373968937E-3</v>
      </c>
      <c r="BV60" s="33">
        <f t="shared" si="68"/>
        <v>1.4317457536810292</v>
      </c>
      <c r="BW60" s="57">
        <f t="shared" si="20"/>
        <v>5162042.2835000008</v>
      </c>
      <c r="BX60" s="57">
        <f t="shared" si="69"/>
        <v>774.75242057303524</v>
      </c>
      <c r="BY60" s="87">
        <f t="shared" si="70"/>
        <v>809.13467775055585</v>
      </c>
      <c r="BZ60" s="75">
        <f t="shared" si="71"/>
        <v>98.42606809517288</v>
      </c>
      <c r="CA60" s="75">
        <f t="shared" si="72"/>
        <v>96.421921610131477</v>
      </c>
      <c r="CB60" s="53">
        <f t="shared" si="24"/>
        <v>1.0182814646869187</v>
      </c>
      <c r="CC60" s="14">
        <f t="shared" si="23"/>
        <v>96.541289449680562</v>
      </c>
      <c r="CD60" s="53">
        <f t="shared" si="25"/>
        <v>0.99878220806836981</v>
      </c>
      <c r="CE60" s="26">
        <v>99.137499011592112</v>
      </c>
      <c r="CF60" s="85">
        <f t="shared" si="26"/>
        <v>1.0256416785978761</v>
      </c>
      <c r="CG60" s="79">
        <v>96.659000000000006</v>
      </c>
      <c r="CH60">
        <v>7295.13</v>
      </c>
      <c r="CI60" s="17">
        <f t="shared" si="54"/>
        <v>267.28999999999996</v>
      </c>
      <c r="CJ60" s="17">
        <f t="shared" si="55"/>
        <v>0.96336048843543565</v>
      </c>
      <c r="CK60" s="31">
        <v>17507.55</v>
      </c>
      <c r="CL60" s="76">
        <f t="shared" si="73"/>
        <v>0.91903321709776642</v>
      </c>
      <c r="CM60">
        <v>6836.54</v>
      </c>
      <c r="CN60" s="17">
        <f t="shared" si="56"/>
        <v>-191.30000000000018</v>
      </c>
      <c r="CO60" s="17">
        <f t="shared" si="57"/>
        <v>1.0279819908901286</v>
      </c>
      <c r="CP60" s="31">
        <v>16837.439999999999</v>
      </c>
      <c r="CQ60" s="76">
        <f t="shared" si="58"/>
        <v>0.95560964137065973</v>
      </c>
    </row>
    <row r="61" spans="1:95" x14ac:dyDescent="0.3">
      <c r="A61" s="1">
        <v>42916</v>
      </c>
      <c r="B61" t="s">
        <v>5</v>
      </c>
      <c r="C61" s="30">
        <v>258.45999999999998</v>
      </c>
      <c r="D61" s="31">
        <v>1030.83</v>
      </c>
      <c r="E61" s="31">
        <v>661.5</v>
      </c>
      <c r="F61" s="32">
        <f t="shared" si="28"/>
        <v>4.1247848751652407</v>
      </c>
      <c r="G61" s="94">
        <f t="shared" si="29"/>
        <v>3.6731955920515946</v>
      </c>
      <c r="H61" s="33">
        <f t="shared" si="30"/>
        <v>-6.3623555931248257E-2</v>
      </c>
      <c r="I61" s="33">
        <f t="shared" si="31"/>
        <v>5.0310571024979377E-4</v>
      </c>
      <c r="J61" s="33">
        <f t="shared" si="32"/>
        <v>2.0069019712627454E-2</v>
      </c>
      <c r="K61" s="33">
        <f t="shared" si="59"/>
        <v>7.9075383776639405E-3</v>
      </c>
      <c r="L61" s="31">
        <f t="shared" si="0"/>
        <v>681894.04499999993</v>
      </c>
      <c r="M61" s="26">
        <f t="shared" si="1"/>
        <v>266428.32179999998</v>
      </c>
      <c r="N61" s="26">
        <f t="shared" si="2"/>
        <v>273056.55869999999</v>
      </c>
      <c r="O61" s="5">
        <f t="shared" si="33"/>
        <v>39.071806500377924</v>
      </c>
      <c r="P61" s="30">
        <v>4079.17</v>
      </c>
      <c r="Q61" s="31">
        <v>735.14</v>
      </c>
      <c r="R61" s="31">
        <v>5660.04</v>
      </c>
      <c r="S61" s="32">
        <f t="shared" si="34"/>
        <v>35.293193325518168</v>
      </c>
      <c r="T61" s="32">
        <f t="shared" si="35"/>
        <v>57.972565438478306</v>
      </c>
      <c r="U61" s="33">
        <f t="shared" si="36"/>
        <v>-3.6865190367784038E-2</v>
      </c>
      <c r="V61" s="33">
        <f t="shared" si="37"/>
        <v>-4.1421416342833406E-4</v>
      </c>
      <c r="W61" s="33">
        <f t="shared" si="38"/>
        <v>-4.6614828097087634E-2</v>
      </c>
      <c r="X61" s="33">
        <f t="shared" si="60"/>
        <v>1.1235915488186652E-2</v>
      </c>
      <c r="Y61" s="31">
        <f t="shared" si="3"/>
        <v>4160921.8056000001</v>
      </c>
      <c r="Z61" s="26">
        <f t="shared" si="4"/>
        <v>2998761.0337999999</v>
      </c>
      <c r="AA61" s="26">
        <f t="shared" si="5"/>
        <v>2860664.9848000002</v>
      </c>
      <c r="AB61" s="5">
        <f t="shared" si="39"/>
        <v>72.069632016734857</v>
      </c>
      <c r="AC61" s="30">
        <v>394.5</v>
      </c>
      <c r="AD61" s="31">
        <v>847.47</v>
      </c>
      <c r="AE61" s="31">
        <v>2322.33</v>
      </c>
      <c r="AF61" s="32">
        <f t="shared" si="40"/>
        <v>14.480894420472401</v>
      </c>
      <c r="AG61" s="32">
        <f t="shared" si="41"/>
        <v>5.6065761087377313</v>
      </c>
      <c r="AH61" s="33">
        <f t="shared" si="42"/>
        <v>6.4160234859605954E-3</v>
      </c>
      <c r="AI61" s="33">
        <f t="shared" si="43"/>
        <v>3.4279184917159213E-3</v>
      </c>
      <c r="AJ61" s="33">
        <f>IFERROR((($BQ61-AC61)-($BQ62-AC62))/(((#REF!-AC61)+(#REF!-AC62))/2)/AH61,0)</f>
        <v>0</v>
      </c>
      <c r="AK61" s="33">
        <f t="shared" si="61"/>
        <v>0.53427461717009284</v>
      </c>
      <c r="AL61" s="31">
        <f t="shared" si="6"/>
        <v>1968105.0051</v>
      </c>
      <c r="AM61" s="26">
        <f t="shared" si="7"/>
        <v>334326.91500000004</v>
      </c>
      <c r="AN61" s="26">
        <f t="shared" si="8"/>
        <v>284360.08380000002</v>
      </c>
      <c r="AO61" s="5">
        <f t="shared" si="44"/>
        <v>16.987249874048906</v>
      </c>
      <c r="AP61" s="30">
        <v>1426</v>
      </c>
      <c r="AQ61" s="31">
        <v>832.95</v>
      </c>
      <c r="AR61" s="31">
        <v>5856.75</v>
      </c>
      <c r="AS61" s="32">
        <f t="shared" si="45"/>
        <v>36.519779013792927</v>
      </c>
      <c r="AT61" s="32">
        <f t="shared" si="46"/>
        <v>20.266102740329544</v>
      </c>
      <c r="AU61" s="33">
        <f t="shared" si="47"/>
        <v>9.5174335498580832E-3</v>
      </c>
      <c r="AV61" s="33">
        <f t="shared" si="48"/>
        <v>-3.7237691263141241E-3</v>
      </c>
      <c r="AW61" s="33">
        <f>IFERROR((($BQ61-AP61)-($BQ62-AP62))/(((#REF!-AP61)+(#REF!-AP62))/2)/AU61,0)</f>
        <v>0</v>
      </c>
      <c r="AX61" s="33">
        <f t="shared" si="62"/>
        <v>0.39125769639543745</v>
      </c>
      <c r="AY61" s="31">
        <f t="shared" si="9"/>
        <v>4878379.9125000006</v>
      </c>
      <c r="AZ61" s="26">
        <f t="shared" si="10"/>
        <v>1187786.7</v>
      </c>
      <c r="BA61" s="26">
        <f t="shared" si="11"/>
        <v>1280977.1460000002</v>
      </c>
      <c r="BB61" s="5">
        <f t="shared" si="49"/>
        <v>24.347974559269218</v>
      </c>
      <c r="BC61" s="30">
        <v>878.25</v>
      </c>
      <c r="BD61" s="31">
        <v>794.36</v>
      </c>
      <c r="BE61" s="31">
        <v>1536.58</v>
      </c>
      <c r="BF61" s="32">
        <f t="shared" si="50"/>
        <v>9.5813483650512552</v>
      </c>
      <c r="BG61" s="32">
        <f t="shared" si="51"/>
        <v>12.48156012040282</v>
      </c>
      <c r="BH61" s="33">
        <f t="shared" si="63"/>
        <v>-8.0535561483866002E-4</v>
      </c>
      <c r="BI61" s="33">
        <f t="shared" si="64"/>
        <v>-3.4100596760443308E-3</v>
      </c>
      <c r="BJ61" s="33">
        <f t="shared" si="52"/>
        <v>-7.8050944870699972</v>
      </c>
      <c r="BK61" s="33">
        <f t="shared" si="65"/>
        <v>4.2342284739983853</v>
      </c>
      <c r="BL61" s="31">
        <f t="shared" si="12"/>
        <v>1220597.6887999999</v>
      </c>
      <c r="BM61" s="26">
        <f t="shared" si="13"/>
        <v>697646.67</v>
      </c>
      <c r="BN61" s="26">
        <f t="shared" si="14"/>
        <v>496443.22560000006</v>
      </c>
      <c r="BO61" s="5">
        <f t="shared" si="53"/>
        <v>57.156151973864034</v>
      </c>
      <c r="BP61" s="60">
        <f t="shared" si="15"/>
        <v>16037.2</v>
      </c>
      <c r="BQ61" s="57">
        <f t="shared" si="16"/>
        <v>7036.38</v>
      </c>
      <c r="BR61" s="57">
        <f t="shared" si="17"/>
        <v>12909898.457</v>
      </c>
      <c r="BS61" s="57">
        <f t="shared" si="18"/>
        <v>5484949.6406000005</v>
      </c>
      <c r="BT61" s="33">
        <f t="shared" si="66"/>
        <v>-1.1076111324646795E-2</v>
      </c>
      <c r="BU61" s="33">
        <f t="shared" si="67"/>
        <v>-2.2370761404383651E-2</v>
      </c>
      <c r="BV61" s="33">
        <f t="shared" si="68"/>
        <v>2.019730639092058</v>
      </c>
      <c r="BW61" s="57">
        <f t="shared" si="20"/>
        <v>5195501.9989000009</v>
      </c>
      <c r="BX61" s="57">
        <f t="shared" si="69"/>
        <v>779.51299398270135</v>
      </c>
      <c r="BY61" s="87">
        <f t="shared" si="70"/>
        <v>804.99703545506691</v>
      </c>
      <c r="BZ61" s="75">
        <f t="shared" si="71"/>
        <v>97.922750324314947</v>
      </c>
      <c r="CA61" s="75">
        <f t="shared" si="72"/>
        <v>97.014399444258913</v>
      </c>
      <c r="CB61" s="53">
        <f t="shared" si="24"/>
        <v>1.0046141015903374</v>
      </c>
      <c r="CC61" s="14">
        <f t="shared" si="23"/>
        <v>97.167058068364781</v>
      </c>
      <c r="CD61" s="53">
        <f t="shared" si="25"/>
        <v>0.99686126484631421</v>
      </c>
      <c r="CE61" s="26">
        <v>100.502098192079</v>
      </c>
      <c r="CF61" s="85">
        <f t="shared" si="26"/>
        <v>1.0310762795038524</v>
      </c>
      <c r="CG61" s="79">
        <v>97.472999999999999</v>
      </c>
      <c r="CH61">
        <v>7302.51</v>
      </c>
      <c r="CI61" s="17">
        <f t="shared" si="54"/>
        <v>266.13000000000011</v>
      </c>
      <c r="CJ61" s="17">
        <f t="shared" si="55"/>
        <v>0.96355636623571894</v>
      </c>
      <c r="CK61" s="31">
        <v>17441.080000000002</v>
      </c>
      <c r="CL61" s="76">
        <f t="shared" si="73"/>
        <v>0.91950727821900935</v>
      </c>
      <c r="CM61">
        <v>6824.41</v>
      </c>
      <c r="CN61" s="17">
        <f t="shared" si="56"/>
        <v>-211.97000000000025</v>
      </c>
      <c r="CO61" s="17">
        <f t="shared" si="57"/>
        <v>1.0310605605466261</v>
      </c>
      <c r="CP61" s="31">
        <v>16753.11</v>
      </c>
      <c r="CQ61" s="76">
        <f t="shared" si="58"/>
        <v>0.95726703877668085</v>
      </c>
    </row>
    <row r="62" spans="1:95" x14ac:dyDescent="0.3">
      <c r="A62" s="1">
        <v>42886</v>
      </c>
      <c r="B62" t="s">
        <v>5</v>
      </c>
      <c r="C62" s="30">
        <v>258.33</v>
      </c>
      <c r="D62" s="31">
        <v>1098.57</v>
      </c>
      <c r="E62" s="31">
        <v>657.14</v>
      </c>
      <c r="F62" s="32">
        <f t="shared" si="28"/>
        <v>4.1111359269887684</v>
      </c>
      <c r="G62" s="94">
        <f t="shared" si="29"/>
        <v>3.6669027709367477</v>
      </c>
      <c r="H62" s="33">
        <f t="shared" si="30"/>
        <v>1.1913210294259033E-2</v>
      </c>
      <c r="I62" s="33">
        <f t="shared" si="31"/>
        <v>5.4208936730421422E-4</v>
      </c>
      <c r="J62" s="33">
        <f t="shared" si="32"/>
        <v>-0.10729075533255374</v>
      </c>
      <c r="K62" s="33">
        <f t="shared" si="59"/>
        <v>4.5503214827446362E-2</v>
      </c>
      <c r="L62" s="31">
        <f t="shared" si="0"/>
        <v>721914.28979999991</v>
      </c>
      <c r="M62" s="26">
        <f t="shared" si="1"/>
        <v>283793.58809999999</v>
      </c>
      <c r="N62" s="26">
        <f t="shared" si="2"/>
        <v>291000.20729999995</v>
      </c>
      <c r="O62" s="5">
        <f t="shared" si="33"/>
        <v>39.311257875034237</v>
      </c>
      <c r="P62" s="30">
        <v>4080.86</v>
      </c>
      <c r="Q62" s="31">
        <v>762.75</v>
      </c>
      <c r="R62" s="31">
        <v>5623.12</v>
      </c>
      <c r="S62" s="32">
        <f t="shared" si="34"/>
        <v>35.17882133756747</v>
      </c>
      <c r="T62" s="32">
        <f t="shared" si="35"/>
        <v>57.926361018096763</v>
      </c>
      <c r="U62" s="33">
        <f t="shared" si="36"/>
        <v>1.411398129138315E-2</v>
      </c>
      <c r="V62" s="33">
        <f t="shared" si="37"/>
        <v>-4.1649210747451878E-4</v>
      </c>
      <c r="W62" s="33">
        <f t="shared" si="38"/>
        <v>0.12170596172495439</v>
      </c>
      <c r="X62" s="33">
        <f t="shared" si="60"/>
        <v>2.9509186591369158E-2</v>
      </c>
      <c r="Y62" s="31">
        <f t="shared" si="3"/>
        <v>4289034.78</v>
      </c>
      <c r="Z62" s="26">
        <f t="shared" si="4"/>
        <v>3112675.9650000003</v>
      </c>
      <c r="AA62" s="26">
        <f t="shared" si="5"/>
        <v>2968104.33</v>
      </c>
      <c r="AB62" s="5">
        <f t="shared" si="39"/>
        <v>72.572877690677061</v>
      </c>
      <c r="AC62" s="30">
        <v>393.15</v>
      </c>
      <c r="AD62" s="31">
        <v>842.05</v>
      </c>
      <c r="AE62" s="31">
        <v>2318.65</v>
      </c>
      <c r="AF62" s="32">
        <f t="shared" si="40"/>
        <v>14.505714637843548</v>
      </c>
      <c r="AG62" s="32">
        <f t="shared" si="41"/>
        <v>5.5806248766840172</v>
      </c>
      <c r="AH62" s="33">
        <f t="shared" si="42"/>
        <v>3.2354375572445412E-3</v>
      </c>
      <c r="AI62" s="33">
        <f t="shared" si="43"/>
        <v>3.414186710150772E-3</v>
      </c>
      <c r="AJ62" s="33">
        <f>IFERROR((($BQ62-AC62)-($BQ63-AC63))/(((#REF!-AC62)+(#REF!-AC63))/2)/AH62,0)</f>
        <v>0</v>
      </c>
      <c r="AK62" s="33">
        <f t="shared" si="61"/>
        <v>1.0552472887340971</v>
      </c>
      <c r="AL62" s="31">
        <f t="shared" si="6"/>
        <v>1952419.2324999999</v>
      </c>
      <c r="AM62" s="26">
        <f t="shared" si="7"/>
        <v>331051.95749999996</v>
      </c>
      <c r="AN62" s="26">
        <f t="shared" si="8"/>
        <v>282541.45699999999</v>
      </c>
      <c r="AO62" s="5">
        <f t="shared" si="44"/>
        <v>16.955987320207878</v>
      </c>
      <c r="AP62" s="30">
        <v>1431.32</v>
      </c>
      <c r="AQ62" s="31">
        <v>825.06</v>
      </c>
      <c r="AR62" s="31">
        <v>5850.83</v>
      </c>
      <c r="AS62" s="32">
        <f t="shared" si="45"/>
        <v>36.603398690847762</v>
      </c>
      <c r="AT62" s="32">
        <f t="shared" si="46"/>
        <v>20.317079991085762</v>
      </c>
      <c r="AU62" s="33">
        <f t="shared" si="47"/>
        <v>3.8317583842875653E-2</v>
      </c>
      <c r="AV62" s="33">
        <f t="shared" si="48"/>
        <v>-3.7099541137255495E-3</v>
      </c>
      <c r="AW62" s="33">
        <f>IFERROR((($BQ62-AP62)-($BQ63-AP63))/(((#REF!-AP62)+(#REF!-AP63))/2)/AU62,0)</f>
        <v>0</v>
      </c>
      <c r="AX62" s="33">
        <f t="shared" si="62"/>
        <v>9.6821191256174083E-2</v>
      </c>
      <c r="AY62" s="31">
        <f t="shared" si="9"/>
        <v>4827285.7997999992</v>
      </c>
      <c r="AZ62" s="26">
        <f t="shared" si="10"/>
        <v>1180924.8791999999</v>
      </c>
      <c r="BA62" s="26">
        <f t="shared" si="11"/>
        <v>1268843.2727999999</v>
      </c>
      <c r="BB62" s="5">
        <f t="shared" si="49"/>
        <v>24.463537651922891</v>
      </c>
      <c r="BC62" s="30">
        <v>881.25</v>
      </c>
      <c r="BD62" s="31">
        <v>795</v>
      </c>
      <c r="BE62" s="31">
        <v>1534.65</v>
      </c>
      <c r="BF62" s="32">
        <f t="shared" si="50"/>
        <v>9.6009294067524635</v>
      </c>
      <c r="BG62" s="32">
        <f t="shared" si="51"/>
        <v>12.509031343196719</v>
      </c>
      <c r="BH62" s="33">
        <f t="shared" si="63"/>
        <v>-3.35286029120905E-3</v>
      </c>
      <c r="BI62" s="33">
        <f t="shared" si="64"/>
        <v>-3.3984706881903144E-3</v>
      </c>
      <c r="BJ62" s="33">
        <f t="shared" si="52"/>
        <v>-1.8717876655879553</v>
      </c>
      <c r="BK62" s="33">
        <f t="shared" si="65"/>
        <v>1.013603429018755</v>
      </c>
      <c r="BL62" s="31">
        <f t="shared" si="12"/>
        <v>1220046.75</v>
      </c>
      <c r="BM62" s="26">
        <f t="shared" si="13"/>
        <v>700593.75</v>
      </c>
      <c r="BN62" s="26">
        <f t="shared" si="14"/>
        <v>496843.2</v>
      </c>
      <c r="BO62" s="5">
        <f t="shared" si="53"/>
        <v>57.423516762779784</v>
      </c>
      <c r="BP62" s="60">
        <f t="shared" si="15"/>
        <v>15984.39</v>
      </c>
      <c r="BQ62" s="57">
        <f t="shared" si="16"/>
        <v>7044.91</v>
      </c>
      <c r="BR62" s="57">
        <f t="shared" si="17"/>
        <v>13010700.8521</v>
      </c>
      <c r="BS62" s="57">
        <f t="shared" si="18"/>
        <v>5609040.1398</v>
      </c>
      <c r="BT62" s="33">
        <f t="shared" si="66"/>
        <v>1.9561013880885412E-2</v>
      </c>
      <c r="BU62" s="33">
        <f t="shared" si="67"/>
        <v>1.4995084366565176E-2</v>
      </c>
      <c r="BV62" s="33">
        <f t="shared" si="68"/>
        <v>0.76658011991996178</v>
      </c>
      <c r="BW62" s="57">
        <f t="shared" si="20"/>
        <v>5307332.4671</v>
      </c>
      <c r="BX62" s="57">
        <f t="shared" si="69"/>
        <v>796.18336356319674</v>
      </c>
      <c r="BY62" s="87">
        <f t="shared" si="70"/>
        <v>813.96292583576849</v>
      </c>
      <c r="BZ62" s="75">
        <f t="shared" si="71"/>
        <v>99.013393651576763</v>
      </c>
      <c r="CA62" s="75">
        <f t="shared" si="72"/>
        <v>99.089112638073232</v>
      </c>
      <c r="CB62" s="53">
        <f t="shared" si="24"/>
        <v>0.97108132099779099</v>
      </c>
      <c r="CC62" s="14">
        <f t="shared" si="23"/>
        <v>99.258528266952396</v>
      </c>
      <c r="CD62" s="53">
        <f t="shared" si="25"/>
        <v>0.97348549721418165</v>
      </c>
      <c r="CE62" s="26">
        <v>102.23853945809766</v>
      </c>
      <c r="CF62" s="85">
        <f t="shared" si="26"/>
        <v>1.0027121815784081</v>
      </c>
      <c r="CG62" s="79">
        <v>101.962</v>
      </c>
      <c r="CH62">
        <v>7309.86</v>
      </c>
      <c r="CI62" s="17">
        <f t="shared" si="54"/>
        <v>264.94999999999982</v>
      </c>
      <c r="CJ62" s="17">
        <f t="shared" si="55"/>
        <v>0.96375443578946796</v>
      </c>
      <c r="CK62" s="31">
        <v>17374.61</v>
      </c>
      <c r="CL62" s="76">
        <f t="shared" si="73"/>
        <v>0.91998554212152095</v>
      </c>
      <c r="CM62">
        <v>6812.29</v>
      </c>
      <c r="CN62" s="17">
        <f t="shared" si="56"/>
        <v>-232.61999999999989</v>
      </c>
      <c r="CO62" s="17">
        <f t="shared" si="57"/>
        <v>1.0341471076539608</v>
      </c>
      <c r="CP62" s="31">
        <v>16668.78</v>
      </c>
      <c r="CQ62" s="76">
        <f t="shared" si="58"/>
        <v>0.95894180617897651</v>
      </c>
    </row>
    <row r="63" spans="1:95" x14ac:dyDescent="0.3">
      <c r="A63" s="1">
        <v>42855</v>
      </c>
      <c r="B63" t="s">
        <v>5</v>
      </c>
      <c r="C63" s="30">
        <v>258.19</v>
      </c>
      <c r="D63" s="31">
        <v>1085.56</v>
      </c>
      <c r="E63" s="31">
        <v>652.78</v>
      </c>
      <c r="F63" s="32">
        <f t="shared" si="28"/>
        <v>4.0973964917478369</v>
      </c>
      <c r="G63" s="94">
        <f t="shared" si="29"/>
        <v>3.6604782057007568</v>
      </c>
      <c r="H63" s="33">
        <f t="shared" si="30"/>
        <v>-0.12440770064747983</v>
      </c>
      <c r="I63" s="33">
        <f t="shared" si="31"/>
        <v>5.036319612590623E-4</v>
      </c>
      <c r="J63" s="33">
        <f t="shared" si="32"/>
        <v>1.0237358267200703E-2</v>
      </c>
      <c r="K63" s="33">
        <f t="shared" si="59"/>
        <v>4.0482378392809283E-3</v>
      </c>
      <c r="L63" s="31">
        <f t="shared" si="0"/>
        <v>708631.85679999995</v>
      </c>
      <c r="M63" s="26">
        <f t="shared" si="1"/>
        <v>280280.73639999999</v>
      </c>
      <c r="N63" s="26">
        <f t="shared" si="2"/>
        <v>287553.98839999997</v>
      </c>
      <c r="O63" s="5">
        <f t="shared" si="33"/>
        <v>39.552375991911518</v>
      </c>
      <c r="P63" s="30">
        <v>4082.56</v>
      </c>
      <c r="Q63" s="31">
        <v>752.06</v>
      </c>
      <c r="R63" s="31">
        <v>5586.19</v>
      </c>
      <c r="S63" s="32">
        <f t="shared" si="34"/>
        <v>35.063628340691885</v>
      </c>
      <c r="T63" s="32">
        <f t="shared" si="35"/>
        <v>57.880328066407216</v>
      </c>
      <c r="U63" s="33">
        <f t="shared" si="36"/>
        <v>-3.48062400376285E-2</v>
      </c>
      <c r="V63" s="33">
        <f t="shared" si="37"/>
        <v>-4.1387028717456505E-4</v>
      </c>
      <c r="W63" s="33">
        <f t="shared" si="38"/>
        <v>-4.9328649844164157E-2</v>
      </c>
      <c r="X63" s="33">
        <f t="shared" si="60"/>
        <v>1.1890692207119647E-2</v>
      </c>
      <c r="Y63" s="31">
        <f t="shared" si="3"/>
        <v>4201150.0513999993</v>
      </c>
      <c r="Z63" s="26">
        <f t="shared" si="4"/>
        <v>3070330.0735999998</v>
      </c>
      <c r="AA63" s="26">
        <f t="shared" si="5"/>
        <v>2926506.1192000001</v>
      </c>
      <c r="AB63" s="5">
        <f t="shared" si="39"/>
        <v>73.083085251307239</v>
      </c>
      <c r="AC63" s="30">
        <v>391.81</v>
      </c>
      <c r="AD63" s="31">
        <v>839.33</v>
      </c>
      <c r="AE63" s="31">
        <v>2314.9699999999998</v>
      </c>
      <c r="AF63" s="32">
        <f t="shared" si="40"/>
        <v>14.53069940332346</v>
      </c>
      <c r="AG63" s="32">
        <f t="shared" si="41"/>
        <v>5.5548703116914417</v>
      </c>
      <c r="AH63" s="33">
        <f t="shared" si="42"/>
        <v>-9.4744019209676081E-3</v>
      </c>
      <c r="AI63" s="33">
        <f t="shared" si="43"/>
        <v>3.4514937297864491E-3</v>
      </c>
      <c r="AJ63" s="33">
        <f>IFERROR((($BQ63-AC63)-($BQ64-AC64))/(((#REF!-AC63)+(#REF!-AC64))/2)/AH63,0)</f>
        <v>0</v>
      </c>
      <c r="AK63" s="33">
        <f t="shared" si="61"/>
        <v>0.36429673963356124</v>
      </c>
      <c r="AL63" s="31">
        <f t="shared" si="6"/>
        <v>1943023.7700999998</v>
      </c>
      <c r="AM63" s="26">
        <f t="shared" si="7"/>
        <v>328857.8873</v>
      </c>
      <c r="AN63" s="26">
        <f t="shared" si="8"/>
        <v>281628.78820000001</v>
      </c>
      <c r="AO63" s="5">
        <f t="shared" si="44"/>
        <v>16.92505734415565</v>
      </c>
      <c r="AP63" s="30">
        <v>1436.64</v>
      </c>
      <c r="AQ63" s="31">
        <v>794.04</v>
      </c>
      <c r="AR63" s="31">
        <v>5844.92</v>
      </c>
      <c r="AS63" s="32">
        <f t="shared" si="45"/>
        <v>36.687635501312485</v>
      </c>
      <c r="AT63" s="32">
        <f t="shared" si="46"/>
        <v>20.367905067732814</v>
      </c>
      <c r="AU63" s="33">
        <f t="shared" si="47"/>
        <v>-2.5979191786100624E-2</v>
      </c>
      <c r="AV63" s="33">
        <f t="shared" si="48"/>
        <v>-3.6962412283748597E-3</v>
      </c>
      <c r="AW63" s="33">
        <f>IFERROR((($BQ63-AP63)-($BQ64-AP64))/(((#REF!-AP63)+(#REF!-AP64))/2)/AU63,0)</f>
        <v>0</v>
      </c>
      <c r="AX63" s="33">
        <f t="shared" si="62"/>
        <v>0.14227699070886496</v>
      </c>
      <c r="AY63" s="31">
        <f t="shared" si="9"/>
        <v>4641100.2768000001</v>
      </c>
      <c r="AZ63" s="26">
        <f t="shared" si="10"/>
        <v>1140749.6255999999</v>
      </c>
      <c r="BA63" s="26">
        <f t="shared" si="11"/>
        <v>1221138.2352</v>
      </c>
      <c r="BB63" s="5">
        <f t="shared" si="49"/>
        <v>24.579292787583064</v>
      </c>
      <c r="BC63" s="30">
        <v>884.25</v>
      </c>
      <c r="BD63" s="31">
        <v>797.67</v>
      </c>
      <c r="BE63" s="31">
        <v>1532.72</v>
      </c>
      <c r="BF63" s="32">
        <f t="shared" si="50"/>
        <v>9.6206402629243311</v>
      </c>
      <c r="BG63" s="32">
        <f t="shared" si="51"/>
        <v>12.53641834846777</v>
      </c>
      <c r="BH63" s="33">
        <f t="shared" si="63"/>
        <v>-4.5932240758433163E-2</v>
      </c>
      <c r="BI63" s="33">
        <f t="shared" si="64"/>
        <v>-3.3869602032176121E-3</v>
      </c>
      <c r="BJ63" s="33">
        <f t="shared" si="52"/>
        <v>-0.135924059836313</v>
      </c>
      <c r="BK63" s="33">
        <f t="shared" si="65"/>
        <v>7.3738187976291267E-2</v>
      </c>
      <c r="BL63" s="31">
        <f t="shared" si="12"/>
        <v>1222604.7623999999</v>
      </c>
      <c r="BM63" s="26">
        <f t="shared" si="13"/>
        <v>705339.69750000001</v>
      </c>
      <c r="BN63" s="26">
        <f t="shared" si="14"/>
        <v>498511.8432</v>
      </c>
      <c r="BO63" s="5">
        <f t="shared" si="53"/>
        <v>57.691554882822693</v>
      </c>
      <c r="BP63" s="60">
        <f t="shared" si="15"/>
        <v>15931.58</v>
      </c>
      <c r="BQ63" s="57">
        <f t="shared" si="16"/>
        <v>7053.45</v>
      </c>
      <c r="BR63" s="57">
        <f t="shared" si="17"/>
        <v>12716510.717499999</v>
      </c>
      <c r="BS63" s="57">
        <f t="shared" si="18"/>
        <v>5525558.0203999998</v>
      </c>
      <c r="BT63" s="33">
        <f t="shared" si="66"/>
        <v>-3.4080996953787183E-2</v>
      </c>
      <c r="BU63" s="33">
        <f t="shared" si="67"/>
        <v>-3.8883038169421479E-2</v>
      </c>
      <c r="BV63" s="33">
        <f t="shared" si="68"/>
        <v>1.1409008434273715</v>
      </c>
      <c r="BW63" s="57">
        <f t="shared" si="20"/>
        <v>5215338.9742000001</v>
      </c>
      <c r="BX63" s="57">
        <f t="shared" si="69"/>
        <v>783.38373709319558</v>
      </c>
      <c r="BY63" s="87">
        <f t="shared" si="70"/>
        <v>798.19520207663015</v>
      </c>
      <c r="BZ63" s="75">
        <f t="shared" si="71"/>
        <v>97.09535071620617</v>
      </c>
      <c r="CA63" s="75">
        <f t="shared" si="72"/>
        <v>97.496133323188886</v>
      </c>
      <c r="CB63" s="53">
        <f t="shared" si="24"/>
        <v>0.99505370796907255</v>
      </c>
      <c r="CC63" s="14">
        <f t="shared" si="23"/>
        <v>97.538052157344794</v>
      </c>
      <c r="CD63" s="53">
        <f t="shared" si="25"/>
        <v>0.99959060605202799</v>
      </c>
      <c r="CE63" s="26">
        <v>99.936748891117091</v>
      </c>
      <c r="CF63" s="85">
        <f t="shared" si="26"/>
        <v>1.0241729579527874</v>
      </c>
      <c r="CG63" s="79">
        <v>97.578000000000003</v>
      </c>
      <c r="CH63">
        <v>7317.23</v>
      </c>
      <c r="CI63" s="17">
        <f t="shared" si="54"/>
        <v>263.77999999999975</v>
      </c>
      <c r="CJ63" s="17">
        <f t="shared" si="55"/>
        <v>0.96395083932034398</v>
      </c>
      <c r="CK63" s="31">
        <v>17308.14</v>
      </c>
      <c r="CL63" s="76">
        <f t="shared" si="73"/>
        <v>0.92046747946342011</v>
      </c>
      <c r="CM63">
        <v>6800.16</v>
      </c>
      <c r="CN63" s="17">
        <f t="shared" si="56"/>
        <v>-253.28999999999996</v>
      </c>
      <c r="CO63" s="17">
        <f t="shared" si="57"/>
        <v>1.0372476529964001</v>
      </c>
      <c r="CP63" s="31">
        <v>16584.45</v>
      </c>
      <c r="CQ63" s="76">
        <f t="shared" si="58"/>
        <v>0.96063360557630784</v>
      </c>
    </row>
    <row r="64" spans="1:95" x14ac:dyDescent="0.3">
      <c r="A64" s="1">
        <v>42825</v>
      </c>
      <c r="B64" t="s">
        <v>5</v>
      </c>
      <c r="C64" s="30">
        <v>258.06</v>
      </c>
      <c r="D64" s="31">
        <v>1229.57</v>
      </c>
      <c r="E64" s="31">
        <v>648.41999999999996</v>
      </c>
      <c r="F64" s="32">
        <f t="shared" si="28"/>
        <v>4.0835656666101974</v>
      </c>
      <c r="G64" s="94">
        <f t="shared" si="29"/>
        <v>3.6542159564314822</v>
      </c>
      <c r="H64" s="33">
        <f t="shared" si="30"/>
        <v>-0.24100255000768944</v>
      </c>
      <c r="I64" s="33">
        <f t="shared" si="31"/>
        <v>5.0388573421963781E-4</v>
      </c>
      <c r="J64" s="33">
        <f t="shared" si="32"/>
        <v>5.2778951641003543E-3</v>
      </c>
      <c r="K64" s="33">
        <f t="shared" si="59"/>
        <v>2.0907900526511477E-3</v>
      </c>
      <c r="L64" s="31">
        <f t="shared" si="0"/>
        <v>797277.77939999988</v>
      </c>
      <c r="M64" s="26">
        <f t="shared" si="1"/>
        <v>317302.83419999998</v>
      </c>
      <c r="N64" s="26">
        <f t="shared" si="2"/>
        <v>325700.79729999998</v>
      </c>
      <c r="O64" s="5">
        <f t="shared" si="33"/>
        <v>39.798278893309899</v>
      </c>
      <c r="P64" s="30">
        <v>4084.25</v>
      </c>
      <c r="Q64" s="31">
        <v>778.7</v>
      </c>
      <c r="R64" s="31">
        <v>5549.27</v>
      </c>
      <c r="S64" s="32">
        <f t="shared" si="34"/>
        <v>34.947732097637285</v>
      </c>
      <c r="T64" s="32">
        <f t="shared" si="35"/>
        <v>57.834346741282182</v>
      </c>
      <c r="U64" s="33">
        <f t="shared" si="36"/>
        <v>-3.7686400262078569E-2</v>
      </c>
      <c r="V64" s="33">
        <f t="shared" si="37"/>
        <v>-4.136990694218995E-4</v>
      </c>
      <c r="W64" s="33">
        <f t="shared" si="38"/>
        <v>-4.5598861773626834E-2</v>
      </c>
      <c r="X64" s="33">
        <f t="shared" si="60"/>
        <v>1.0977410061586024E-2</v>
      </c>
      <c r="Y64" s="31">
        <f t="shared" si="3"/>
        <v>4321216.5490000006</v>
      </c>
      <c r="Z64" s="26">
        <f t="shared" si="4"/>
        <v>3180405.4750000001</v>
      </c>
      <c r="AA64" s="26">
        <f t="shared" si="5"/>
        <v>3030170.8840000001</v>
      </c>
      <c r="AB64" s="5">
        <f t="shared" si="39"/>
        <v>73.599770780661231</v>
      </c>
      <c r="AC64" s="30">
        <v>390.46</v>
      </c>
      <c r="AD64" s="31">
        <v>847.32</v>
      </c>
      <c r="AE64" s="31">
        <v>2311.29</v>
      </c>
      <c r="AF64" s="32">
        <f t="shared" si="40"/>
        <v>14.555850358686474</v>
      </c>
      <c r="AG64" s="32">
        <f t="shared" si="41"/>
        <v>5.5290442623740077</v>
      </c>
      <c r="AH64" s="33">
        <f t="shared" si="42"/>
        <v>-3.1434047743509261E-2</v>
      </c>
      <c r="AI64" s="33">
        <f t="shared" si="43"/>
        <v>3.4634477981450441E-3</v>
      </c>
      <c r="AJ64" s="33">
        <f>IFERROR((($BQ64-AC64)-($BQ65-AC65))/(((#REF!-AC64)+(#REF!-AC65))/2)/AH64,0)</f>
        <v>0</v>
      </c>
      <c r="AK64" s="33">
        <f t="shared" si="61"/>
        <v>0.11018141304631068</v>
      </c>
      <c r="AL64" s="31">
        <f t="shared" si="6"/>
        <v>1958402.2428000001</v>
      </c>
      <c r="AM64" s="26">
        <f t="shared" si="7"/>
        <v>330844.56719999999</v>
      </c>
      <c r="AN64" s="26">
        <f t="shared" si="8"/>
        <v>284309.75280000002</v>
      </c>
      <c r="AO64" s="5">
        <f t="shared" si="44"/>
        <v>16.893596216831291</v>
      </c>
      <c r="AP64" s="30">
        <v>1441.96</v>
      </c>
      <c r="AQ64" s="31">
        <v>814.94</v>
      </c>
      <c r="AR64" s="31">
        <v>5839</v>
      </c>
      <c r="AS64" s="32">
        <f t="shared" si="45"/>
        <v>36.772369648278804</v>
      </c>
      <c r="AT64" s="32">
        <f t="shared" si="46"/>
        <v>20.418636133209102</v>
      </c>
      <c r="AU64" s="33">
        <f t="shared" si="47"/>
        <v>-2.980888947985539E-2</v>
      </c>
      <c r="AV64" s="33">
        <f t="shared" si="48"/>
        <v>-3.6826293419722398E-3</v>
      </c>
      <c r="AW64" s="33">
        <f>IFERROR((($BQ64-AP64)-($BQ65-AP65))/(((#REF!-AP64)+(#REF!-AP65))/2)/AU64,0)</f>
        <v>0</v>
      </c>
      <c r="AX64" s="33">
        <f t="shared" si="62"/>
        <v>0.12354131288456524</v>
      </c>
      <c r="AY64" s="31">
        <f t="shared" si="9"/>
        <v>4758434.66</v>
      </c>
      <c r="AZ64" s="26">
        <f t="shared" si="10"/>
        <v>1175110.8824</v>
      </c>
      <c r="BA64" s="26">
        <f t="shared" si="11"/>
        <v>1253279.9272000003</v>
      </c>
      <c r="BB64" s="5">
        <f t="shared" si="49"/>
        <v>24.69532454187361</v>
      </c>
      <c r="BC64" s="30">
        <v>887.25</v>
      </c>
      <c r="BD64" s="31">
        <v>835.17</v>
      </c>
      <c r="BE64" s="31">
        <v>1530.79</v>
      </c>
      <c r="BF64" s="32">
        <f t="shared" si="50"/>
        <v>9.640482228787242</v>
      </c>
      <c r="BG64" s="32">
        <f t="shared" si="51"/>
        <v>12.563756906703219</v>
      </c>
      <c r="BH64" s="33">
        <f t="shared" si="63"/>
        <v>-4.4293015332197663E-2</v>
      </c>
      <c r="BI64" s="33">
        <f t="shared" si="64"/>
        <v>-3.3755274261603376E-3</v>
      </c>
      <c r="BJ64" s="33">
        <f t="shared" si="52"/>
        <v>-0.14047863247862585</v>
      </c>
      <c r="BK64" s="33">
        <f t="shared" si="65"/>
        <v>7.6209023044466001E-2</v>
      </c>
      <c r="BL64" s="31">
        <f t="shared" si="12"/>
        <v>1278469.8842999998</v>
      </c>
      <c r="BM64" s="26">
        <f t="shared" si="13"/>
        <v>741004.58250000002</v>
      </c>
      <c r="BN64" s="26">
        <f t="shared" si="14"/>
        <v>521947.8432</v>
      </c>
      <c r="BO64" s="5">
        <f t="shared" si="53"/>
        <v>57.960268880773981</v>
      </c>
      <c r="BP64" s="60">
        <f t="shared" si="15"/>
        <v>15878.77</v>
      </c>
      <c r="BQ64" s="57">
        <f t="shared" si="16"/>
        <v>7061.9800000000005</v>
      </c>
      <c r="BR64" s="57">
        <f t="shared" si="17"/>
        <v>13113801.115500001</v>
      </c>
      <c r="BS64" s="57">
        <f t="shared" si="18"/>
        <v>5744668.3413000004</v>
      </c>
      <c r="BT64" s="33">
        <f t="shared" si="66"/>
        <v>-4.8229922280709964E-2</v>
      </c>
      <c r="BU64" s="33">
        <f t="shared" si="67"/>
        <v>-5.0209658289222595E-2</v>
      </c>
      <c r="BV64" s="33">
        <f t="shared" si="68"/>
        <v>1.0410478788870958</v>
      </c>
      <c r="BW64" s="57">
        <f t="shared" si="20"/>
        <v>5415409.2045</v>
      </c>
      <c r="BX64" s="57">
        <f t="shared" si="69"/>
        <v>813.46426091549392</v>
      </c>
      <c r="BY64" s="87">
        <f t="shared" si="70"/>
        <v>825.87008411230852</v>
      </c>
      <c r="BZ64" s="75">
        <f t="shared" si="71"/>
        <v>100.46182344154064</v>
      </c>
      <c r="CA64" s="75">
        <f t="shared" si="72"/>
        <v>101.23980915170722</v>
      </c>
      <c r="CB64" s="53">
        <f t="shared" si="24"/>
        <v>0.98888507290548033</v>
      </c>
      <c r="CC64" s="14">
        <f t="shared" si="23"/>
        <v>101.27979562879896</v>
      </c>
      <c r="CD64" s="53">
        <f t="shared" si="25"/>
        <v>0.99693669349449232</v>
      </c>
      <c r="CE64" s="26">
        <v>103.30278284673007</v>
      </c>
      <c r="CF64" s="85">
        <f t="shared" si="26"/>
        <v>1.016849748961326</v>
      </c>
      <c r="CG64" s="79">
        <v>101.59099999999999</v>
      </c>
      <c r="CH64">
        <v>7324.59</v>
      </c>
      <c r="CI64" s="17">
        <f t="shared" si="54"/>
        <v>262.60999999999967</v>
      </c>
      <c r="CJ64" s="17">
        <f t="shared" si="55"/>
        <v>0.96414679866040287</v>
      </c>
      <c r="CK64" s="31">
        <v>17241.66</v>
      </c>
      <c r="CL64" s="76">
        <f t="shared" si="73"/>
        <v>0.92095366687430336</v>
      </c>
      <c r="CM64">
        <v>6788.03</v>
      </c>
      <c r="CN64" s="17">
        <f t="shared" si="56"/>
        <v>-273.95000000000073</v>
      </c>
      <c r="CO64" s="17">
        <f t="shared" si="57"/>
        <v>1.0403578063149397</v>
      </c>
      <c r="CP64" s="31">
        <v>16500.12</v>
      </c>
      <c r="CQ64" s="76">
        <f t="shared" si="58"/>
        <v>0.96234269811371076</v>
      </c>
    </row>
    <row r="65" spans="1:95" x14ac:dyDescent="0.3">
      <c r="A65" s="1">
        <v>42794</v>
      </c>
      <c r="B65" t="s">
        <v>5</v>
      </c>
      <c r="C65" s="30">
        <v>257.93</v>
      </c>
      <c r="D65" s="31">
        <v>1566.5</v>
      </c>
      <c r="E65" s="31">
        <v>644.05999999999995</v>
      </c>
      <c r="F65" s="32">
        <f t="shared" si="28"/>
        <v>4.0696425366928768</v>
      </c>
      <c r="G65" s="94">
        <f t="shared" si="29"/>
        <v>3.6479688169594557</v>
      </c>
      <c r="H65" s="33">
        <f t="shared" si="30"/>
        <v>-0.10337886717295694</v>
      </c>
      <c r="I65" s="33">
        <f t="shared" si="31"/>
        <v>5.0413976305429371E-4</v>
      </c>
      <c r="J65" s="33">
        <f t="shared" si="32"/>
        <v>1.2302672122127758E-2</v>
      </c>
      <c r="K65" s="33">
        <f t="shared" si="59"/>
        <v>4.8766230162964339E-3</v>
      </c>
      <c r="L65" s="31">
        <f t="shared" si="0"/>
        <v>1008919.9899999999</v>
      </c>
      <c r="M65" s="26">
        <f t="shared" si="1"/>
        <v>404047.34500000003</v>
      </c>
      <c r="N65" s="26">
        <f t="shared" si="2"/>
        <v>414950.185</v>
      </c>
      <c r="O65" s="5">
        <f t="shared" si="33"/>
        <v>40.047511101450176</v>
      </c>
      <c r="P65" s="30">
        <v>4085.94</v>
      </c>
      <c r="Q65" s="31">
        <v>808.61</v>
      </c>
      <c r="R65" s="31">
        <v>5512.35</v>
      </c>
      <c r="S65" s="32">
        <f t="shared" si="34"/>
        <v>34.831062381049875</v>
      </c>
      <c r="T65" s="32">
        <f t="shared" si="35"/>
        <v>57.788476361676878</v>
      </c>
      <c r="U65" s="33">
        <f t="shared" si="36"/>
        <v>-2.0065988822301511E-2</v>
      </c>
      <c r="V65" s="33">
        <f t="shared" si="37"/>
        <v>-4.1597439555245516E-4</v>
      </c>
      <c r="W65" s="33">
        <f t="shared" si="38"/>
        <v>-8.5717928858879536E-2</v>
      </c>
      <c r="X65" s="33">
        <f t="shared" si="60"/>
        <v>2.0730321303186298E-2</v>
      </c>
      <c r="Y65" s="31">
        <f t="shared" si="3"/>
        <v>4457341.3335000006</v>
      </c>
      <c r="Z65" s="26">
        <f t="shared" si="4"/>
        <v>3303931.9434000002</v>
      </c>
      <c r="AA65" s="26">
        <f t="shared" si="5"/>
        <v>3146560.2652000003</v>
      </c>
      <c r="AB65" s="5">
        <f t="shared" si="39"/>
        <v>74.123377506870938</v>
      </c>
      <c r="AC65" s="30">
        <v>389.11</v>
      </c>
      <c r="AD65" s="31">
        <v>874.38</v>
      </c>
      <c r="AE65" s="31">
        <v>2307.61</v>
      </c>
      <c r="AF65" s="32">
        <f t="shared" si="40"/>
        <v>14.581169167620796</v>
      </c>
      <c r="AG65" s="32">
        <f t="shared" si="41"/>
        <v>5.5032805271472638</v>
      </c>
      <c r="AH65" s="33">
        <f t="shared" si="42"/>
        <v>-1.8626784500339968E-2</v>
      </c>
      <c r="AI65" s="33">
        <f t="shared" si="43"/>
        <v>3.4754849588734863E-3</v>
      </c>
      <c r="AJ65" s="33">
        <f>IFERROR((($BQ65-AC65)-($BQ66-AC66))/(((#REF!-AC65)+(#REF!-AC66))/2)/AH65,0)</f>
        <v>0</v>
      </c>
      <c r="AK65" s="33">
        <f t="shared" si="61"/>
        <v>0.18658534213514164</v>
      </c>
      <c r="AL65" s="31">
        <f t="shared" si="6"/>
        <v>2017728.0318</v>
      </c>
      <c r="AM65" s="26">
        <f t="shared" si="7"/>
        <v>340230.00180000003</v>
      </c>
      <c r="AN65" s="26">
        <f t="shared" si="8"/>
        <v>293389.46520000004</v>
      </c>
      <c r="AO65" s="5">
        <f t="shared" si="44"/>
        <v>16.862034745905937</v>
      </c>
      <c r="AP65" s="30">
        <v>1447.28</v>
      </c>
      <c r="AQ65" s="31">
        <v>839.6</v>
      </c>
      <c r="AR65" s="31">
        <v>5833.08</v>
      </c>
      <c r="AS65" s="32">
        <f t="shared" si="45"/>
        <v>36.857669297786678</v>
      </c>
      <c r="AT65" s="32">
        <f t="shared" si="46"/>
        <v>20.469244792808439</v>
      </c>
      <c r="AU65" s="33">
        <f t="shared" si="47"/>
        <v>-4.3403536368667887E-2</v>
      </c>
      <c r="AV65" s="33">
        <f t="shared" si="48"/>
        <v>-3.6691173427865539E-3</v>
      </c>
      <c r="AW65" s="33">
        <f>IFERROR((($BQ65-AP65)-($BQ66-AP66))/(((#REF!-AP65)+(#REF!-AP66))/2)/AU65,0)</f>
        <v>0</v>
      </c>
      <c r="AX65" s="33">
        <f t="shared" si="62"/>
        <v>8.4534986080885652E-2</v>
      </c>
      <c r="AY65" s="31">
        <f t="shared" si="9"/>
        <v>4897453.9680000003</v>
      </c>
      <c r="AZ65" s="26">
        <f t="shared" si="10"/>
        <v>1215136.2879999999</v>
      </c>
      <c r="BA65" s="26">
        <f t="shared" si="11"/>
        <v>1291204.0480000002</v>
      </c>
      <c r="BB65" s="5">
        <f t="shared" si="49"/>
        <v>24.811591817701796</v>
      </c>
      <c r="BC65" s="30">
        <v>890.25</v>
      </c>
      <c r="BD65" s="31">
        <v>873</v>
      </c>
      <c r="BE65" s="31">
        <v>1528.86</v>
      </c>
      <c r="BF65" s="32">
        <f t="shared" si="50"/>
        <v>9.6604566168497836</v>
      </c>
      <c r="BG65" s="32">
        <f t="shared" si="51"/>
        <v>12.591029501407961</v>
      </c>
      <c r="BH65" s="33">
        <f t="shared" si="63"/>
        <v>0</v>
      </c>
      <c r="BI65" s="33">
        <f t="shared" si="64"/>
        <v>-3.3641715727502101E-3</v>
      </c>
      <c r="BJ65" s="33">
        <f t="shared" si="52"/>
        <v>0</v>
      </c>
      <c r="BK65" s="33">
        <f t="shared" si="65"/>
        <v>0</v>
      </c>
      <c r="BL65" s="31">
        <f t="shared" si="12"/>
        <v>1334694.78</v>
      </c>
      <c r="BM65" s="26">
        <f t="shared" si="13"/>
        <v>777188.25</v>
      </c>
      <c r="BN65" s="26">
        <f t="shared" si="14"/>
        <v>545590.08000000007</v>
      </c>
      <c r="BO65" s="5">
        <f t="shared" si="53"/>
        <v>58.229661316274871</v>
      </c>
      <c r="BP65" s="60">
        <f t="shared" si="15"/>
        <v>15825.96</v>
      </c>
      <c r="BQ65" s="57">
        <f t="shared" si="16"/>
        <v>7070.51</v>
      </c>
      <c r="BR65" s="57">
        <f t="shared" si="17"/>
        <v>13716138.103300001</v>
      </c>
      <c r="BS65" s="57">
        <f t="shared" si="18"/>
        <v>6040533.8282000003</v>
      </c>
      <c r="BT65" s="33">
        <f t="shared" si="66"/>
        <v>-3.2606269734997223E-2</v>
      </c>
      <c r="BU65" s="33">
        <f t="shared" si="67"/>
        <v>-2.9133183441146931E-2</v>
      </c>
      <c r="BV65" s="33">
        <f t="shared" si="68"/>
        <v>0.89348409609325752</v>
      </c>
      <c r="BW65" s="57">
        <f t="shared" si="20"/>
        <v>5691694.0433999998</v>
      </c>
      <c r="BX65" s="57">
        <f t="shared" si="69"/>
        <v>854.32788132680673</v>
      </c>
      <c r="BY65" s="87">
        <f t="shared" si="70"/>
        <v>866.68600851385963</v>
      </c>
      <c r="BZ65" s="75">
        <f t="shared" si="71"/>
        <v>105.42682007928579</v>
      </c>
      <c r="CA65" s="75">
        <f t="shared" si="72"/>
        <v>106.32549678478553</v>
      </c>
      <c r="CB65" s="53">
        <f t="shared" si="24"/>
        <v>0.97645453861095122</v>
      </c>
      <c r="CC65" s="14">
        <f t="shared" si="23"/>
        <v>106.44691614775728</v>
      </c>
      <c r="CD65" s="53">
        <f t="shared" si="25"/>
        <v>0.98590258451738266</v>
      </c>
      <c r="CE65" s="26">
        <v>108.8026862584983</v>
      </c>
      <c r="CF65" s="85">
        <f t="shared" si="26"/>
        <v>1.0077215335744363</v>
      </c>
      <c r="CG65" s="79">
        <v>107.96899999999999</v>
      </c>
      <c r="CH65">
        <v>7331.94</v>
      </c>
      <c r="CI65" s="17">
        <f t="shared" si="54"/>
        <v>261.42999999999938</v>
      </c>
      <c r="CJ65" s="17">
        <f t="shared" si="55"/>
        <v>0.9643436798446251</v>
      </c>
      <c r="CK65" s="31">
        <v>17175.2</v>
      </c>
      <c r="CL65" s="76">
        <f t="shared" si="73"/>
        <v>0.92144254506497736</v>
      </c>
      <c r="CM65">
        <v>6775.9</v>
      </c>
      <c r="CN65" s="17">
        <f t="shared" si="56"/>
        <v>-294.61000000000058</v>
      </c>
      <c r="CO65" s="17">
        <f t="shared" si="57"/>
        <v>1.0434790950279669</v>
      </c>
      <c r="CP65" s="31">
        <v>16415.79</v>
      </c>
      <c r="CQ65" s="76">
        <f t="shared" si="58"/>
        <v>0.96406935030236118</v>
      </c>
    </row>
    <row r="66" spans="1:95" x14ac:dyDescent="0.3">
      <c r="A66" s="1">
        <v>42766</v>
      </c>
      <c r="B66" t="s">
        <v>5</v>
      </c>
      <c r="C66" s="30">
        <v>257.8</v>
      </c>
      <c r="D66" s="31">
        <v>1737.27</v>
      </c>
      <c r="E66" s="31">
        <v>639.69000000000005</v>
      </c>
      <c r="F66" s="32">
        <f t="shared" si="28"/>
        <v>4.0555653471661319</v>
      </c>
      <c r="G66" s="94">
        <f t="shared" si="29"/>
        <v>3.6417315882780881</v>
      </c>
      <c r="H66" s="33">
        <f t="shared" si="30"/>
        <v>4.1625290125451665E-2</v>
      </c>
      <c r="I66" s="33">
        <f t="shared" si="31"/>
        <v>5.043940481502142E-4</v>
      </c>
      <c r="J66" s="33">
        <f t="shared" si="32"/>
        <v>-3.0515602183993632E-2</v>
      </c>
      <c r="K66" s="33">
        <f t="shared" si="59"/>
        <v>1.2117490271660687E-2</v>
      </c>
      <c r="L66" s="31">
        <f t="shared" si="0"/>
        <v>1111314.2463</v>
      </c>
      <c r="M66" s="26">
        <f t="shared" si="1"/>
        <v>447868.20600000001</v>
      </c>
      <c r="N66" s="26">
        <f t="shared" si="2"/>
        <v>460185.45029999997</v>
      </c>
      <c r="O66" s="5">
        <f t="shared" si="33"/>
        <v>40.300770685800934</v>
      </c>
      <c r="P66" s="30">
        <v>4087.64</v>
      </c>
      <c r="Q66" s="31">
        <v>825</v>
      </c>
      <c r="R66" s="31">
        <v>5475.42</v>
      </c>
      <c r="S66" s="32">
        <f t="shared" si="34"/>
        <v>34.713570031078142</v>
      </c>
      <c r="T66" s="32">
        <f t="shared" si="35"/>
        <v>57.74277621997301</v>
      </c>
      <c r="U66" s="33">
        <f t="shared" si="36"/>
        <v>1.6646500201664655E-2</v>
      </c>
      <c r="V66" s="33">
        <f t="shared" si="37"/>
        <v>-4.1335604753351296E-4</v>
      </c>
      <c r="W66" s="33">
        <f t="shared" si="38"/>
        <v>0.10346267511309765</v>
      </c>
      <c r="X66" s="33">
        <f t="shared" si="60"/>
        <v>2.4831408555906379E-2</v>
      </c>
      <c r="Y66" s="31">
        <f t="shared" si="3"/>
        <v>4517221.5</v>
      </c>
      <c r="Z66" s="26">
        <f t="shared" si="4"/>
        <v>3372303</v>
      </c>
      <c r="AA66" s="26">
        <f t="shared" si="5"/>
        <v>3210339</v>
      </c>
      <c r="AB66" s="5">
        <f t="shared" si="39"/>
        <v>74.654364414054072</v>
      </c>
      <c r="AC66" s="30">
        <v>387.76</v>
      </c>
      <c r="AD66" s="31">
        <v>890.82</v>
      </c>
      <c r="AE66" s="31">
        <v>2303.9299999999998</v>
      </c>
      <c r="AF66" s="32">
        <f t="shared" si="40"/>
        <v>14.606666776558122</v>
      </c>
      <c r="AG66" s="32">
        <f t="shared" si="41"/>
        <v>5.4775711430206027</v>
      </c>
      <c r="AH66" s="33">
        <f t="shared" si="42"/>
        <v>-4.3497597803706135E-2</v>
      </c>
      <c r="AI66" s="33">
        <f t="shared" si="43"/>
        <v>3.4617272468934223E-3</v>
      </c>
      <c r="AJ66" s="33">
        <f>IFERROR((($BQ66-AC66)-($BQ67-AC67))/(((#REF!-AC66)+(#REF!-AC67))/2)/AH66,0)</f>
        <v>0</v>
      </c>
      <c r="AK66" s="33">
        <f t="shared" si="61"/>
        <v>7.9584331588041679E-2</v>
      </c>
      <c r="AL66" s="31">
        <f t="shared" si="6"/>
        <v>2052386.9225999999</v>
      </c>
      <c r="AM66" s="26">
        <f t="shared" si="7"/>
        <v>345424.36320000002</v>
      </c>
      <c r="AN66" s="26">
        <f t="shared" si="8"/>
        <v>298905.74280000001</v>
      </c>
      <c r="AO66" s="5">
        <f t="shared" si="44"/>
        <v>16.830372450551884</v>
      </c>
      <c r="AP66" s="30">
        <v>1452.6</v>
      </c>
      <c r="AQ66" s="31">
        <v>876.85</v>
      </c>
      <c r="AR66" s="31">
        <v>5827.17</v>
      </c>
      <c r="AS66" s="32">
        <f t="shared" si="45"/>
        <v>36.943626950626189</v>
      </c>
      <c r="AT66" s="32">
        <f t="shared" si="46"/>
        <v>20.519702502454422</v>
      </c>
      <c r="AU66" s="33">
        <f t="shared" si="47"/>
        <v>-4.4437010398371966E-2</v>
      </c>
      <c r="AV66" s="33">
        <f t="shared" si="48"/>
        <v>-3.6557041353436248E-3</v>
      </c>
      <c r="AW66" s="33">
        <f>IFERROR((($BQ66-AP66)-($BQ67-AP67))/(((#REF!-AP66)+(#REF!-AP67))/2)/AU66,0)</f>
        <v>0</v>
      </c>
      <c r="AX66" s="33">
        <f t="shared" si="62"/>
        <v>8.2267103537585387E-2</v>
      </c>
      <c r="AY66" s="31">
        <f t="shared" si="9"/>
        <v>5109554.0145000005</v>
      </c>
      <c r="AZ66" s="26">
        <f t="shared" si="10"/>
        <v>1273712.31</v>
      </c>
      <c r="BA66" s="26">
        <f t="shared" si="11"/>
        <v>1348490.0780000002</v>
      </c>
      <c r="BB66" s="5">
        <f t="shared" si="49"/>
        <v>24.92805255381257</v>
      </c>
      <c r="BC66" s="30">
        <v>893.25</v>
      </c>
      <c r="BD66" s="31">
        <v>873</v>
      </c>
      <c r="BE66" s="31">
        <v>1526.93</v>
      </c>
      <c r="BF66" s="32">
        <f t="shared" si="50"/>
        <v>9.6805708945714031</v>
      </c>
      <c r="BG66" s="32">
        <f t="shared" si="51"/>
        <v>12.618218546273862</v>
      </c>
      <c r="BH66" s="33">
        <f t="shared" si="63"/>
        <v>0</v>
      </c>
      <c r="BI66" s="33">
        <f t="shared" si="64"/>
        <v>-3.3528918692372171E-3</v>
      </c>
      <c r="BJ66" s="33">
        <f t="shared" si="52"/>
        <v>0</v>
      </c>
      <c r="BK66" s="33">
        <f t="shared" si="65"/>
        <v>0</v>
      </c>
      <c r="BL66" s="31">
        <f t="shared" si="12"/>
        <v>1333009.8900000001</v>
      </c>
      <c r="BM66" s="26">
        <f t="shared" si="13"/>
        <v>779807.25</v>
      </c>
      <c r="BN66" s="26">
        <f t="shared" si="14"/>
        <v>545590.08000000007</v>
      </c>
      <c r="BO66" s="5">
        <f t="shared" si="53"/>
        <v>58.499734761907874</v>
      </c>
      <c r="BP66" s="60">
        <f t="shared" si="15"/>
        <v>15773.140000000001</v>
      </c>
      <c r="BQ66" s="57">
        <f t="shared" si="16"/>
        <v>7079.05</v>
      </c>
      <c r="BR66" s="57">
        <f t="shared" si="17"/>
        <v>14123486.5734</v>
      </c>
      <c r="BS66" s="57">
        <f t="shared" si="18"/>
        <v>6219115.1292000003</v>
      </c>
      <c r="BT66" s="33">
        <f t="shared" si="66"/>
        <v>-1.4325950490722673E-2</v>
      </c>
      <c r="BU66" s="33">
        <f t="shared" si="67"/>
        <v>-1.0787898187169832E-3</v>
      </c>
      <c r="BV66" s="33">
        <f t="shared" si="68"/>
        <v>7.5303193279607911E-2</v>
      </c>
      <c r="BW66" s="57">
        <f t="shared" si="20"/>
        <v>5863510.3511000006</v>
      </c>
      <c r="BX66" s="57">
        <f t="shared" si="69"/>
        <v>878.52397273645477</v>
      </c>
      <c r="BY66" s="87">
        <f t="shared" si="70"/>
        <v>895.41375866821693</v>
      </c>
      <c r="BZ66" s="75">
        <f t="shared" si="71"/>
        <v>108.92136748982895</v>
      </c>
      <c r="CA66" s="75">
        <f t="shared" si="72"/>
        <v>109.33682474868793</v>
      </c>
      <c r="CB66" s="53">
        <f t="shared" si="24"/>
        <v>0.9708478990465359</v>
      </c>
      <c r="CC66" s="14">
        <f t="shared" si="23"/>
        <v>109.66025051870211</v>
      </c>
      <c r="CD66" s="53">
        <f t="shared" si="25"/>
        <v>0.97743377886749605</v>
      </c>
      <c r="CE66" s="26">
        <v>112.68343795422805</v>
      </c>
      <c r="CF66" s="85">
        <f t="shared" si="26"/>
        <v>1.0043803297403386</v>
      </c>
      <c r="CG66" s="79">
        <v>112.19199999999999</v>
      </c>
      <c r="CH66">
        <v>7339.31</v>
      </c>
      <c r="CI66" s="17">
        <f t="shared" si="54"/>
        <v>260.26000000000022</v>
      </c>
      <c r="CJ66" s="17">
        <f t="shared" si="55"/>
        <v>0.96453890079585136</v>
      </c>
      <c r="CK66" s="31">
        <v>17108.71</v>
      </c>
      <c r="CL66" s="76">
        <f t="shared" si="73"/>
        <v>0.92193625352232877</v>
      </c>
      <c r="CM66">
        <v>6763.77</v>
      </c>
      <c r="CN66" s="17">
        <f t="shared" si="56"/>
        <v>-315.27999999999975</v>
      </c>
      <c r="CO66" s="17">
        <f t="shared" si="57"/>
        <v>1.0466130575108261</v>
      </c>
      <c r="CP66" s="31">
        <v>16331.46</v>
      </c>
      <c r="CQ66" s="76">
        <f t="shared" si="58"/>
        <v>0.96581322184299523</v>
      </c>
    </row>
    <row r="67" spans="1:95" x14ac:dyDescent="0.3">
      <c r="A67" s="1">
        <v>42735</v>
      </c>
      <c r="B67" t="s">
        <v>5</v>
      </c>
      <c r="C67" s="30">
        <v>257.67</v>
      </c>
      <c r="D67" s="31">
        <v>1666.43</v>
      </c>
      <c r="E67" s="31">
        <v>635.33000000000004</v>
      </c>
      <c r="F67" s="32">
        <f t="shared" si="28"/>
        <v>4.0414546005077501</v>
      </c>
      <c r="G67" s="94">
        <f t="shared" si="29"/>
        <v>3.635509390356948</v>
      </c>
      <c r="H67" s="33">
        <f t="shared" si="30"/>
        <v>9.6547125540199674E-2</v>
      </c>
      <c r="I67" s="33">
        <f t="shared" si="31"/>
        <v>1.9034670292318503E-3</v>
      </c>
      <c r="J67" s="33">
        <f t="shared" si="32"/>
        <v>7.6776223583894063E-2</v>
      </c>
      <c r="K67" s="33">
        <f t="shared" si="59"/>
        <v>1.9715418958167707E-2</v>
      </c>
      <c r="L67" s="31">
        <f t="shared" ref="L67:L130" si="74">E67*D67</f>
        <v>1058732.9719</v>
      </c>
      <c r="M67" s="26">
        <f t="shared" ref="M67:M130" si="75">C67*D67</f>
        <v>429389.01810000004</v>
      </c>
      <c r="N67" s="26">
        <f t="shared" ref="N67:N130" si="76">D67*$C$93</f>
        <v>441420.64269999997</v>
      </c>
      <c r="O67" s="5">
        <f t="shared" si="33"/>
        <v>40.556875954228509</v>
      </c>
      <c r="P67" s="30">
        <v>4089.33</v>
      </c>
      <c r="Q67" s="31">
        <v>811.38</v>
      </c>
      <c r="R67" s="31">
        <v>5438.5</v>
      </c>
      <c r="S67" s="32">
        <f t="shared" si="34"/>
        <v>34.595329741805678</v>
      </c>
      <c r="T67" s="32">
        <f t="shared" si="35"/>
        <v>57.697045116887402</v>
      </c>
      <c r="U67" s="33">
        <f t="shared" si="36"/>
        <v>5.6326070290373939E-2</v>
      </c>
      <c r="V67" s="33">
        <f t="shared" si="37"/>
        <v>8.8299841207656465E-3</v>
      </c>
      <c r="W67" s="33">
        <f t="shared" si="38"/>
        <v>-6.7106161601179312E-2</v>
      </c>
      <c r="X67" s="33">
        <f t="shared" si="60"/>
        <v>0.15676549198701478</v>
      </c>
      <c r="Y67" s="31">
        <f t="shared" ref="Y67:Y130" si="77">R67*Q67</f>
        <v>4412690.13</v>
      </c>
      <c r="Z67" s="26">
        <f t="shared" ref="Z67:Z130" si="78">P67*Q67</f>
        <v>3318000.5754</v>
      </c>
      <c r="AA67" s="26">
        <f t="shared" ref="AA67:AA130" si="79">Q67*$P$93</f>
        <v>3157339.2216000003</v>
      </c>
      <c r="AB67" s="5">
        <f t="shared" si="39"/>
        <v>75.192240507492869</v>
      </c>
      <c r="AC67" s="30">
        <v>386.42</v>
      </c>
      <c r="AD67" s="31">
        <v>930.43</v>
      </c>
      <c r="AE67" s="31">
        <v>2300.25</v>
      </c>
      <c r="AF67" s="32">
        <f t="shared" si="40"/>
        <v>14.632326420628575</v>
      </c>
      <c r="AG67" s="32">
        <f t="shared" si="41"/>
        <v>5.4520648062317374</v>
      </c>
      <c r="AH67" s="33">
        <f t="shared" si="42"/>
        <v>1.3166079764590017E-2</v>
      </c>
      <c r="AI67" s="33">
        <f t="shared" si="43"/>
        <v>8.3938618261197705E-3</v>
      </c>
      <c r="AJ67" s="33">
        <f>IFERROR((($BQ67-AC67)-($BQ68-AC68))/(((#REF!-AC67)+(#REF!-AC68))/2)/AH67,0)</f>
        <v>0</v>
      </c>
      <c r="AK67" s="33">
        <f t="shared" si="61"/>
        <v>0.63753691122963885</v>
      </c>
      <c r="AL67" s="31">
        <f t="shared" ref="AL67:AL130" si="80">AE67*AD67</f>
        <v>2140221.6074999999</v>
      </c>
      <c r="AM67" s="26">
        <f t="shared" ref="AM67:AM130" si="81">AC67*AD67</f>
        <v>359536.76059999998</v>
      </c>
      <c r="AN67" s="26">
        <f t="shared" ref="AN67:AN130" si="82">AD67*$AC$93</f>
        <v>312196.48220000003</v>
      </c>
      <c r="AO67" s="5">
        <f t="shared" si="44"/>
        <v>16.799043582219326</v>
      </c>
      <c r="AP67" s="30">
        <v>1457.92</v>
      </c>
      <c r="AQ67" s="31">
        <v>916.7</v>
      </c>
      <c r="AR67" s="31">
        <v>5821.25</v>
      </c>
      <c r="AS67" s="32">
        <f t="shared" si="45"/>
        <v>37.030075068398695</v>
      </c>
      <c r="AT67" s="32">
        <f t="shared" si="46"/>
        <v>20.570038616793578</v>
      </c>
      <c r="AU67" s="33">
        <f t="shared" si="47"/>
        <v>3.5064740455430961E-2</v>
      </c>
      <c r="AV67" s="33">
        <f t="shared" si="48"/>
        <v>-4.5509137755816885E-3</v>
      </c>
      <c r="AW67" s="33">
        <f>IFERROR((($BQ67-AP67)-($BQ68-AP68))/(((#REF!-AP67)+(#REF!-AP68))/2)/AU67,0)</f>
        <v>0</v>
      </c>
      <c r="AX67" s="33">
        <f t="shared" si="62"/>
        <v>0.12978603909434686</v>
      </c>
      <c r="AY67" s="31">
        <f t="shared" ref="AY67:AY130" si="83">AR67*AQ67</f>
        <v>5336339.875</v>
      </c>
      <c r="AZ67" s="26">
        <f t="shared" ref="AZ67:AZ130" si="84">AP67*AQ67</f>
        <v>1336475.2640000002</v>
      </c>
      <c r="BA67" s="26">
        <f t="shared" ref="BA67:BA130" si="85">AQ67*$AP$93</f>
        <v>1409774.5960000001</v>
      </c>
      <c r="BB67" s="5">
        <f t="shared" si="49"/>
        <v>25.04479278505476</v>
      </c>
      <c r="BC67" s="30">
        <v>896.25</v>
      </c>
      <c r="BD67" s="31">
        <v>873</v>
      </c>
      <c r="BE67" s="31">
        <v>1525</v>
      </c>
      <c r="BF67" s="32">
        <f t="shared" si="50"/>
        <v>9.7008141686593099</v>
      </c>
      <c r="BG67" s="32">
        <f t="shared" si="51"/>
        <v>12.645342069730331</v>
      </c>
      <c r="BH67" s="33">
        <f t="shared" si="63"/>
        <v>0</v>
      </c>
      <c r="BI67" s="33">
        <f t="shared" si="64"/>
        <v>2.0184944127939374E-2</v>
      </c>
      <c r="BJ67" s="33">
        <f t="shared" si="52"/>
        <v>0</v>
      </c>
      <c r="BK67" s="33">
        <f t="shared" si="65"/>
        <v>0</v>
      </c>
      <c r="BL67" s="31">
        <f t="shared" ref="BL67:BL130" si="86">BE67*BD67</f>
        <v>1331325</v>
      </c>
      <c r="BM67" s="26">
        <f t="shared" ref="BM67:BM130" si="87">BC67*BD67</f>
        <v>782426.25</v>
      </c>
      <c r="BN67" s="26">
        <f t="shared" ref="BN67:BN130" si="88">BD67*$BC$93</f>
        <v>545590.08000000007</v>
      </c>
      <c r="BO67" s="5">
        <f t="shared" si="53"/>
        <v>58.770491803278688</v>
      </c>
      <c r="BP67" s="60">
        <f t="shared" ref="BP67:BP130" si="89">BE67+AR67+AE67+R67+E67</f>
        <v>15720.33</v>
      </c>
      <c r="BQ67" s="57">
        <f t="shared" ref="BQ67:BQ130" si="90">BC67+AP67+AC67+P67+C67</f>
        <v>7087.59</v>
      </c>
      <c r="BR67" s="57">
        <f t="shared" ref="BR67:BR130" si="91">BL67+AY67+AL67+Y67+L67</f>
        <v>14279309.5844</v>
      </c>
      <c r="BS67" s="57">
        <f t="shared" ref="BS67:BS130" si="92">BM67+AZ67+AM67+Z67+M67</f>
        <v>6225827.8681000005</v>
      </c>
      <c r="BT67" s="33">
        <f t="shared" si="66"/>
        <v>3.922530881290244E-2</v>
      </c>
      <c r="BU67" s="33">
        <f t="shared" si="67"/>
        <v>5.1588402741346684E-2</v>
      </c>
      <c r="BV67" s="33">
        <f t="shared" si="68"/>
        <v>1.3151815575860459</v>
      </c>
      <c r="BW67" s="57">
        <f t="shared" ref="BW67:BW130" si="93">BN67+BA67+AN67+AA67+N67</f>
        <v>5866321.0225000009</v>
      </c>
      <c r="BX67" s="57">
        <f t="shared" si="69"/>
        <v>878.41253064864088</v>
      </c>
      <c r="BY67" s="87">
        <f t="shared" si="70"/>
        <v>908.33395891816519</v>
      </c>
      <c r="BZ67" s="75">
        <f t="shared" si="71"/>
        <v>110.49302736867637</v>
      </c>
      <c r="CA67" s="75">
        <f t="shared" si="72"/>
        <v>109.32295520795476</v>
      </c>
      <c r="CB67" s="53">
        <f t="shared" si="24"/>
        <v>1.0021225239542928</v>
      </c>
      <c r="CC67" s="14">
        <f t="shared" ref="CC67:CC130" si="94">BW67/$BW$93*100</f>
        <v>109.7128161170202</v>
      </c>
      <c r="CD67" s="53">
        <f t="shared" si="25"/>
        <v>0.99504635555392484</v>
      </c>
      <c r="CE67" s="26">
        <v>112.44949908991745</v>
      </c>
      <c r="CF67" s="85">
        <f t="shared" si="26"/>
        <v>1.0198668506871771</v>
      </c>
      <c r="CG67" s="79">
        <v>110.259</v>
      </c>
      <c r="CH67">
        <v>7346.67</v>
      </c>
      <c r="CI67" s="17">
        <f t="shared" si="54"/>
        <v>259.07999999999993</v>
      </c>
      <c r="CJ67" s="17">
        <f t="shared" si="55"/>
        <v>0.96473504322366466</v>
      </c>
      <c r="CK67" s="31">
        <v>17042.240000000002</v>
      </c>
      <c r="CL67" s="76">
        <f t="shared" si="73"/>
        <v>0.92243331862478162</v>
      </c>
      <c r="CM67">
        <v>6751.65</v>
      </c>
      <c r="CN67" s="17">
        <f t="shared" si="56"/>
        <v>-335.94000000000051</v>
      </c>
      <c r="CO67" s="17">
        <f t="shared" si="57"/>
        <v>1.0497567261336118</v>
      </c>
      <c r="CP67" s="31">
        <v>16247.13</v>
      </c>
      <c r="CQ67" s="76">
        <f t="shared" si="58"/>
        <v>0.96757581185107777</v>
      </c>
    </row>
    <row r="68" spans="1:95" x14ac:dyDescent="0.3">
      <c r="A68" s="1">
        <v>42704</v>
      </c>
      <c r="B68" t="s">
        <v>5</v>
      </c>
      <c r="C68" s="30">
        <v>257.18</v>
      </c>
      <c r="D68" s="31">
        <v>1512.95</v>
      </c>
      <c r="E68" s="31">
        <v>631.12</v>
      </c>
      <c r="F68" s="32">
        <f t="shared" si="28"/>
        <v>4.036489062938708</v>
      </c>
      <c r="G68" s="94">
        <f t="shared" si="29"/>
        <v>3.6548589813917398</v>
      </c>
      <c r="H68" s="33">
        <f t="shared" si="30"/>
        <v>0.12781368005794369</v>
      </c>
      <c r="I68" s="33">
        <f t="shared" si="31"/>
        <v>1.9070971257322245E-3</v>
      </c>
      <c r="J68" s="33">
        <f t="shared" si="32"/>
        <v>5.8416230979298218E-2</v>
      </c>
      <c r="K68" s="33">
        <f t="shared" si="59"/>
        <v>1.4920915545719766E-2</v>
      </c>
      <c r="L68" s="31">
        <f t="shared" si="74"/>
        <v>954853.00400000007</v>
      </c>
      <c r="M68" s="26">
        <f t="shared" si="75"/>
        <v>389100.48100000003</v>
      </c>
      <c r="N68" s="26">
        <f t="shared" si="76"/>
        <v>400765.32549999998</v>
      </c>
      <c r="O68" s="5">
        <f t="shared" si="33"/>
        <v>40.74977817213842</v>
      </c>
      <c r="P68" s="30">
        <v>4053.38</v>
      </c>
      <c r="Q68" s="31">
        <v>766.93</v>
      </c>
      <c r="R68" s="31">
        <v>5394.02</v>
      </c>
      <c r="S68" s="32">
        <f t="shared" si="34"/>
        <v>34.498831815300825</v>
      </c>
      <c r="T68" s="32">
        <f t="shared" si="35"/>
        <v>57.603749506157754</v>
      </c>
      <c r="U68" s="33">
        <f t="shared" si="36"/>
        <v>2.2654745892343741E-2</v>
      </c>
      <c r="V68" s="33">
        <f t="shared" si="37"/>
        <v>8.9086473352737276E-3</v>
      </c>
      <c r="W68" s="33">
        <f t="shared" si="38"/>
        <v>-0.16807969885502821</v>
      </c>
      <c r="X68" s="33">
        <f t="shared" si="60"/>
        <v>0.39323536788309066</v>
      </c>
      <c r="Y68" s="31">
        <f t="shared" si="77"/>
        <v>4136835.7586000003</v>
      </c>
      <c r="Z68" s="26">
        <f t="shared" si="78"/>
        <v>3108658.7234</v>
      </c>
      <c r="AA68" s="26">
        <f t="shared" si="79"/>
        <v>2984370.0475999997</v>
      </c>
      <c r="AB68" s="5">
        <f t="shared" si="39"/>
        <v>75.145809618800072</v>
      </c>
      <c r="AC68" s="30">
        <v>383.19</v>
      </c>
      <c r="AD68" s="31">
        <v>918.26</v>
      </c>
      <c r="AE68" s="31">
        <v>2298.65</v>
      </c>
      <c r="AF68" s="32">
        <f t="shared" si="40"/>
        <v>14.701602840226998</v>
      </c>
      <c r="AG68" s="32">
        <f t="shared" si="41"/>
        <v>5.4456233497142108</v>
      </c>
      <c r="AH68" s="33">
        <f t="shared" si="42"/>
        <v>4.4968347522375074E-3</v>
      </c>
      <c r="AI68" s="33">
        <f t="shared" si="43"/>
        <v>8.4385974107656844E-3</v>
      </c>
      <c r="AJ68" s="33">
        <f>IFERROR((($BQ68-AC68)-($BQ69-AC69))/(((#REF!-AC68)+(#REF!-AC69))/2)/AH68,0)</f>
        <v>0</v>
      </c>
      <c r="AK68" s="33">
        <f t="shared" si="61"/>
        <v>1.8765638222678427</v>
      </c>
      <c r="AL68" s="31">
        <f t="shared" si="80"/>
        <v>2110758.3489999999</v>
      </c>
      <c r="AM68" s="26">
        <f t="shared" si="81"/>
        <v>351868.04940000002</v>
      </c>
      <c r="AN68" s="26">
        <f t="shared" si="82"/>
        <v>308112.96040000004</v>
      </c>
      <c r="AO68" s="5">
        <f t="shared" si="44"/>
        <v>16.670219476649336</v>
      </c>
      <c r="AP68" s="30">
        <v>1464.57</v>
      </c>
      <c r="AQ68" s="31">
        <v>885.11</v>
      </c>
      <c r="AR68" s="31">
        <v>5806.24</v>
      </c>
      <c r="AS68" s="32">
        <f t="shared" si="45"/>
        <v>37.135290050699147</v>
      </c>
      <c r="AT68" s="32">
        <f t="shared" si="46"/>
        <v>20.81342568775527</v>
      </c>
      <c r="AU68" s="33">
        <f t="shared" si="47"/>
        <v>2.7313799481209624E-2</v>
      </c>
      <c r="AV68" s="33">
        <f t="shared" si="48"/>
        <v>-4.530296785533087E-3</v>
      </c>
      <c r="AW68" s="33">
        <f>IFERROR((($BQ68-AP68)-($BQ69-AP69))/(((#REF!-AP68)+(#REF!-AP69))/2)/AU68,0)</f>
        <v>0</v>
      </c>
      <c r="AX68" s="33">
        <f t="shared" si="62"/>
        <v>0.16586109847696873</v>
      </c>
      <c r="AY68" s="31">
        <f t="shared" si="83"/>
        <v>5139161.0863999994</v>
      </c>
      <c r="AZ68" s="26">
        <f t="shared" si="84"/>
        <v>1296305.5526999999</v>
      </c>
      <c r="BA68" s="26">
        <f t="shared" si="85"/>
        <v>1361192.9668000001</v>
      </c>
      <c r="BB68" s="5">
        <f t="shared" si="49"/>
        <v>25.224069277191436</v>
      </c>
      <c r="BC68" s="30">
        <v>878.34</v>
      </c>
      <c r="BD68" s="31">
        <v>873</v>
      </c>
      <c r="BE68" s="31">
        <v>1505.34</v>
      </c>
      <c r="BF68" s="32">
        <f t="shared" si="50"/>
        <v>9.6277862308343192</v>
      </c>
      <c r="BG68" s="32">
        <f t="shared" si="51"/>
        <v>12.482342474981028</v>
      </c>
      <c r="BH68" s="33">
        <f t="shared" si="63"/>
        <v>0</v>
      </c>
      <c r="BI68" s="33">
        <f t="shared" si="64"/>
        <v>2.0600769509480935E-2</v>
      </c>
      <c r="BJ68" s="33">
        <f t="shared" si="52"/>
        <v>0</v>
      </c>
      <c r="BK68" s="33">
        <f t="shared" si="65"/>
        <v>0</v>
      </c>
      <c r="BL68" s="31">
        <f t="shared" si="86"/>
        <v>1314161.8199999998</v>
      </c>
      <c r="BM68" s="26">
        <f t="shared" si="87"/>
        <v>766790.82000000007</v>
      </c>
      <c r="BN68" s="26">
        <f t="shared" si="88"/>
        <v>545590.08000000007</v>
      </c>
      <c r="BO68" s="5">
        <f t="shared" si="53"/>
        <v>58.348280122762972</v>
      </c>
      <c r="BP68" s="60">
        <f t="shared" si="89"/>
        <v>15635.37</v>
      </c>
      <c r="BQ68" s="57">
        <f t="shared" si="90"/>
        <v>7036.66</v>
      </c>
      <c r="BR68" s="57">
        <f t="shared" si="91"/>
        <v>13655770.017999999</v>
      </c>
      <c r="BS68" s="57">
        <f t="shared" si="92"/>
        <v>5912723.6265000002</v>
      </c>
      <c r="BT68" s="33">
        <f t="shared" si="66"/>
        <v>2.6229701784098468E-2</v>
      </c>
      <c r="BU68" s="33">
        <f t="shared" si="67"/>
        <v>3.3243908833618628E-2</v>
      </c>
      <c r="BV68" s="33">
        <f t="shared" si="68"/>
        <v>1.2674146701039684</v>
      </c>
      <c r="BW68" s="57">
        <f t="shared" si="93"/>
        <v>5600031.3803000003</v>
      </c>
      <c r="BX68" s="57">
        <f t="shared" si="69"/>
        <v>840.27416792910276</v>
      </c>
      <c r="BY68" s="87">
        <f t="shared" si="70"/>
        <v>873.38962992241295</v>
      </c>
      <c r="BZ68" s="75">
        <f t="shared" si="71"/>
        <v>106.24227282823585</v>
      </c>
      <c r="CA68" s="75">
        <f t="shared" si="72"/>
        <v>104.57643990470196</v>
      </c>
      <c r="CB68" s="53">
        <f t="shared" ref="CB68:CB131" si="95">BZ68/CG68</f>
        <v>1.000765562007101</v>
      </c>
      <c r="CC68" s="14">
        <f t="shared" si="94"/>
        <v>104.73262726671666</v>
      </c>
      <c r="CD68" s="53">
        <f t="shared" ref="CD68:CD131" si="96">CC68/CG68</f>
        <v>0.98654522156645719</v>
      </c>
      <c r="CE68" s="26">
        <v>106.56803397623425</v>
      </c>
      <c r="CF68" s="85">
        <f t="shared" ref="CF68:CF131" si="97">CE68/CG68</f>
        <v>1.003834119650665</v>
      </c>
      <c r="CG68" s="79">
        <v>106.161</v>
      </c>
      <c r="CH68">
        <v>7293.7</v>
      </c>
      <c r="CI68" s="17">
        <f t="shared" si="54"/>
        <v>257.03999999999996</v>
      </c>
      <c r="CJ68" s="17">
        <f t="shared" si="55"/>
        <v>0.96475862730849915</v>
      </c>
      <c r="CK68" s="31">
        <v>16958.099999999999</v>
      </c>
      <c r="CL68" s="76">
        <f t="shared" si="73"/>
        <v>0.92200010614396677</v>
      </c>
      <c r="CM68">
        <v>6703.51</v>
      </c>
      <c r="CN68" s="17">
        <f t="shared" si="56"/>
        <v>-333.14999999999964</v>
      </c>
      <c r="CO68" s="17">
        <f t="shared" si="57"/>
        <v>1.0496978448603791</v>
      </c>
      <c r="CP68" s="31">
        <v>16140.4</v>
      </c>
      <c r="CQ68" s="76">
        <f t="shared" si="58"/>
        <v>0.9687101930559342</v>
      </c>
    </row>
    <row r="69" spans="1:95" x14ac:dyDescent="0.3">
      <c r="A69" s="1">
        <v>42674</v>
      </c>
      <c r="B69" t="s">
        <v>5</v>
      </c>
      <c r="C69" s="30">
        <v>256.69</v>
      </c>
      <c r="D69" s="31">
        <v>1331.19</v>
      </c>
      <c r="E69" s="31">
        <v>626.91999999999996</v>
      </c>
      <c r="F69" s="32">
        <f t="shared" si="28"/>
        <v>4.031530981156779</v>
      </c>
      <c r="G69" s="94">
        <f t="shared" si="29"/>
        <v>3.674485451791794</v>
      </c>
      <c r="H69" s="33">
        <f t="shared" si="30"/>
        <v>-8.1202140501972817E-2</v>
      </c>
      <c r="I69" s="33">
        <f t="shared" si="31"/>
        <v>1.8717098849679011E-3</v>
      </c>
      <c r="J69" s="33">
        <f t="shared" si="32"/>
        <v>-9.2621481511431319E-2</v>
      </c>
      <c r="K69" s="33">
        <f t="shared" si="59"/>
        <v>2.3050006728854981E-2</v>
      </c>
      <c r="L69" s="31">
        <f t="shared" si="74"/>
        <v>834549.6348</v>
      </c>
      <c r="M69" s="26">
        <f t="shared" si="75"/>
        <v>341703.16110000003</v>
      </c>
      <c r="N69" s="26">
        <f t="shared" si="76"/>
        <v>352618.9191</v>
      </c>
      <c r="O69" s="5">
        <f t="shared" si="33"/>
        <v>40.944618133095133</v>
      </c>
      <c r="P69" s="30">
        <v>4017.43</v>
      </c>
      <c r="Q69" s="31">
        <v>749.75</v>
      </c>
      <c r="R69" s="31">
        <v>5349.54</v>
      </c>
      <c r="S69" s="32">
        <f t="shared" si="34"/>
        <v>34.40125732938403</v>
      </c>
      <c r="T69" s="32">
        <f t="shared" si="35"/>
        <v>57.509011214273656</v>
      </c>
      <c r="U69" s="33">
        <f t="shared" si="36"/>
        <v>-6.2160765055569951E-2</v>
      </c>
      <c r="V69" s="33">
        <f t="shared" si="37"/>
        <v>8.9887247137422025E-3</v>
      </c>
      <c r="W69" s="33">
        <f t="shared" si="38"/>
        <v>6.1725481106046413E-2</v>
      </c>
      <c r="X69" s="33">
        <f t="shared" si="60"/>
        <v>0.14460447366930795</v>
      </c>
      <c r="Y69" s="31">
        <f t="shared" si="77"/>
        <v>4010817.6149999998</v>
      </c>
      <c r="Z69" s="26">
        <f t="shared" si="78"/>
        <v>3012068.1425000001</v>
      </c>
      <c r="AA69" s="26">
        <f t="shared" si="79"/>
        <v>2917517.17</v>
      </c>
      <c r="AB69" s="5">
        <f t="shared" si="39"/>
        <v>75.098606609166396</v>
      </c>
      <c r="AC69" s="30">
        <v>379.97</v>
      </c>
      <c r="AD69" s="31">
        <v>914.14</v>
      </c>
      <c r="AE69" s="31">
        <v>2297.06</v>
      </c>
      <c r="AF69" s="32">
        <f t="shared" si="40"/>
        <v>14.771691054003686</v>
      </c>
      <c r="AG69" s="32">
        <f t="shared" si="41"/>
        <v>5.4392233321022552</v>
      </c>
      <c r="AH69" s="33">
        <f t="shared" si="42"/>
        <v>7.3126619382126001E-2</v>
      </c>
      <c r="AI69" s="33">
        <f t="shared" si="43"/>
        <v>8.5104133629348433E-3</v>
      </c>
      <c r="AJ69" s="33">
        <f>IFERROR((($BQ69-AC69)-($BQ70-AC70))/(((#REF!-AC69)+(#REF!-AC70))/2)/AH69,0)</f>
        <v>0</v>
      </c>
      <c r="AK69" s="33">
        <f t="shared" si="61"/>
        <v>0.11637914394022984</v>
      </c>
      <c r="AL69" s="31">
        <f t="shared" si="80"/>
        <v>2099834.4284000001</v>
      </c>
      <c r="AM69" s="26">
        <f t="shared" si="81"/>
        <v>347345.7758</v>
      </c>
      <c r="AN69" s="26">
        <f t="shared" si="82"/>
        <v>306730.5356</v>
      </c>
      <c r="AO69" s="5">
        <f t="shared" si="44"/>
        <v>16.541579236066976</v>
      </c>
      <c r="AP69" s="30">
        <v>1471.22</v>
      </c>
      <c r="AQ69" s="31">
        <v>861.26</v>
      </c>
      <c r="AR69" s="31">
        <v>5791.22</v>
      </c>
      <c r="AS69" s="32">
        <f t="shared" si="45"/>
        <v>37.241566465728901</v>
      </c>
      <c r="AT69" s="32">
        <f t="shared" si="46"/>
        <v>21.060331475262466</v>
      </c>
      <c r="AU69" s="33">
        <f t="shared" si="47"/>
        <v>2.8319605291821408E-2</v>
      </c>
      <c r="AV69" s="33">
        <f t="shared" si="48"/>
        <v>-4.5166321928724563E-3</v>
      </c>
      <c r="AW69" s="33">
        <f>IFERROR((($BQ69-AP69)-($BQ70-AP70))/(((#REF!-AP69)+(#REF!-AP70))/2)/AU69,0)</f>
        <v>0</v>
      </c>
      <c r="AX69" s="33">
        <f t="shared" si="62"/>
        <v>0.15948782288208099</v>
      </c>
      <c r="AY69" s="31">
        <f t="shared" si="83"/>
        <v>4987746.1371999998</v>
      </c>
      <c r="AZ69" s="26">
        <f t="shared" si="84"/>
        <v>1267102.9372</v>
      </c>
      <c r="BA69" s="26">
        <f t="shared" si="85"/>
        <v>1324514.5288</v>
      </c>
      <c r="BB69" s="5">
        <f t="shared" si="49"/>
        <v>25.404318951792543</v>
      </c>
      <c r="BC69" s="30">
        <v>860.43</v>
      </c>
      <c r="BD69" s="31">
        <v>873</v>
      </c>
      <c r="BE69" s="31">
        <v>1485.68</v>
      </c>
      <c r="BF69" s="32">
        <f t="shared" si="50"/>
        <v>9.5539541697266053</v>
      </c>
      <c r="BG69" s="32">
        <f t="shared" si="51"/>
        <v>12.316948526569842</v>
      </c>
      <c r="BH69" s="33">
        <f t="shared" si="63"/>
        <v>8.3624254484594863E-3</v>
      </c>
      <c r="BI69" s="33">
        <f t="shared" si="64"/>
        <v>2.1034087906280242E-2</v>
      </c>
      <c r="BJ69" s="33">
        <f t="shared" si="52"/>
        <v>-4.6331691429705861</v>
      </c>
      <c r="BK69" s="33">
        <f t="shared" si="65"/>
        <v>2.515309468038978</v>
      </c>
      <c r="BL69" s="31">
        <f t="shared" si="86"/>
        <v>1296998.6400000001</v>
      </c>
      <c r="BM69" s="26">
        <f t="shared" si="87"/>
        <v>751155.39</v>
      </c>
      <c r="BN69" s="26">
        <f t="shared" si="88"/>
        <v>545590.08000000007</v>
      </c>
      <c r="BO69" s="5">
        <f t="shared" si="53"/>
        <v>57.914894189865919</v>
      </c>
      <c r="BP69" s="60">
        <f t="shared" si="89"/>
        <v>15550.42</v>
      </c>
      <c r="BQ69" s="57">
        <f t="shared" si="90"/>
        <v>6985.7399999999989</v>
      </c>
      <c r="BR69" s="57">
        <f t="shared" si="91"/>
        <v>13229946.455400001</v>
      </c>
      <c r="BS69" s="57">
        <f t="shared" si="92"/>
        <v>5719375.4066000003</v>
      </c>
      <c r="BT69" s="33">
        <f t="shared" si="66"/>
        <v>-2.2395010026739033E-3</v>
      </c>
      <c r="BU69" s="33">
        <f t="shared" si="67"/>
        <v>-1.9731475352489126E-2</v>
      </c>
      <c r="BV69" s="33">
        <f t="shared" si="68"/>
        <v>8.8106570744689474</v>
      </c>
      <c r="BW69" s="57">
        <f t="shared" si="93"/>
        <v>5446971.2335000001</v>
      </c>
      <c r="BX69" s="57">
        <f t="shared" si="69"/>
        <v>818.72148213360379</v>
      </c>
      <c r="BY69" s="87">
        <f t="shared" si="70"/>
        <v>850.77743594063702</v>
      </c>
      <c r="BZ69" s="75">
        <f t="shared" si="71"/>
        <v>103.49164378484976</v>
      </c>
      <c r="CA69" s="75">
        <f t="shared" si="72"/>
        <v>101.89409735877702</v>
      </c>
      <c r="CB69" s="53">
        <f t="shared" si="95"/>
        <v>1.0161481809464172</v>
      </c>
      <c r="CC69" s="14">
        <f t="shared" si="94"/>
        <v>101.87007343164606</v>
      </c>
      <c r="CD69" s="53">
        <f t="shared" si="96"/>
        <v>1.0002265499390857</v>
      </c>
      <c r="CE69" s="26">
        <v>103.25349000672843</v>
      </c>
      <c r="CF69" s="85">
        <f t="shared" si="97"/>
        <v>1.0138098324617164</v>
      </c>
      <c r="CG69" s="79">
        <v>101.84699999999999</v>
      </c>
      <c r="CH69">
        <v>7240.74</v>
      </c>
      <c r="CI69" s="17">
        <f t="shared" si="54"/>
        <v>255.00000000000091</v>
      </c>
      <c r="CJ69" s="17">
        <f t="shared" si="55"/>
        <v>0.96478260509284952</v>
      </c>
      <c r="CK69" s="31">
        <v>16873.95</v>
      </c>
      <c r="CL69" s="76">
        <f t="shared" si="73"/>
        <v>0.92156371211245736</v>
      </c>
      <c r="CM69">
        <v>6655.38</v>
      </c>
      <c r="CN69" s="17">
        <f t="shared" si="56"/>
        <v>-330.35999999999876</v>
      </c>
      <c r="CO69" s="17">
        <f t="shared" si="57"/>
        <v>1.0496380371969742</v>
      </c>
      <c r="CP69" s="31">
        <v>16033.68</v>
      </c>
      <c r="CQ69" s="76">
        <f t="shared" si="58"/>
        <v>0.96985969534130656</v>
      </c>
    </row>
    <row r="70" spans="1:95" x14ac:dyDescent="0.3">
      <c r="A70" s="1">
        <v>42643</v>
      </c>
      <c r="B70" t="s">
        <v>5</v>
      </c>
      <c r="C70" s="30">
        <v>256.20999999999998</v>
      </c>
      <c r="D70" s="31">
        <v>1443.86</v>
      </c>
      <c r="E70" s="31">
        <v>622.71</v>
      </c>
      <c r="F70" s="32">
        <f t="shared" si="28"/>
        <v>4.0264563743981752</v>
      </c>
      <c r="G70" s="94">
        <f t="shared" si="29"/>
        <v>3.6945336878716732</v>
      </c>
      <c r="H70" s="33">
        <f t="shared" si="30"/>
        <v>1.406073456178762E-2</v>
      </c>
      <c r="I70" s="33">
        <f t="shared" si="31"/>
        <v>1.9143242240149266E-3</v>
      </c>
      <c r="J70" s="33">
        <f t="shared" si="32"/>
        <v>0.53905905481477667</v>
      </c>
      <c r="K70" s="33">
        <f t="shared" si="59"/>
        <v>0.13614681477718957</v>
      </c>
      <c r="L70" s="31">
        <f t="shared" si="74"/>
        <v>899106.06059999997</v>
      </c>
      <c r="M70" s="26">
        <f t="shared" si="75"/>
        <v>369931.37059999997</v>
      </c>
      <c r="N70" s="26">
        <f t="shared" si="76"/>
        <v>382464.07539999997</v>
      </c>
      <c r="O70" s="5">
        <f t="shared" si="33"/>
        <v>41.144352909058782</v>
      </c>
      <c r="P70" s="30">
        <v>3981.48</v>
      </c>
      <c r="Q70" s="31">
        <v>797.85</v>
      </c>
      <c r="R70" s="31">
        <v>5305.06</v>
      </c>
      <c r="S70" s="32">
        <f t="shared" si="34"/>
        <v>34.30263309335772</v>
      </c>
      <c r="T70" s="32">
        <f t="shared" si="35"/>
        <v>57.412716082851226</v>
      </c>
      <c r="U70" s="33">
        <f t="shared" si="36"/>
        <v>3.4202961367098668E-2</v>
      </c>
      <c r="V70" s="33">
        <f t="shared" si="37"/>
        <v>9.0702547366534967E-3</v>
      </c>
      <c r="W70" s="33">
        <f t="shared" si="38"/>
        <v>-0.11338449873287881</v>
      </c>
      <c r="X70" s="33">
        <f t="shared" si="60"/>
        <v>0.26518916415753913</v>
      </c>
      <c r="Y70" s="31">
        <f t="shared" si="77"/>
        <v>4232642.1210000003</v>
      </c>
      <c r="Z70" s="26">
        <f t="shared" si="78"/>
        <v>3176623.818</v>
      </c>
      <c r="AA70" s="26">
        <f t="shared" si="79"/>
        <v>3104689.662</v>
      </c>
      <c r="AB70" s="5">
        <f t="shared" si="39"/>
        <v>75.050612057168053</v>
      </c>
      <c r="AC70" s="30">
        <v>376.75</v>
      </c>
      <c r="AD70" s="31">
        <v>849.65</v>
      </c>
      <c r="AE70" s="31">
        <v>2295.46</v>
      </c>
      <c r="AF70" s="32">
        <f t="shared" si="40"/>
        <v>14.842494177347456</v>
      </c>
      <c r="AG70" s="32">
        <f t="shared" si="41"/>
        <v>5.4327136603007418</v>
      </c>
      <c r="AH70" s="33">
        <f t="shared" si="42"/>
        <v>3.8544359603399768E-2</v>
      </c>
      <c r="AI70" s="33">
        <f t="shared" si="43"/>
        <v>8.5834621741217344E-3</v>
      </c>
      <c r="AJ70" s="33">
        <f>IFERROR((($BQ70-AC70)-($BQ71-AC71))/(((#REF!-AC70)+(#REF!-AC71))/2)/AH70,0)</f>
        <v>0</v>
      </c>
      <c r="AK70" s="33">
        <f t="shared" si="61"/>
        <v>0.22269048603844591</v>
      </c>
      <c r="AL70" s="31">
        <f t="shared" si="80"/>
        <v>1950337.5889999999</v>
      </c>
      <c r="AM70" s="26">
        <f t="shared" si="81"/>
        <v>320105.63750000001</v>
      </c>
      <c r="AN70" s="26">
        <f t="shared" si="82"/>
        <v>285091.56099999999</v>
      </c>
      <c r="AO70" s="5">
        <f t="shared" si="44"/>
        <v>16.412832286339121</v>
      </c>
      <c r="AP70" s="30">
        <v>1477.88</v>
      </c>
      <c r="AQ70" s="31">
        <v>837.21</v>
      </c>
      <c r="AR70" s="31">
        <v>5776.21</v>
      </c>
      <c r="AS70" s="32">
        <f t="shared" si="45"/>
        <v>37.349099218516621</v>
      </c>
      <c r="AT70" s="32">
        <f t="shared" si="46"/>
        <v>21.310945890604543</v>
      </c>
      <c r="AU70" s="33">
        <f t="shared" si="47"/>
        <v>1.5394522246228193E-2</v>
      </c>
      <c r="AV70" s="33">
        <f t="shared" si="48"/>
        <v>-4.4895878693360231E-3</v>
      </c>
      <c r="AW70" s="33">
        <f>IFERROR((($BQ70-AP70)-($BQ71-AP71))/(((#REF!-AP70)+(#REF!-AP71))/2)/AU70,0)</f>
        <v>0</v>
      </c>
      <c r="AX70" s="33">
        <f t="shared" si="62"/>
        <v>0.2916354140470982</v>
      </c>
      <c r="AY70" s="31">
        <f t="shared" si="83"/>
        <v>4835900.7741</v>
      </c>
      <c r="AZ70" s="26">
        <f t="shared" si="84"/>
        <v>1237295.9148000001</v>
      </c>
      <c r="BA70" s="26">
        <f t="shared" si="85"/>
        <v>1287528.5148000002</v>
      </c>
      <c r="BB70" s="5">
        <f t="shared" si="49"/>
        <v>25.585634871308351</v>
      </c>
      <c r="BC70" s="30">
        <v>842.52</v>
      </c>
      <c r="BD70" s="31">
        <v>865.73</v>
      </c>
      <c r="BE70" s="31">
        <v>1466.02</v>
      </c>
      <c r="BF70" s="32">
        <f t="shared" si="50"/>
        <v>9.4793171363800379</v>
      </c>
      <c r="BG70" s="32">
        <f t="shared" si="51"/>
        <v>12.149090678371815</v>
      </c>
      <c r="BH70" s="33">
        <f t="shared" si="63"/>
        <v>4.171973020140559E-2</v>
      </c>
      <c r="BI70" s="33">
        <f t="shared" si="64"/>
        <v>2.1486026884526062E-2</v>
      </c>
      <c r="BJ70" s="33">
        <f t="shared" si="52"/>
        <v>-0.94921493339827145</v>
      </c>
      <c r="BK70" s="33">
        <f t="shared" si="65"/>
        <v>0.51500876877200352</v>
      </c>
      <c r="BL70" s="31">
        <f t="shared" si="86"/>
        <v>1269177.4946000001</v>
      </c>
      <c r="BM70" s="26">
        <f t="shared" si="87"/>
        <v>729394.83959999995</v>
      </c>
      <c r="BN70" s="26">
        <f t="shared" si="88"/>
        <v>541046.62080000003</v>
      </c>
      <c r="BO70" s="5">
        <f t="shared" si="53"/>
        <v>57.469884449052536</v>
      </c>
      <c r="BP70" s="60">
        <f t="shared" si="89"/>
        <v>15465.46</v>
      </c>
      <c r="BQ70" s="57">
        <f t="shared" si="90"/>
        <v>6934.84</v>
      </c>
      <c r="BR70" s="57">
        <f t="shared" si="91"/>
        <v>13187164.0393</v>
      </c>
      <c r="BS70" s="57">
        <f t="shared" si="92"/>
        <v>5833351.5805000002</v>
      </c>
      <c r="BT70" s="33">
        <f t="shared" si="66"/>
        <v>2.7223893470307875E-2</v>
      </c>
      <c r="BU70" s="33">
        <f t="shared" si="67"/>
        <v>3.723609384766189E-2</v>
      </c>
      <c r="BV70" s="33">
        <f t="shared" si="68"/>
        <v>1.3677725373218186</v>
      </c>
      <c r="BW70" s="57">
        <f t="shared" si="93"/>
        <v>5600820.4340000004</v>
      </c>
      <c r="BX70" s="57">
        <f t="shared" si="69"/>
        <v>841.16599380807634</v>
      </c>
      <c r="BY70" s="87">
        <f t="shared" si="70"/>
        <v>852.6848887326986</v>
      </c>
      <c r="BZ70" s="75">
        <f t="shared" si="71"/>
        <v>103.723673239973</v>
      </c>
      <c r="CA70" s="75">
        <f t="shared" si="72"/>
        <v>104.68743222006469</v>
      </c>
      <c r="CB70" s="53">
        <f t="shared" si="95"/>
        <v>0.99428367753041602</v>
      </c>
      <c r="CC70" s="14">
        <f t="shared" si="94"/>
        <v>104.74738426742674</v>
      </c>
      <c r="CD70" s="53">
        <f t="shared" si="96"/>
        <v>1.004096858391744</v>
      </c>
      <c r="CE70" s="26">
        <v>106.68737344156976</v>
      </c>
      <c r="CF70" s="85">
        <f t="shared" si="97"/>
        <v>1.0226933803831457</v>
      </c>
      <c r="CG70" s="79">
        <v>104.32</v>
      </c>
      <c r="CH70">
        <v>7187.8</v>
      </c>
      <c r="CI70" s="17">
        <f t="shared" si="54"/>
        <v>252.96000000000004</v>
      </c>
      <c r="CJ70" s="17">
        <f t="shared" si="55"/>
        <v>0.96480703414118363</v>
      </c>
      <c r="CK70" s="31">
        <v>16789.810000000001</v>
      </c>
      <c r="CL70" s="76">
        <f t="shared" si="73"/>
        <v>0.92112179947241801</v>
      </c>
      <c r="CM70">
        <v>6607.25</v>
      </c>
      <c r="CN70" s="17">
        <f t="shared" si="56"/>
        <v>-327.59000000000015</v>
      </c>
      <c r="CO70" s="17">
        <f t="shared" si="57"/>
        <v>1.0495803851829431</v>
      </c>
      <c r="CP70" s="31">
        <v>15926.95</v>
      </c>
      <c r="CQ70" s="76">
        <f t="shared" si="58"/>
        <v>0.97102458411685844</v>
      </c>
    </row>
    <row r="71" spans="1:95" x14ac:dyDescent="0.3">
      <c r="A71" s="1">
        <v>42613</v>
      </c>
      <c r="B71" t="s">
        <v>5</v>
      </c>
      <c r="C71" s="30">
        <v>255.72</v>
      </c>
      <c r="D71" s="31">
        <v>1423.7</v>
      </c>
      <c r="E71" s="31">
        <v>618.5</v>
      </c>
      <c r="F71" s="32">
        <f t="shared" ref="F71:F134" si="98">E71/BP71*100</f>
        <v>4.0213283191887905</v>
      </c>
      <c r="G71" s="94">
        <f t="shared" ref="G71:G134" si="99">C71/BQ71*100</f>
        <v>3.7147439249729794</v>
      </c>
      <c r="H71" s="33">
        <f t="shared" ref="H71:H134" si="100">(D71-D72)/((D71+D72)/2)</f>
        <v>9.8537052732431782E-2</v>
      </c>
      <c r="I71" s="33">
        <f t="shared" ref="I71:I134" si="101">(C71-C72)/((C71+C72)/2)</f>
        <v>1.8788163457021674E-3</v>
      </c>
      <c r="J71" s="33">
        <f t="shared" ref="J71:J134" si="102">IFERROR((($BQ71-C71)-($BQ72-C72))/(((BQ71-C71)+(BQ72-C72))/2)/H71,0)</f>
        <v>7.750845663205165E-2</v>
      </c>
      <c r="K71" s="33">
        <f t="shared" si="59"/>
        <v>1.9067105150830103E-2</v>
      </c>
      <c r="L71" s="31">
        <f t="shared" si="74"/>
        <v>880558.45000000007</v>
      </c>
      <c r="M71" s="26">
        <f t="shared" si="75"/>
        <v>364068.56400000001</v>
      </c>
      <c r="N71" s="26">
        <f t="shared" si="76"/>
        <v>377123.89299999998</v>
      </c>
      <c r="O71" s="5">
        <f t="shared" ref="O71:O134" si="103">C71/E71*100</f>
        <v>41.345189975747779</v>
      </c>
      <c r="P71" s="30">
        <v>3945.53</v>
      </c>
      <c r="Q71" s="31">
        <v>771.02</v>
      </c>
      <c r="R71" s="31">
        <v>5260.58</v>
      </c>
      <c r="S71" s="32">
        <f t="shared" ref="S71:S134" si="104">R71/BP71*100</f>
        <v>34.202941518768256</v>
      </c>
      <c r="T71" s="32">
        <f t="shared" ref="T71:T134" si="105">P71/BQ71*100</f>
        <v>57.31516345338121</v>
      </c>
      <c r="U71" s="33">
        <f t="shared" ref="U71:U134" si="106">(Q71-Q72)/((Q71+Q72)/2)</f>
        <v>0.12815523261430606</v>
      </c>
      <c r="V71" s="33">
        <f t="shared" ref="V71:V134" si="107">(P71-P72)/((P71+P72)/2)</f>
        <v>9.1532772933797923E-3</v>
      </c>
      <c r="W71" s="33">
        <f t="shared" ref="W71:W134" si="108">IFERROR((($BQ71-P71)-($BQ72-P72))/(((CG71-P71)+(CG72-P72))/2)/U71,0)</f>
        <v>-3.0487375187108326E-2</v>
      </c>
      <c r="X71" s="33">
        <f t="shared" si="60"/>
        <v>7.1423359832113523E-2</v>
      </c>
      <c r="Y71" s="31">
        <f t="shared" si="77"/>
        <v>4056012.3915999997</v>
      </c>
      <c r="Z71" s="26">
        <f t="shared" si="78"/>
        <v>3042082.5405999999</v>
      </c>
      <c r="AA71" s="26">
        <f t="shared" si="79"/>
        <v>3000285.5463999999</v>
      </c>
      <c r="AB71" s="5">
        <f t="shared" ref="AB71:AB134" si="109">P71/R71*100</f>
        <v>75.001805884522241</v>
      </c>
      <c r="AC71" s="30">
        <v>373.53</v>
      </c>
      <c r="AD71" s="31">
        <v>817.52</v>
      </c>
      <c r="AE71" s="31">
        <v>2293.86</v>
      </c>
      <c r="AF71" s="32">
        <f t="shared" ref="AF71:AF134" si="110">AE71/BP71*100</f>
        <v>14.914089213022471</v>
      </c>
      <c r="AG71" s="32">
        <f t="shared" ref="AG71:AG134" si="111">AC71/BQ71*100</f>
        <v>5.4261234877802167</v>
      </c>
      <c r="AH71" s="33">
        <f t="shared" ref="AH71:AH134" si="112">(AD71-AD72)/((AD71+AD72)/2)</f>
        <v>6.2686473018576272E-2</v>
      </c>
      <c r="AI71" s="33">
        <f t="shared" ref="AI71:AI134" si="113">(AC71-AC72)/((AC71+AC72)/2)</f>
        <v>8.6577758657775082E-3</v>
      </c>
      <c r="AJ71" s="33">
        <f>IFERROR((($BQ71-AC71)-($BQ72-AC72))/(((#REF!-AC71)+(#REF!-AC72))/2)/AH71,0)</f>
        <v>0</v>
      </c>
      <c r="AK71" s="33">
        <f t="shared" si="61"/>
        <v>0.13811234623475938</v>
      </c>
      <c r="AL71" s="31">
        <f t="shared" si="80"/>
        <v>1875276.4272</v>
      </c>
      <c r="AM71" s="26">
        <f t="shared" si="81"/>
        <v>305368.24559999997</v>
      </c>
      <c r="AN71" s="26">
        <f t="shared" si="82"/>
        <v>274310.66080000001</v>
      </c>
      <c r="AO71" s="5">
        <f t="shared" ref="AO71:AO134" si="114">AC71/AE71*100</f>
        <v>16.283905730951322</v>
      </c>
      <c r="AP71" s="30">
        <v>1484.53</v>
      </c>
      <c r="AQ71" s="31">
        <v>824.42</v>
      </c>
      <c r="AR71" s="31">
        <v>5761.19</v>
      </c>
      <c r="AS71" s="32">
        <f t="shared" ref="AS71:AS134" si="115">AR71/BP71*100</f>
        <v>37.45777930352024</v>
      </c>
      <c r="AT71" s="32">
        <f t="shared" ref="AT71:AT134" si="116">AP71/BQ71*100</f>
        <v>21.565183790630915</v>
      </c>
      <c r="AU71" s="33">
        <f t="shared" ref="AU71:AU134" si="117">(AQ71-AQ72)/((AQ71+AQ72)/2)</f>
        <v>3.4236223775361022E-2</v>
      </c>
      <c r="AV71" s="33">
        <f t="shared" ref="AV71:AV134" si="118">(AP71-AP72)/((AP71+AP72)/2)</f>
        <v>-4.4695215595606363E-3</v>
      </c>
      <c r="AW71" s="33">
        <f>IFERROR((($BQ71-AP71)-($BQ72-AP72))/(((#REF!-AP71)+(#REF!-AP72))/2)/AU71,0)</f>
        <v>0</v>
      </c>
      <c r="AX71" s="33">
        <f t="shared" si="62"/>
        <v>0.1305494901799667</v>
      </c>
      <c r="AY71" s="31">
        <f t="shared" si="83"/>
        <v>4749640.2597999992</v>
      </c>
      <c r="AZ71" s="26">
        <f t="shared" si="84"/>
        <v>1223876.2226</v>
      </c>
      <c r="BA71" s="26">
        <f t="shared" si="85"/>
        <v>1267859.0296</v>
      </c>
      <c r="BB71" s="5">
        <f t="shared" ref="BB71:BB134" si="119">AP71/AR71*100</f>
        <v>25.767766728748747</v>
      </c>
      <c r="BC71" s="30">
        <v>824.61</v>
      </c>
      <c r="BD71" s="31">
        <v>830.35</v>
      </c>
      <c r="BE71" s="31">
        <v>1446.36</v>
      </c>
      <c r="BF71" s="32">
        <f t="shared" ref="BF71:BF134" si="120">BE71/BP71*100</f>
        <v>9.4038616455002408</v>
      </c>
      <c r="BG71" s="32">
        <f t="shared" ref="BG71:BG134" si="121">BC71/BQ71*100</f>
        <v>11.978785343234668</v>
      </c>
      <c r="BH71" s="33">
        <f t="shared" ref="BH71:BH134" si="122">(BD71-BD72)/((BD71+BD72)/2)</f>
        <v>-3.0182598709723859E-3</v>
      </c>
      <c r="BI71" s="33">
        <f t="shared" ref="BI71:BI134" si="123">(BC71-BC72)/((BC71+BC72)/2)</f>
        <v>2.1957813045956891E-2</v>
      </c>
      <c r="BJ71" s="33">
        <f t="shared" ref="BJ71:BJ134" si="124">IFERROR((($BQ71-BC71)-($BQ72-BC72))/(((DC71-BC71)+(DC72-BC72))/2)/BH71,0)</f>
        <v>13.404505815860137</v>
      </c>
      <c r="BK71" s="33">
        <f t="shared" si="65"/>
        <v>7.2749908836984245</v>
      </c>
      <c r="BL71" s="31">
        <f t="shared" si="86"/>
        <v>1200985.0259999998</v>
      </c>
      <c r="BM71" s="26">
        <f t="shared" si="87"/>
        <v>684714.91350000002</v>
      </c>
      <c r="BN71" s="26">
        <f t="shared" si="88"/>
        <v>518935.53600000002</v>
      </c>
      <c r="BO71" s="5">
        <f t="shared" ref="BO71:BO134" si="125">BC71/BE71*100</f>
        <v>57.012776902016107</v>
      </c>
      <c r="BP71" s="60">
        <f t="shared" si="89"/>
        <v>15380.49</v>
      </c>
      <c r="BQ71" s="57">
        <f t="shared" si="90"/>
        <v>6883.920000000001</v>
      </c>
      <c r="BR71" s="57">
        <f t="shared" si="91"/>
        <v>12762472.554599997</v>
      </c>
      <c r="BS71" s="57">
        <f t="shared" si="92"/>
        <v>5620110.4863</v>
      </c>
      <c r="BT71" s="33">
        <f t="shared" si="66"/>
        <v>6.8117758454568134E-2</v>
      </c>
      <c r="BU71" s="33">
        <f t="shared" si="67"/>
        <v>9.220182979818202E-2</v>
      </c>
      <c r="BV71" s="33">
        <f t="shared" si="68"/>
        <v>1.3535652359975558</v>
      </c>
      <c r="BW71" s="57">
        <f t="shared" si="93"/>
        <v>5438514.6658000005</v>
      </c>
      <c r="BX71" s="57">
        <f t="shared" si="69"/>
        <v>816.41135955966934</v>
      </c>
      <c r="BY71" s="87">
        <f t="shared" si="70"/>
        <v>829.78322242009176</v>
      </c>
      <c r="BZ71" s="75">
        <f t="shared" si="71"/>
        <v>100.93783173551027</v>
      </c>
      <c r="CA71" s="75">
        <f t="shared" si="72"/>
        <v>101.60659072850544</v>
      </c>
      <c r="CB71" s="53">
        <f t="shared" si="95"/>
        <v>0.98585579801447731</v>
      </c>
      <c r="CC71" s="14">
        <f t="shared" si="94"/>
        <v>101.71191743345017</v>
      </c>
      <c r="CD71" s="53">
        <f t="shared" si="96"/>
        <v>0.99341626231565028</v>
      </c>
      <c r="CE71" s="26">
        <v>103.94391876891491</v>
      </c>
      <c r="CF71" s="85">
        <f t="shared" si="97"/>
        <v>1.0152161308080687</v>
      </c>
      <c r="CG71" s="79">
        <v>102.386</v>
      </c>
      <c r="CH71">
        <v>7134.84</v>
      </c>
      <c r="CI71" s="17">
        <f t="shared" ref="CI71:CI134" si="126">CH71-BQ71</f>
        <v>250.91999999999916</v>
      </c>
      <c r="CJ71" s="17">
        <f t="shared" ref="CJ71:CJ134" si="127">BQ71/CH71</f>
        <v>0.96483172713053145</v>
      </c>
      <c r="CK71" s="31">
        <v>16705.650000000001</v>
      </c>
      <c r="CL71" s="76">
        <f t="shared" si="73"/>
        <v>0.92067593897872868</v>
      </c>
      <c r="CM71">
        <v>6559.11</v>
      </c>
      <c r="CN71" s="17">
        <f t="shared" ref="CN71:CN134" si="128">CM71-BQ71</f>
        <v>-324.81000000000131</v>
      </c>
      <c r="CO71" s="17">
        <f t="shared" ref="CO71:CO134" si="129">BQ71/CM71</f>
        <v>1.0495204379862513</v>
      </c>
      <c r="CP71" s="31">
        <v>15820.23</v>
      </c>
      <c r="CQ71" s="76">
        <f t="shared" ref="CQ71:CQ134" si="130">BP71/CP71</f>
        <v>0.97220394393760401</v>
      </c>
    </row>
    <row r="72" spans="1:95" x14ac:dyDescent="0.3">
      <c r="A72" s="1">
        <v>42582</v>
      </c>
      <c r="B72" t="s">
        <v>5</v>
      </c>
      <c r="C72" s="30">
        <v>255.24</v>
      </c>
      <c r="D72" s="31">
        <v>1290</v>
      </c>
      <c r="E72" s="31">
        <v>614.29</v>
      </c>
      <c r="F72" s="32">
        <f t="shared" si="98"/>
        <v>4.0161406633179766</v>
      </c>
      <c r="G72" s="94">
        <f t="shared" si="99"/>
        <v>3.7353962602132884</v>
      </c>
      <c r="H72" s="33">
        <f t="shared" si="100"/>
        <v>-3.5984120398740882E-2</v>
      </c>
      <c r="I72" s="33">
        <f t="shared" si="101"/>
        <v>1.9216063060060358E-3</v>
      </c>
      <c r="J72" s="33">
        <f t="shared" si="102"/>
        <v>-0.21396378267746516</v>
      </c>
      <c r="K72" s="33">
        <f t="shared" ref="K72:K135" si="131">ABS(IFERROR(I72/H72,0))</f>
        <v>5.3401508351813835E-2</v>
      </c>
      <c r="L72" s="31">
        <f t="shared" si="74"/>
        <v>792434.1</v>
      </c>
      <c r="M72" s="26">
        <f t="shared" si="75"/>
        <v>329259.60000000003</v>
      </c>
      <c r="N72" s="26">
        <f t="shared" si="76"/>
        <v>341708.1</v>
      </c>
      <c r="O72" s="5">
        <f t="shared" si="103"/>
        <v>41.550407787852642</v>
      </c>
      <c r="P72" s="30">
        <v>3909.58</v>
      </c>
      <c r="Q72" s="31">
        <v>678.16</v>
      </c>
      <c r="R72" s="31">
        <v>5216.1000000000004</v>
      </c>
      <c r="S72" s="32">
        <f t="shared" si="104"/>
        <v>34.102120031146363</v>
      </c>
      <c r="T72" s="32">
        <f t="shared" si="105"/>
        <v>57.216073150778342</v>
      </c>
      <c r="U72" s="33">
        <f t="shared" si="106"/>
        <v>-5.7321282782130403E-2</v>
      </c>
      <c r="V72" s="33">
        <f t="shared" si="107"/>
        <v>9.2404152533662343E-3</v>
      </c>
      <c r="W72" s="33">
        <f t="shared" si="108"/>
        <v>6.8859356790514262E-2</v>
      </c>
      <c r="X72" s="33">
        <f t="shared" ref="X72:X135" si="132">ABS(IFERROR(V72/U72,0))</f>
        <v>0.16120391597807862</v>
      </c>
      <c r="Y72" s="31">
        <f t="shared" si="77"/>
        <v>3537350.3760000002</v>
      </c>
      <c r="Z72" s="26">
        <f t="shared" si="78"/>
        <v>2651320.7727999999</v>
      </c>
      <c r="AA72" s="26">
        <f t="shared" si="79"/>
        <v>2638937.5712000001</v>
      </c>
      <c r="AB72" s="5">
        <f t="shared" si="109"/>
        <v>74.95216732808035</v>
      </c>
      <c r="AC72" s="30">
        <v>370.31</v>
      </c>
      <c r="AD72" s="31">
        <v>767.83</v>
      </c>
      <c r="AE72" s="31">
        <v>2292.2600000000002</v>
      </c>
      <c r="AF72" s="32">
        <f t="shared" si="110"/>
        <v>14.986469903298548</v>
      </c>
      <c r="AG72" s="32">
        <f t="shared" si="111"/>
        <v>5.4194271631389386</v>
      </c>
      <c r="AH72" s="33">
        <f t="shared" si="112"/>
        <v>-3.285702390940938E-2</v>
      </c>
      <c r="AI72" s="33">
        <f t="shared" si="113"/>
        <v>8.7606287039423327E-3</v>
      </c>
      <c r="AJ72" s="33">
        <f>IFERROR((($BQ72-AC72)-($BQ73-AC73))/(((#REF!-AC72)+(#REF!-AC73))/2)/AH72,0)</f>
        <v>0</v>
      </c>
      <c r="AK72" s="33">
        <f t="shared" ref="AK72:AK135" si="133">ABS(IFERROR(AI72/AH72,0))</f>
        <v>0.26662879535579365</v>
      </c>
      <c r="AL72" s="31">
        <f t="shared" si="80"/>
        <v>1760065.9958000001</v>
      </c>
      <c r="AM72" s="26">
        <f t="shared" si="81"/>
        <v>284335.12729999999</v>
      </c>
      <c r="AN72" s="26">
        <f t="shared" si="82"/>
        <v>257637.67820000002</v>
      </c>
      <c r="AO72" s="5">
        <f t="shared" si="114"/>
        <v>16.154799193808728</v>
      </c>
      <c r="AP72" s="30">
        <v>1491.18</v>
      </c>
      <c r="AQ72" s="31">
        <v>796.67</v>
      </c>
      <c r="AR72" s="31">
        <v>5746.18</v>
      </c>
      <c r="AS72" s="32">
        <f t="shared" si="115"/>
        <v>37.567707689762962</v>
      </c>
      <c r="AT72" s="32">
        <f t="shared" si="116"/>
        <v>21.82317895041863</v>
      </c>
      <c r="AU72" s="33">
        <f t="shared" si="117"/>
        <v>-4.0586754187074987E-3</v>
      </c>
      <c r="AV72" s="33">
        <f t="shared" si="118"/>
        <v>-4.4496338252463944E-3</v>
      </c>
      <c r="AW72" s="33">
        <f>IFERROR((($BQ72-AP72)-($BQ73-AP73))/(((#REF!-AP72)+(#REF!-AP73))/2)/AU72,0)</f>
        <v>0</v>
      </c>
      <c r="AX72" s="33">
        <f t="shared" ref="AX72:AX135" si="134">ABS(IFERROR(AV72/AU72,0))</f>
        <v>1.0963266007271402</v>
      </c>
      <c r="AY72" s="31">
        <f t="shared" si="83"/>
        <v>4577809.2205999997</v>
      </c>
      <c r="AZ72" s="26">
        <f t="shared" si="84"/>
        <v>1187978.3706</v>
      </c>
      <c r="BA72" s="26">
        <f t="shared" si="85"/>
        <v>1225182.8596000001</v>
      </c>
      <c r="BB72" s="5">
        <f t="shared" si="119"/>
        <v>25.950805578662695</v>
      </c>
      <c r="BC72" s="30">
        <v>806.7</v>
      </c>
      <c r="BD72" s="31">
        <v>832.86</v>
      </c>
      <c r="BE72" s="31">
        <v>1426.7</v>
      </c>
      <c r="BF72" s="32">
        <f t="shared" si="120"/>
        <v>9.3275617124741679</v>
      </c>
      <c r="BG72" s="32">
        <f t="shared" si="121"/>
        <v>11.805924475450789</v>
      </c>
      <c r="BH72" s="33">
        <f t="shared" si="122"/>
        <v>-3.2331417703725142E-2</v>
      </c>
      <c r="BI72" s="33">
        <f t="shared" si="123"/>
        <v>2.2450783144990043E-2</v>
      </c>
      <c r="BJ72" s="33">
        <f t="shared" si="124"/>
        <v>1.2806183907872668</v>
      </c>
      <c r="BK72" s="33">
        <f t="shared" ref="BK72:BK135" si="135">ABS(IFERROR(BI72/BH72,0))</f>
        <v>0.69439525821978798</v>
      </c>
      <c r="BL72" s="31">
        <f t="shared" si="86"/>
        <v>1188241.362</v>
      </c>
      <c r="BM72" s="26">
        <f t="shared" si="87"/>
        <v>671868.16200000001</v>
      </c>
      <c r="BN72" s="26">
        <f t="shared" si="88"/>
        <v>520504.18560000003</v>
      </c>
      <c r="BO72" s="5">
        <f t="shared" si="125"/>
        <v>56.543071423564875</v>
      </c>
      <c r="BP72" s="60">
        <f t="shared" si="89"/>
        <v>15295.529999999999</v>
      </c>
      <c r="BQ72" s="57">
        <f t="shared" si="90"/>
        <v>6833.01</v>
      </c>
      <c r="BR72" s="57">
        <f t="shared" si="91"/>
        <v>11855901.054399999</v>
      </c>
      <c r="BS72" s="57">
        <f t="shared" si="92"/>
        <v>5124762.0326999994</v>
      </c>
      <c r="BT72" s="33">
        <f t="shared" ref="BT72:BT135" si="136">(BY72-BY73)/((BY72+BY73)/2)</f>
        <v>-2.9444569650573897E-2</v>
      </c>
      <c r="BU72" s="33">
        <f t="shared" ref="BU72:BU135" si="137">(BS72-BS73)/((BS72+BS73)/2)</f>
        <v>-3.1838566531141275E-2</v>
      </c>
      <c r="BV72" s="33">
        <f t="shared" ref="BV72:BV135" si="138">ABS(IFERROR(BU72/BT72,0))</f>
        <v>1.0813052087015549</v>
      </c>
      <c r="BW72" s="57">
        <f t="shared" si="93"/>
        <v>4983970.3946000002</v>
      </c>
      <c r="BX72" s="57">
        <f t="shared" ref="BX72:BX135" si="139">BS72/BQ72</f>
        <v>750.00066335333906</v>
      </c>
      <c r="BY72" s="87">
        <f t="shared" ref="BY72:BY135" si="140">BR72/BP72</f>
        <v>775.12195094906815</v>
      </c>
      <c r="BZ72" s="75">
        <f t="shared" ref="BZ72:BZ135" si="141">BY72/BY$93*100</f>
        <v>94.288637014388328</v>
      </c>
      <c r="CA72" s="75">
        <f t="shared" ref="CA72:CA135" si="142">BX72/BX$93*100</f>
        <v>93.341438179585595</v>
      </c>
      <c r="CB72" s="53">
        <f t="shared" si="95"/>
        <v>0.99352641132933972</v>
      </c>
      <c r="CC72" s="14">
        <f t="shared" si="94"/>
        <v>93.210962260363132</v>
      </c>
      <c r="CD72" s="53">
        <f t="shared" si="96"/>
        <v>0.98217087194675745</v>
      </c>
      <c r="CE72" s="26">
        <v>94.632778906221631</v>
      </c>
      <c r="CF72" s="85">
        <f t="shared" si="97"/>
        <v>0.9971526601500651</v>
      </c>
      <c r="CG72" s="79">
        <v>94.903000000000006</v>
      </c>
      <c r="CH72">
        <v>7081.89</v>
      </c>
      <c r="CI72" s="17">
        <f t="shared" si="126"/>
        <v>248.88000000000011</v>
      </c>
      <c r="CJ72" s="17">
        <f t="shared" si="127"/>
        <v>0.9648568390641481</v>
      </c>
      <c r="CK72" s="31">
        <v>16621.509999999998</v>
      </c>
      <c r="CL72" s="76">
        <f t="shared" ref="CL72:CL135" si="143">BP72/CK72</f>
        <v>0.92022505777152619</v>
      </c>
      <c r="CM72">
        <v>6510.98</v>
      </c>
      <c r="CN72" s="17">
        <f t="shared" si="128"/>
        <v>-322.03000000000065</v>
      </c>
      <c r="CO72" s="17">
        <f t="shared" si="129"/>
        <v>1.0494595283659296</v>
      </c>
      <c r="CP72" s="31">
        <v>15713.5</v>
      </c>
      <c r="CQ72" s="76">
        <f t="shared" si="130"/>
        <v>0.97340057911986499</v>
      </c>
    </row>
    <row r="73" spans="1:95" x14ac:dyDescent="0.3">
      <c r="A73" s="1">
        <v>42551</v>
      </c>
      <c r="B73" t="s">
        <v>5</v>
      </c>
      <c r="C73" s="30">
        <v>254.75</v>
      </c>
      <c r="D73" s="31">
        <v>1337.27</v>
      </c>
      <c r="E73" s="31">
        <v>610.08000000000004</v>
      </c>
      <c r="F73" s="32">
        <f t="shared" si="98"/>
        <v>4.0108924183035759</v>
      </c>
      <c r="G73" s="94">
        <f t="shared" si="99"/>
        <v>3.7562278183504447</v>
      </c>
      <c r="H73" s="33">
        <f t="shared" si="100"/>
        <v>9.3147382920110183E-2</v>
      </c>
      <c r="I73" s="33">
        <f t="shared" si="101"/>
        <v>1.9253059861299743E-3</v>
      </c>
      <c r="J73" s="33">
        <f t="shared" si="102"/>
        <v>8.3248778810322957E-2</v>
      </c>
      <c r="K73" s="33">
        <f t="shared" si="131"/>
        <v>2.066945871985747E-2</v>
      </c>
      <c r="L73" s="31">
        <f t="shared" si="74"/>
        <v>815841.68160000001</v>
      </c>
      <c r="M73" s="26">
        <f t="shared" si="75"/>
        <v>340669.53249999997</v>
      </c>
      <c r="N73" s="26">
        <f t="shared" si="76"/>
        <v>354229.45029999997</v>
      </c>
      <c r="O73" s="5">
        <f t="shared" si="103"/>
        <v>41.756818777865199</v>
      </c>
      <c r="P73" s="30">
        <v>3873.62</v>
      </c>
      <c r="Q73" s="31">
        <v>718.18</v>
      </c>
      <c r="R73" s="31">
        <v>5171.62</v>
      </c>
      <c r="S73" s="32">
        <f t="shared" si="104"/>
        <v>34.000149895664727</v>
      </c>
      <c r="T73" s="32">
        <f t="shared" si="105"/>
        <v>57.115600399288127</v>
      </c>
      <c r="U73" s="33">
        <f t="shared" si="106"/>
        <v>-4.7893449306876883E-2</v>
      </c>
      <c r="V73" s="33">
        <f t="shared" si="107"/>
        <v>9.3239911869479209E-3</v>
      </c>
      <c r="W73" s="33">
        <f t="shared" si="108"/>
        <v>8.3142951476648755E-2</v>
      </c>
      <c r="X73" s="33">
        <f t="shared" si="132"/>
        <v>0.19468197262645512</v>
      </c>
      <c r="Y73" s="31">
        <f t="shared" si="77"/>
        <v>3714154.0515999999</v>
      </c>
      <c r="Z73" s="26">
        <f t="shared" si="78"/>
        <v>2781956.4115999998</v>
      </c>
      <c r="AA73" s="26">
        <f t="shared" si="79"/>
        <v>2794668.1976000001</v>
      </c>
      <c r="AB73" s="5">
        <f t="shared" si="109"/>
        <v>74.901481547368135</v>
      </c>
      <c r="AC73" s="30">
        <v>367.08</v>
      </c>
      <c r="AD73" s="31">
        <v>793.48</v>
      </c>
      <c r="AE73" s="31">
        <v>2290.67</v>
      </c>
      <c r="AF73" s="32">
        <f t="shared" si="110"/>
        <v>15.059715014154623</v>
      </c>
      <c r="AG73" s="32">
        <f t="shared" si="111"/>
        <v>5.4125068010209265</v>
      </c>
      <c r="AH73" s="33">
        <f t="shared" si="112"/>
        <v>-1.5146303789077416E-2</v>
      </c>
      <c r="AI73" s="33">
        <f t="shared" si="113"/>
        <v>8.8105726872245889E-3</v>
      </c>
      <c r="AJ73" s="33">
        <f>IFERROR((($BQ73-AC73)-($BQ74-AC74))/(((#REF!-AC73)+(#REF!-AC74))/2)/AH73,0)</f>
        <v>0</v>
      </c>
      <c r="AK73" s="33">
        <f t="shared" si="133"/>
        <v>0.58169787229398062</v>
      </c>
      <c r="AL73" s="31">
        <f t="shared" si="80"/>
        <v>1817600.8316000002</v>
      </c>
      <c r="AM73" s="26">
        <f t="shared" si="81"/>
        <v>291270.6384</v>
      </c>
      <c r="AN73" s="26">
        <f t="shared" si="82"/>
        <v>266244.27920000005</v>
      </c>
      <c r="AO73" s="5">
        <f t="shared" si="114"/>
        <v>16.025005784333839</v>
      </c>
      <c r="AP73" s="30">
        <v>1497.83</v>
      </c>
      <c r="AQ73" s="31">
        <v>799.91</v>
      </c>
      <c r="AR73" s="31">
        <v>5731.17</v>
      </c>
      <c r="AS73" s="32">
        <f t="shared" si="115"/>
        <v>37.678839334200276</v>
      </c>
      <c r="AT73" s="32">
        <f t="shared" si="116"/>
        <v>22.085145095818827</v>
      </c>
      <c r="AU73" s="33">
        <f t="shared" si="117"/>
        <v>5.3523863244648957E-3</v>
      </c>
      <c r="AV73" s="33">
        <f t="shared" si="118"/>
        <v>-4.4365690532655296E-3</v>
      </c>
      <c r="AW73" s="33">
        <f>IFERROR((($BQ73-AP73)-($BQ74-AP74))/(((#REF!-AP73)+(#REF!-AP74))/2)/AU73,0)</f>
        <v>0</v>
      </c>
      <c r="AX73" s="33">
        <f t="shared" si="134"/>
        <v>0.82889552142129341</v>
      </c>
      <c r="AY73" s="31">
        <f t="shared" si="83"/>
        <v>4584420.1946999999</v>
      </c>
      <c r="AZ73" s="26">
        <f t="shared" si="84"/>
        <v>1198129.1952999998</v>
      </c>
      <c r="BA73" s="26">
        <f t="shared" si="85"/>
        <v>1230165.5908000001</v>
      </c>
      <c r="BB73" s="5">
        <f t="shared" si="119"/>
        <v>26.134803190273537</v>
      </c>
      <c r="BC73" s="30">
        <v>788.79</v>
      </c>
      <c r="BD73" s="31">
        <v>860.23</v>
      </c>
      <c r="BE73" s="31">
        <v>1407.04</v>
      </c>
      <c r="BF73" s="32">
        <f t="shared" si="120"/>
        <v>9.2504033376768007</v>
      </c>
      <c r="BG73" s="32">
        <f t="shared" si="121"/>
        <v>11.630519885521677</v>
      </c>
      <c r="BH73" s="33">
        <f t="shared" si="122"/>
        <v>-2.385669900013207E-2</v>
      </c>
      <c r="BI73" s="33">
        <f t="shared" si="123"/>
        <v>2.296639673777141E-2</v>
      </c>
      <c r="BJ73" s="33">
        <f t="shared" si="124"/>
        <v>1.7737845418264813</v>
      </c>
      <c r="BK73" s="33">
        <f t="shared" si="135"/>
        <v>0.96268124679127942</v>
      </c>
      <c r="BL73" s="31">
        <f t="shared" si="86"/>
        <v>1210378.0192</v>
      </c>
      <c r="BM73" s="26">
        <f t="shared" si="87"/>
        <v>678540.82169999997</v>
      </c>
      <c r="BN73" s="26">
        <f t="shared" si="88"/>
        <v>537609.34080000001</v>
      </c>
      <c r="BO73" s="5">
        <f t="shared" si="125"/>
        <v>56.060239936320222</v>
      </c>
      <c r="BP73" s="60">
        <f t="shared" si="89"/>
        <v>15210.58</v>
      </c>
      <c r="BQ73" s="57">
        <f t="shared" si="90"/>
        <v>6782.07</v>
      </c>
      <c r="BR73" s="57">
        <f t="shared" si="91"/>
        <v>12142394.778700002</v>
      </c>
      <c r="BS73" s="57">
        <f t="shared" si="92"/>
        <v>5290566.5994999995</v>
      </c>
      <c r="BT73" s="33">
        <f t="shared" si="136"/>
        <v>-1.1590119976986262E-2</v>
      </c>
      <c r="BU73" s="33">
        <f t="shared" si="137"/>
        <v>-1.4982213476485368E-2</v>
      </c>
      <c r="BV73" s="33">
        <f t="shared" si="138"/>
        <v>1.2926711290508262</v>
      </c>
      <c r="BW73" s="57">
        <f t="shared" si="93"/>
        <v>5182916.8586999997</v>
      </c>
      <c r="BX73" s="57">
        <f t="shared" si="139"/>
        <v>780.08139100599078</v>
      </c>
      <c r="BY73" s="87">
        <f t="shared" si="140"/>
        <v>798.28611260714592</v>
      </c>
      <c r="BZ73" s="75">
        <f t="shared" si="141"/>
        <v>97.106409401877613</v>
      </c>
      <c r="CA73" s="75">
        <f t="shared" si="142"/>
        <v>97.085139375839276</v>
      </c>
      <c r="CB73" s="53">
        <f t="shared" si="95"/>
        <v>0.99162038459135482</v>
      </c>
      <c r="CC73" s="14">
        <f t="shared" si="94"/>
        <v>96.931688887702165</v>
      </c>
      <c r="CD73" s="53">
        <f t="shared" si="96"/>
        <v>0.98983619316125437</v>
      </c>
      <c r="CE73" s="26">
        <v>98.350162177434768</v>
      </c>
      <c r="CF73" s="85">
        <f t="shared" si="97"/>
        <v>1.0043212002556472</v>
      </c>
      <c r="CG73" s="79">
        <v>97.927000000000007</v>
      </c>
      <c r="CH73">
        <v>7028.91</v>
      </c>
      <c r="CI73" s="17">
        <f t="shared" si="126"/>
        <v>246.84000000000015</v>
      </c>
      <c r="CJ73" s="17">
        <f t="shared" si="127"/>
        <v>0.96488217945598964</v>
      </c>
      <c r="CK73" s="31">
        <v>16537.38</v>
      </c>
      <c r="CL73" s="76">
        <f t="shared" si="143"/>
        <v>0.91976963702835635</v>
      </c>
      <c r="CM73">
        <v>6462.84</v>
      </c>
      <c r="CN73" s="17">
        <f t="shared" si="128"/>
        <v>-319.22999999999956</v>
      </c>
      <c r="CO73" s="17">
        <f t="shared" si="129"/>
        <v>1.0493946933546243</v>
      </c>
      <c r="CP73" s="31">
        <v>15606.78</v>
      </c>
      <c r="CQ73" s="76">
        <f t="shared" si="130"/>
        <v>0.97461359742368381</v>
      </c>
    </row>
    <row r="74" spans="1:95" x14ac:dyDescent="0.3">
      <c r="A74" s="1">
        <v>42521</v>
      </c>
      <c r="B74" t="s">
        <v>5</v>
      </c>
      <c r="C74" s="30">
        <v>254.26</v>
      </c>
      <c r="D74" s="31">
        <v>1218.25</v>
      </c>
      <c r="E74" s="31">
        <v>605.88</v>
      </c>
      <c r="F74" s="32">
        <f t="shared" si="98"/>
        <v>4.0056513348534901</v>
      </c>
      <c r="G74" s="94">
        <f t="shared" si="99"/>
        <v>3.7773578402533885</v>
      </c>
      <c r="H74" s="33">
        <f t="shared" si="100"/>
        <v>-6.4195765304095612E-2</v>
      </c>
      <c r="I74" s="33">
        <f t="shared" si="101"/>
        <v>1.8896149909455547E-3</v>
      </c>
      <c r="J74" s="33">
        <f t="shared" si="102"/>
        <v>-0.12176134380336995</v>
      </c>
      <c r="K74" s="33">
        <f t="shared" si="131"/>
        <v>2.9435196885564657E-2</v>
      </c>
      <c r="L74" s="31">
        <f t="shared" si="74"/>
        <v>738113.30999999994</v>
      </c>
      <c r="M74" s="26">
        <f t="shared" si="75"/>
        <v>309752.245</v>
      </c>
      <c r="N74" s="26">
        <f t="shared" si="76"/>
        <v>322702.24249999999</v>
      </c>
      <c r="O74" s="5">
        <f t="shared" si="103"/>
        <v>41.965405690895885</v>
      </c>
      <c r="P74" s="30">
        <v>3837.67</v>
      </c>
      <c r="Q74" s="31">
        <v>753.42</v>
      </c>
      <c r="R74" s="31">
        <v>5127.1499999999996</v>
      </c>
      <c r="S74" s="32">
        <f t="shared" si="104"/>
        <v>33.897100484409577</v>
      </c>
      <c r="T74" s="32">
        <f t="shared" si="105"/>
        <v>57.013501387576582</v>
      </c>
      <c r="U74" s="33">
        <f t="shared" si="106"/>
        <v>-2.8238311458892242E-2</v>
      </c>
      <c r="V74" s="33">
        <f t="shared" si="107"/>
        <v>9.4117462258112954E-3</v>
      </c>
      <c r="W74" s="33">
        <f t="shared" si="108"/>
        <v>0.14243865510395923</v>
      </c>
      <c r="X74" s="33">
        <f t="shared" si="132"/>
        <v>0.33329706131729547</v>
      </c>
      <c r="Y74" s="31">
        <f t="shared" si="77"/>
        <v>3862897.3529999997</v>
      </c>
      <c r="Z74" s="26">
        <f t="shared" si="78"/>
        <v>2891377.3314</v>
      </c>
      <c r="AA74" s="26">
        <f t="shared" si="79"/>
        <v>2931798.3144</v>
      </c>
      <c r="AB74" s="5">
        <f t="shared" si="109"/>
        <v>74.849965380377014</v>
      </c>
      <c r="AC74" s="30">
        <v>363.86</v>
      </c>
      <c r="AD74" s="31">
        <v>805.59</v>
      </c>
      <c r="AE74" s="31">
        <v>2289.0700000000002</v>
      </c>
      <c r="AF74" s="32">
        <f t="shared" si="110"/>
        <v>15.133716744360401</v>
      </c>
      <c r="AG74" s="32">
        <f t="shared" si="111"/>
        <v>5.4056061659505943</v>
      </c>
      <c r="AH74" s="33">
        <f t="shared" si="112"/>
        <v>-3.6181153584040138E-3</v>
      </c>
      <c r="AI74" s="33">
        <f t="shared" si="113"/>
        <v>8.8888888888889635E-3</v>
      </c>
      <c r="AJ74" s="33">
        <f>IFERROR((($BQ74-AC74)-($BQ75-AC75))/(((#REF!-AC74)+(#REF!-AC75))/2)/AH74,0)</f>
        <v>0</v>
      </c>
      <c r="AK74" s="33">
        <f t="shared" si="133"/>
        <v>2.4567732115677869</v>
      </c>
      <c r="AL74" s="31">
        <f t="shared" si="80"/>
        <v>1844051.9013000003</v>
      </c>
      <c r="AM74" s="26">
        <f t="shared" si="81"/>
        <v>293121.97740000003</v>
      </c>
      <c r="AN74" s="26">
        <f t="shared" si="82"/>
        <v>270307.66860000003</v>
      </c>
      <c r="AO74" s="5">
        <f t="shared" si="114"/>
        <v>15.895538362741199</v>
      </c>
      <c r="AP74" s="30">
        <v>1504.49</v>
      </c>
      <c r="AQ74" s="31">
        <v>795.64</v>
      </c>
      <c r="AR74" s="31">
        <v>5716.15</v>
      </c>
      <c r="AS74" s="32">
        <f t="shared" si="115"/>
        <v>37.791153161884829</v>
      </c>
      <c r="AT74" s="32">
        <f t="shared" si="116"/>
        <v>22.35112521467325</v>
      </c>
      <c r="AU74" s="33">
        <f t="shared" si="117"/>
        <v>1.8996458607219797E-3</v>
      </c>
      <c r="AV74" s="33">
        <f t="shared" si="118"/>
        <v>-4.4103553817942459E-3</v>
      </c>
      <c r="AW74" s="33">
        <f>IFERROR((($BQ74-AP74)-($BQ75-AP75))/(((#REF!-AP74)+(#REF!-AP75))/2)/AU74,0)</f>
        <v>0</v>
      </c>
      <c r="AX74" s="33">
        <f t="shared" si="134"/>
        <v>2.3216724090447287</v>
      </c>
      <c r="AY74" s="31">
        <f t="shared" si="83"/>
        <v>4547997.5859999992</v>
      </c>
      <c r="AZ74" s="26">
        <f t="shared" si="84"/>
        <v>1197032.4236000001</v>
      </c>
      <c r="BA74" s="26">
        <f t="shared" si="85"/>
        <v>1223598.8432</v>
      </c>
      <c r="BB74" s="5">
        <f t="shared" si="119"/>
        <v>26.319988103881109</v>
      </c>
      <c r="BC74" s="30">
        <v>770.88</v>
      </c>
      <c r="BD74" s="31">
        <v>881</v>
      </c>
      <c r="BE74" s="31">
        <v>1387.38</v>
      </c>
      <c r="BF74" s="32">
        <f t="shared" si="120"/>
        <v>9.1723782744917095</v>
      </c>
      <c r="BG74" s="32">
        <f t="shared" si="121"/>
        <v>11.452409391546183</v>
      </c>
      <c r="BH74" s="33">
        <f t="shared" si="122"/>
        <v>5.7485984234041431E-3</v>
      </c>
      <c r="BI74" s="33">
        <f t="shared" si="123"/>
        <v>2.3506250615217994E-2</v>
      </c>
      <c r="BJ74" s="33">
        <f t="shared" si="124"/>
        <v>-7.5342451067631417</v>
      </c>
      <c r="BK74" s="33">
        <f t="shared" si="135"/>
        <v>4.0890402988522405</v>
      </c>
      <c r="BL74" s="31">
        <f t="shared" si="86"/>
        <v>1222281.78</v>
      </c>
      <c r="BM74" s="26">
        <f t="shared" si="87"/>
        <v>679145.28</v>
      </c>
      <c r="BN74" s="26">
        <f t="shared" si="88"/>
        <v>550589.76</v>
      </c>
      <c r="BO74" s="5">
        <f t="shared" si="125"/>
        <v>55.563724430220987</v>
      </c>
      <c r="BP74" s="60">
        <f t="shared" si="89"/>
        <v>15125.63</v>
      </c>
      <c r="BQ74" s="57">
        <f t="shared" si="90"/>
        <v>6731.16</v>
      </c>
      <c r="BR74" s="57">
        <f t="shared" si="91"/>
        <v>12215341.930299999</v>
      </c>
      <c r="BS74" s="57">
        <f t="shared" si="92"/>
        <v>5370429.2574000005</v>
      </c>
      <c r="BT74" s="33">
        <f t="shared" si="136"/>
        <v>-1.2182367258396755E-2</v>
      </c>
      <c r="BU74" s="33">
        <f t="shared" si="137"/>
        <v>-1.0514051754197251E-2</v>
      </c>
      <c r="BV74" s="33">
        <f t="shared" si="138"/>
        <v>0.86305489985539474</v>
      </c>
      <c r="BW74" s="57">
        <f t="shared" si="93"/>
        <v>5298996.8286999995</v>
      </c>
      <c r="BX74" s="57">
        <f t="shared" si="139"/>
        <v>797.84602615299605</v>
      </c>
      <c r="BY74" s="87">
        <f t="shared" si="140"/>
        <v>807.59227419287663</v>
      </c>
      <c r="BZ74" s="75">
        <f t="shared" si="141"/>
        <v>98.238444548966186</v>
      </c>
      <c r="CA74" s="75">
        <f t="shared" si="142"/>
        <v>99.296039544838038</v>
      </c>
      <c r="CB74" s="53">
        <f t="shared" si="95"/>
        <v>0.98676568513164642</v>
      </c>
      <c r="CC74" s="14">
        <f t="shared" si="94"/>
        <v>99.102633906672835</v>
      </c>
      <c r="CD74" s="53">
        <f t="shared" si="96"/>
        <v>0.9954461198388127</v>
      </c>
      <c r="CE74" s="26">
        <v>100.04169850804701</v>
      </c>
      <c r="CF74" s="85">
        <f t="shared" si="97"/>
        <v>1.0048786462699084</v>
      </c>
      <c r="CG74" s="79">
        <v>99.555999999999997</v>
      </c>
      <c r="CH74">
        <v>6975.96</v>
      </c>
      <c r="CI74" s="17">
        <f t="shared" si="126"/>
        <v>244.80000000000018</v>
      </c>
      <c r="CJ74" s="17">
        <f t="shared" si="127"/>
        <v>0.96490805566545679</v>
      </c>
      <c r="CK74" s="31">
        <v>16453.23</v>
      </c>
      <c r="CL74" s="76">
        <f t="shared" si="143"/>
        <v>0.91931067638390762</v>
      </c>
      <c r="CM74">
        <v>6414.71</v>
      </c>
      <c r="CN74" s="17">
        <f t="shared" si="128"/>
        <v>-316.44999999999982</v>
      </c>
      <c r="CO74" s="17">
        <f t="shared" si="129"/>
        <v>1.0493319261509872</v>
      </c>
      <c r="CP74" s="31">
        <v>15500.05</v>
      </c>
      <c r="CQ74" s="76">
        <f t="shared" si="130"/>
        <v>0.97584394889048742</v>
      </c>
    </row>
    <row r="75" spans="1:95" x14ac:dyDescent="0.3">
      <c r="A75" s="1">
        <v>42490</v>
      </c>
      <c r="B75" t="s">
        <v>5</v>
      </c>
      <c r="C75" s="30">
        <v>253.78</v>
      </c>
      <c r="D75" s="31">
        <v>1299.05</v>
      </c>
      <c r="E75" s="31">
        <v>601.66999999999996</v>
      </c>
      <c r="F75" s="32">
        <f t="shared" si="98"/>
        <v>4.0002872212474578</v>
      </c>
      <c r="G75" s="94">
        <f t="shared" si="99"/>
        <v>3.7989596197747098</v>
      </c>
      <c r="H75" s="33">
        <f t="shared" si="100"/>
        <v>7.0487916641762849E-2</v>
      </c>
      <c r="I75" s="33">
        <f t="shared" si="101"/>
        <v>1.9326720176701801E-3</v>
      </c>
      <c r="J75" s="33">
        <f t="shared" si="102"/>
        <v>0.11176586031765139</v>
      </c>
      <c r="K75" s="33">
        <f t="shared" si="131"/>
        <v>2.7418486880418109E-2</v>
      </c>
      <c r="L75" s="31">
        <f t="shared" si="74"/>
        <v>781599.41349999991</v>
      </c>
      <c r="M75" s="26">
        <f t="shared" si="75"/>
        <v>329672.90899999999</v>
      </c>
      <c r="N75" s="26">
        <f t="shared" si="76"/>
        <v>344105.35449999996</v>
      </c>
      <c r="O75" s="5">
        <f t="shared" si="103"/>
        <v>42.179267704888062</v>
      </c>
      <c r="P75" s="30">
        <v>3801.72</v>
      </c>
      <c r="Q75" s="31">
        <v>775</v>
      </c>
      <c r="R75" s="31">
        <v>5082.67</v>
      </c>
      <c r="S75" s="32">
        <f t="shared" si="104"/>
        <v>33.792843004999114</v>
      </c>
      <c r="T75" s="32">
        <f t="shared" si="105"/>
        <v>56.909846188391157</v>
      </c>
      <c r="U75" s="33">
        <f t="shared" si="106"/>
        <v>7.9211241154968248E-2</v>
      </c>
      <c r="V75" s="33">
        <f t="shared" si="107"/>
        <v>9.5011688155517398E-3</v>
      </c>
      <c r="W75" s="33">
        <f t="shared" si="108"/>
        <v>-5.1292954786509477E-2</v>
      </c>
      <c r="X75" s="33">
        <f t="shared" si="132"/>
        <v>0.11994722815873732</v>
      </c>
      <c r="Y75" s="31">
        <f t="shared" si="77"/>
        <v>3939069.25</v>
      </c>
      <c r="Z75" s="26">
        <f t="shared" si="78"/>
        <v>2946333</v>
      </c>
      <c r="AA75" s="26">
        <f t="shared" si="79"/>
        <v>3015773</v>
      </c>
      <c r="AB75" s="5">
        <f t="shared" si="109"/>
        <v>74.797694912319699</v>
      </c>
      <c r="AC75" s="30">
        <v>360.64</v>
      </c>
      <c r="AD75" s="31">
        <v>808.51</v>
      </c>
      <c r="AE75" s="31">
        <v>2287.4699999999998</v>
      </c>
      <c r="AF75" s="32">
        <f t="shared" si="110"/>
        <v>15.208564512086229</v>
      </c>
      <c r="AG75" s="32">
        <f t="shared" si="111"/>
        <v>5.3986003517832417</v>
      </c>
      <c r="AH75" s="33">
        <f t="shared" si="112"/>
        <v>5.3658629514151276E-2</v>
      </c>
      <c r="AI75" s="33">
        <f t="shared" si="113"/>
        <v>8.9686098654707704E-3</v>
      </c>
      <c r="AJ75" s="33">
        <f>IFERROR((($BQ75-AC75)-($BQ76-AC76))/(((#REF!-AC75)+(#REF!-AC76))/2)/AH75,0)</f>
        <v>0</v>
      </c>
      <c r="AK75" s="33">
        <f t="shared" si="133"/>
        <v>0.16714198529996929</v>
      </c>
      <c r="AL75" s="31">
        <f t="shared" si="80"/>
        <v>1849442.3696999999</v>
      </c>
      <c r="AM75" s="26">
        <f t="shared" si="81"/>
        <v>291581.04639999999</v>
      </c>
      <c r="AN75" s="26">
        <f t="shared" si="82"/>
        <v>271287.44540000003</v>
      </c>
      <c r="AO75" s="5">
        <f t="shared" si="114"/>
        <v>15.765889825877499</v>
      </c>
      <c r="AP75" s="30">
        <v>1511.14</v>
      </c>
      <c r="AQ75" s="31">
        <v>794.13</v>
      </c>
      <c r="AR75" s="31">
        <v>5701.14</v>
      </c>
      <c r="AS75" s="32">
        <f t="shared" si="115"/>
        <v>37.904827378035691</v>
      </c>
      <c r="AT75" s="32">
        <f t="shared" si="116"/>
        <v>22.621009692751024</v>
      </c>
      <c r="AU75" s="33">
        <f t="shared" si="117"/>
        <v>3.6570197597035378E-2</v>
      </c>
      <c r="AV75" s="33">
        <f t="shared" si="118"/>
        <v>-4.3909895573683534E-3</v>
      </c>
      <c r="AW75" s="33">
        <f>IFERROR((($BQ75-AP75)-($BQ76-AP76))/(((#REF!-AP75)+(#REF!-AP76))/2)/AU75,0)</f>
        <v>0</v>
      </c>
      <c r="AX75" s="33">
        <f t="shared" si="134"/>
        <v>0.12007016220564026</v>
      </c>
      <c r="AY75" s="31">
        <f t="shared" si="83"/>
        <v>4527446.3081999999</v>
      </c>
      <c r="AZ75" s="26">
        <f t="shared" si="84"/>
        <v>1200041.6082000001</v>
      </c>
      <c r="BA75" s="26">
        <f t="shared" si="85"/>
        <v>1221276.6444000001</v>
      </c>
      <c r="BB75" s="5">
        <f t="shared" si="119"/>
        <v>26.50592688479848</v>
      </c>
      <c r="BC75" s="30">
        <v>752.97</v>
      </c>
      <c r="BD75" s="31">
        <v>875.95</v>
      </c>
      <c r="BE75" s="31">
        <v>1367.72</v>
      </c>
      <c r="BF75" s="32">
        <f t="shared" si="120"/>
        <v>9.0934778836315129</v>
      </c>
      <c r="BG75" s="32">
        <f t="shared" si="121"/>
        <v>11.27158414729988</v>
      </c>
      <c r="BH75" s="33">
        <f t="shared" si="122"/>
        <v>1.9318325898774726E-2</v>
      </c>
      <c r="BI75" s="33">
        <f t="shared" si="123"/>
        <v>2.407209532065897E-2</v>
      </c>
      <c r="BJ75" s="33">
        <f t="shared" si="124"/>
        <v>-2.2966475096567853</v>
      </c>
      <c r="BK75" s="33">
        <f t="shared" si="135"/>
        <v>1.2460756406529903</v>
      </c>
      <c r="BL75" s="31">
        <f t="shared" si="86"/>
        <v>1198054.334</v>
      </c>
      <c r="BM75" s="26">
        <f t="shared" si="87"/>
        <v>659564.07150000008</v>
      </c>
      <c r="BN75" s="26">
        <f t="shared" si="88"/>
        <v>547433.71200000006</v>
      </c>
      <c r="BO75" s="5">
        <f t="shared" si="125"/>
        <v>55.05293481121867</v>
      </c>
      <c r="BP75" s="60">
        <f t="shared" si="89"/>
        <v>15040.67</v>
      </c>
      <c r="BQ75" s="57">
        <f t="shared" si="90"/>
        <v>6680.2499999999991</v>
      </c>
      <c r="BR75" s="57">
        <f t="shared" si="91"/>
        <v>12295611.6754</v>
      </c>
      <c r="BS75" s="57">
        <f t="shared" si="92"/>
        <v>5427192.6350999996</v>
      </c>
      <c r="BT75" s="33">
        <f t="shared" si="136"/>
        <v>5.3116700657026901E-2</v>
      </c>
      <c r="BU75" s="33">
        <f t="shared" si="137"/>
        <v>6.8014707062635071E-2</v>
      </c>
      <c r="BV75" s="33">
        <f t="shared" si="138"/>
        <v>1.2804768786714407</v>
      </c>
      <c r="BW75" s="57">
        <f t="shared" si="93"/>
        <v>5399876.1563000008</v>
      </c>
      <c r="BX75" s="57">
        <f t="shared" si="139"/>
        <v>812.42358221623442</v>
      </c>
      <c r="BY75" s="87">
        <f t="shared" si="140"/>
        <v>817.4909545518916</v>
      </c>
      <c r="BZ75" s="75">
        <f t="shared" si="141"/>
        <v>99.442555822230787</v>
      </c>
      <c r="CA75" s="75">
        <f t="shared" si="142"/>
        <v>101.110291337633</v>
      </c>
      <c r="CB75" s="53">
        <f t="shared" si="95"/>
        <v>0.98293504751683614</v>
      </c>
      <c r="CC75" s="14">
        <f t="shared" si="94"/>
        <v>100.98929423033015</v>
      </c>
      <c r="CD75" s="53">
        <f t="shared" si="96"/>
        <v>0.99822370716652475</v>
      </c>
      <c r="CE75" s="26">
        <v>102.57208481053573</v>
      </c>
      <c r="CF75" s="85">
        <f t="shared" si="97"/>
        <v>1.0138687227365668</v>
      </c>
      <c r="CG75" s="79">
        <v>101.169</v>
      </c>
      <c r="CH75">
        <v>6923</v>
      </c>
      <c r="CI75" s="17">
        <f t="shared" si="126"/>
        <v>242.75000000000091</v>
      </c>
      <c r="CJ75" s="17">
        <f t="shared" si="127"/>
        <v>0.96493572150801665</v>
      </c>
      <c r="CK75" s="31">
        <v>16369.09</v>
      </c>
      <c r="CL75" s="76">
        <f t="shared" si="143"/>
        <v>0.91884582466099218</v>
      </c>
      <c r="CM75">
        <v>6366.58</v>
      </c>
      <c r="CN75" s="17">
        <f t="shared" si="128"/>
        <v>-313.66999999999916</v>
      </c>
      <c r="CO75" s="17">
        <f t="shared" si="129"/>
        <v>1.0492682099337476</v>
      </c>
      <c r="CP75" s="31">
        <v>15393.33</v>
      </c>
      <c r="CQ75" s="76">
        <f t="shared" si="130"/>
        <v>0.97709007732569886</v>
      </c>
    </row>
    <row r="76" spans="1:95" x14ac:dyDescent="0.3">
      <c r="A76" s="1">
        <v>42460</v>
      </c>
      <c r="B76" t="s">
        <v>5</v>
      </c>
      <c r="C76" s="30">
        <v>253.29</v>
      </c>
      <c r="D76" s="31">
        <v>1210.5999999999999</v>
      </c>
      <c r="E76" s="31">
        <v>597.46</v>
      </c>
      <c r="F76" s="32">
        <f t="shared" si="98"/>
        <v>3.994862163013325</v>
      </c>
      <c r="G76" s="94">
        <f t="shared" si="99"/>
        <v>3.8207480997325525</v>
      </c>
      <c r="H76" s="33">
        <f t="shared" si="100"/>
        <v>0.20359499431171779</v>
      </c>
      <c r="I76" s="33">
        <f t="shared" si="101"/>
        <v>1.8968583283935575E-3</v>
      </c>
      <c r="J76" s="33">
        <f t="shared" si="102"/>
        <v>3.9010200108379758E-2</v>
      </c>
      <c r="K76" s="33">
        <f t="shared" si="131"/>
        <v>9.3168220309451134E-3</v>
      </c>
      <c r="L76" s="31">
        <f t="shared" si="74"/>
        <v>723285.076</v>
      </c>
      <c r="M76" s="26">
        <f t="shared" si="75"/>
        <v>306632.87399999995</v>
      </c>
      <c r="N76" s="26">
        <f t="shared" si="76"/>
        <v>320675.83399999997</v>
      </c>
      <c r="O76" s="5">
        <f t="shared" si="103"/>
        <v>42.394469922672648</v>
      </c>
      <c r="P76" s="30">
        <v>3765.77</v>
      </c>
      <c r="Q76" s="31">
        <v>715.95</v>
      </c>
      <c r="R76" s="31">
        <v>5038.1899999999996</v>
      </c>
      <c r="S76" s="32">
        <f t="shared" si="104"/>
        <v>33.68740099935075</v>
      </c>
      <c r="T76" s="32">
        <f t="shared" si="105"/>
        <v>56.804684636305623</v>
      </c>
      <c r="U76" s="33">
        <f t="shared" si="106"/>
        <v>5.2726647170136032E-2</v>
      </c>
      <c r="V76" s="33">
        <f t="shared" si="107"/>
        <v>9.5923069431491891E-3</v>
      </c>
      <c r="W76" s="33">
        <f t="shared" si="108"/>
        <v>-7.7720621656436631E-2</v>
      </c>
      <c r="X76" s="33">
        <f t="shared" si="132"/>
        <v>0.18192522107838857</v>
      </c>
      <c r="Y76" s="31">
        <f t="shared" si="77"/>
        <v>3607092.1305</v>
      </c>
      <c r="Z76" s="26">
        <f t="shared" si="78"/>
        <v>2696103.0315</v>
      </c>
      <c r="AA76" s="26">
        <f t="shared" si="79"/>
        <v>2785990.5540000005</v>
      </c>
      <c r="AB76" s="5">
        <f t="shared" si="109"/>
        <v>74.744501497561629</v>
      </c>
      <c r="AC76" s="30">
        <v>357.42</v>
      </c>
      <c r="AD76" s="31">
        <v>766.26</v>
      </c>
      <c r="AE76" s="31">
        <v>2285.88</v>
      </c>
      <c r="AF76" s="32">
        <f t="shared" si="110"/>
        <v>15.284329530326545</v>
      </c>
      <c r="AG76" s="32">
        <f t="shared" si="111"/>
        <v>5.391495068129057</v>
      </c>
      <c r="AH76" s="33">
        <f t="shared" si="112"/>
        <v>-1.761806822150647E-2</v>
      </c>
      <c r="AI76" s="33">
        <f t="shared" si="113"/>
        <v>9.078006211267458E-3</v>
      </c>
      <c r="AJ76" s="33">
        <f>IFERROR((($BQ76-AC76)-($BQ77-AC77))/(((#REF!-AC76)+(#REF!-AC77))/2)/AH76,0)</f>
        <v>0</v>
      </c>
      <c r="AK76" s="33">
        <f t="shared" si="133"/>
        <v>0.51526683272720486</v>
      </c>
      <c r="AL76" s="31">
        <f t="shared" si="80"/>
        <v>1751578.4088000001</v>
      </c>
      <c r="AM76" s="26">
        <f t="shared" si="81"/>
        <v>273876.64919999999</v>
      </c>
      <c r="AN76" s="26">
        <f t="shared" si="82"/>
        <v>257110.88040000002</v>
      </c>
      <c r="AO76" s="5">
        <f t="shared" si="114"/>
        <v>15.635991390624179</v>
      </c>
      <c r="AP76" s="30">
        <v>1517.79</v>
      </c>
      <c r="AQ76" s="31">
        <v>765.61</v>
      </c>
      <c r="AR76" s="31">
        <v>5686.12</v>
      </c>
      <c r="AS76" s="32">
        <f t="shared" si="115"/>
        <v>38.019726245026149</v>
      </c>
      <c r="AT76" s="32">
        <f t="shared" si="116"/>
        <v>22.895073861159425</v>
      </c>
      <c r="AU76" s="33">
        <f t="shared" si="117"/>
        <v>-2.1267573474247261E-3</v>
      </c>
      <c r="AV76" s="33">
        <f t="shared" si="118"/>
        <v>-4.3717930596964012E-3</v>
      </c>
      <c r="AW76" s="33">
        <f>IFERROR((($BQ76-AP76)-($BQ77-AP77))/(((#REF!-AP76)+(#REF!-AP77))/2)/AU76,0)</f>
        <v>0</v>
      </c>
      <c r="AX76" s="33">
        <f t="shared" si="134"/>
        <v>2.0556144145876214</v>
      </c>
      <c r="AY76" s="31">
        <f t="shared" si="83"/>
        <v>4353350.3332000002</v>
      </c>
      <c r="AZ76" s="26">
        <f t="shared" si="84"/>
        <v>1162035.2019</v>
      </c>
      <c r="BA76" s="26">
        <f t="shared" si="85"/>
        <v>1177416.3068000001</v>
      </c>
      <c r="BB76" s="5">
        <f t="shared" si="119"/>
        <v>26.692894275885841</v>
      </c>
      <c r="BC76" s="30">
        <v>735.06</v>
      </c>
      <c r="BD76" s="31">
        <v>859.19</v>
      </c>
      <c r="BE76" s="31">
        <v>1348.06</v>
      </c>
      <c r="BF76" s="32">
        <f t="shared" si="120"/>
        <v>9.0136810622832346</v>
      </c>
      <c r="BG76" s="32">
        <f t="shared" si="121"/>
        <v>11.087998334673339</v>
      </c>
      <c r="BH76" s="33">
        <f t="shared" si="122"/>
        <v>-4.4384253832409605E-2</v>
      </c>
      <c r="BI76" s="33">
        <f t="shared" si="123"/>
        <v>2.4665854112008549E-2</v>
      </c>
      <c r="BJ76" s="33">
        <f t="shared" si="124"/>
        <v>1.024276417605047</v>
      </c>
      <c r="BK76" s="33">
        <f t="shared" si="135"/>
        <v>0.55573434229950758</v>
      </c>
      <c r="BL76" s="31">
        <f t="shared" si="86"/>
        <v>1158239.6714000001</v>
      </c>
      <c r="BM76" s="26">
        <f t="shared" si="87"/>
        <v>631556.20140000002</v>
      </c>
      <c r="BN76" s="26">
        <f t="shared" si="88"/>
        <v>536959.38240000012</v>
      </c>
      <c r="BO76" s="5">
        <f t="shared" si="125"/>
        <v>54.52724656172574</v>
      </c>
      <c r="BP76" s="60">
        <f t="shared" si="89"/>
        <v>14955.71</v>
      </c>
      <c r="BQ76" s="57">
        <f t="shared" si="90"/>
        <v>6629.33</v>
      </c>
      <c r="BR76" s="57">
        <f t="shared" si="91"/>
        <v>11593545.619900001</v>
      </c>
      <c r="BS76" s="57">
        <f t="shared" si="92"/>
        <v>5070203.9579999996</v>
      </c>
      <c r="BT76" s="33">
        <f t="shared" si="136"/>
        <v>1.9702319559149382E-2</v>
      </c>
      <c r="BU76" s="33">
        <f t="shared" si="137"/>
        <v>3.9737049115193379E-2</v>
      </c>
      <c r="BV76" s="33">
        <f t="shared" si="138"/>
        <v>2.0168716173695524</v>
      </c>
      <c r="BW76" s="57">
        <f t="shared" si="93"/>
        <v>5078152.9576000003</v>
      </c>
      <c r="BX76" s="57">
        <f t="shared" si="139"/>
        <v>764.81393413814067</v>
      </c>
      <c r="BY76" s="87">
        <f t="shared" si="140"/>
        <v>775.19192468294727</v>
      </c>
      <c r="BZ76" s="75">
        <f t="shared" si="141"/>
        <v>94.297148872407817</v>
      </c>
      <c r="CA76" s="75">
        <f t="shared" si="142"/>
        <v>95.185025881248208</v>
      </c>
      <c r="CB76" s="53">
        <f t="shared" si="95"/>
        <v>0.96871011652001493</v>
      </c>
      <c r="CC76" s="14">
        <f t="shared" si="94"/>
        <v>94.972378687492977</v>
      </c>
      <c r="CD76" s="53">
        <f t="shared" si="96"/>
        <v>0.97564672023148014</v>
      </c>
      <c r="CE76" s="26">
        <v>95.89672253554329</v>
      </c>
      <c r="CF76" s="85">
        <f t="shared" si="97"/>
        <v>0.9851424605317618</v>
      </c>
      <c r="CG76" s="79">
        <v>97.343000000000004</v>
      </c>
      <c r="CH76">
        <v>6870.04</v>
      </c>
      <c r="CI76" s="17">
        <f t="shared" si="126"/>
        <v>240.71000000000004</v>
      </c>
      <c r="CJ76" s="17">
        <f t="shared" si="127"/>
        <v>0.96496235829776833</v>
      </c>
      <c r="CK76" s="31">
        <v>16284.94</v>
      </c>
      <c r="CL76" s="76">
        <f t="shared" si="143"/>
        <v>0.91837673334995396</v>
      </c>
      <c r="CM76">
        <v>6318.44</v>
      </c>
      <c r="CN76" s="17">
        <f t="shared" si="128"/>
        <v>-310.89000000000033</v>
      </c>
      <c r="CO76" s="17">
        <f t="shared" si="129"/>
        <v>1.049203600888827</v>
      </c>
      <c r="CP76" s="31">
        <v>15286.61</v>
      </c>
      <c r="CQ76" s="76">
        <f t="shared" si="130"/>
        <v>0.97835360488689116</v>
      </c>
    </row>
    <row r="77" spans="1:95" x14ac:dyDescent="0.3">
      <c r="A77" s="1">
        <v>42429</v>
      </c>
      <c r="B77" t="s">
        <v>5</v>
      </c>
      <c r="C77" s="30">
        <v>252.81</v>
      </c>
      <c r="D77" s="31">
        <v>986.9</v>
      </c>
      <c r="E77" s="31">
        <v>593.25</v>
      </c>
      <c r="F77" s="32">
        <f t="shared" si="98"/>
        <v>3.9893751155792412</v>
      </c>
      <c r="G77" s="94">
        <f t="shared" si="99"/>
        <v>3.8430258983553776</v>
      </c>
      <c r="H77" s="33">
        <f t="shared" si="100"/>
        <v>9.6965254205776258E-2</v>
      </c>
      <c r="I77" s="33">
        <f t="shared" si="101"/>
        <v>1.9400946291054147E-3</v>
      </c>
      <c r="J77" s="33">
        <f t="shared" si="102"/>
        <v>8.2531410501344965E-2</v>
      </c>
      <c r="K77" s="33">
        <f t="shared" si="131"/>
        <v>2.0008142555767595E-2</v>
      </c>
      <c r="L77" s="31">
        <f t="shared" si="74"/>
        <v>585478.42499999993</v>
      </c>
      <c r="M77" s="26">
        <f t="shared" si="75"/>
        <v>249498.18899999998</v>
      </c>
      <c r="N77" s="26">
        <f t="shared" si="76"/>
        <v>261419.94099999999</v>
      </c>
      <c r="O77" s="5">
        <f t="shared" si="103"/>
        <v>42.614412136536032</v>
      </c>
      <c r="P77" s="30">
        <v>3729.82</v>
      </c>
      <c r="Q77" s="31">
        <v>679.17</v>
      </c>
      <c r="R77" s="31">
        <v>4993.71</v>
      </c>
      <c r="S77" s="32">
        <f t="shared" si="104"/>
        <v>33.580754165055559</v>
      </c>
      <c r="T77" s="32">
        <f t="shared" si="105"/>
        <v>56.69789508407046</v>
      </c>
      <c r="U77" s="33">
        <f t="shared" si="106"/>
        <v>0.1046482801363495</v>
      </c>
      <c r="V77" s="33">
        <f t="shared" si="107"/>
        <v>9.6852104546392079E-3</v>
      </c>
      <c r="W77" s="33">
        <f t="shared" si="108"/>
        <v>-3.945629486044077E-2</v>
      </c>
      <c r="X77" s="33">
        <f t="shared" si="132"/>
        <v>9.2550115893161797E-2</v>
      </c>
      <c r="Y77" s="31">
        <f t="shared" si="77"/>
        <v>3391578.0206999998</v>
      </c>
      <c r="Z77" s="26">
        <f t="shared" si="78"/>
        <v>2533181.8494000002</v>
      </c>
      <c r="AA77" s="26">
        <f t="shared" si="79"/>
        <v>2642867.8043999998</v>
      </c>
      <c r="AB77" s="5">
        <f t="shared" si="109"/>
        <v>74.690360473475636</v>
      </c>
      <c r="AC77" s="30">
        <v>354.19</v>
      </c>
      <c r="AD77" s="31">
        <v>779.88</v>
      </c>
      <c r="AE77" s="31">
        <v>2284.2800000000002</v>
      </c>
      <c r="AF77" s="32">
        <f t="shared" si="110"/>
        <v>15.360893028260175</v>
      </c>
      <c r="AG77" s="32">
        <f t="shared" si="111"/>
        <v>5.3841277755567063</v>
      </c>
      <c r="AH77" s="33">
        <f t="shared" si="112"/>
        <v>-1.8831306085586713E-3</v>
      </c>
      <c r="AI77" s="33">
        <f t="shared" si="113"/>
        <v>9.1326791082873959E-3</v>
      </c>
      <c r="AJ77" s="33">
        <f>IFERROR((($BQ77-AC77)-($BQ78-AC78))/(((#REF!-AC77)+(#REF!-AC78))/2)/AH77,0)</f>
        <v>0</v>
      </c>
      <c r="AK77" s="33">
        <f t="shared" si="133"/>
        <v>4.8497321783099547</v>
      </c>
      <c r="AL77" s="31">
        <f t="shared" si="80"/>
        <v>1781464.2864000001</v>
      </c>
      <c r="AM77" s="26">
        <f t="shared" si="81"/>
        <v>276225.6972</v>
      </c>
      <c r="AN77" s="26">
        <f t="shared" si="82"/>
        <v>261680.93520000001</v>
      </c>
      <c r="AO77" s="5">
        <f t="shared" si="114"/>
        <v>15.50554222774791</v>
      </c>
      <c r="AP77" s="30">
        <v>1524.44</v>
      </c>
      <c r="AQ77" s="31">
        <v>767.24</v>
      </c>
      <c r="AR77" s="31">
        <v>5671.11</v>
      </c>
      <c r="AS77" s="32">
        <f t="shared" si="115"/>
        <v>38.136005245196102</v>
      </c>
      <c r="AT77" s="32">
        <f t="shared" si="116"/>
        <v>23.173380801743885</v>
      </c>
      <c r="AU77" s="33">
        <f t="shared" si="117"/>
        <v>4.1522813599686063E-2</v>
      </c>
      <c r="AV77" s="33">
        <f t="shared" si="118"/>
        <v>-4.3592949200467702E-3</v>
      </c>
      <c r="AW77" s="33">
        <f>IFERROR((($BQ77-AP77)-($BQ78-AP78))/(((#REF!-AP77)+(#REF!-AP78))/2)/AU77,0)</f>
        <v>0</v>
      </c>
      <c r="AX77" s="33">
        <f t="shared" si="134"/>
        <v>0.1049855378798254</v>
      </c>
      <c r="AY77" s="31">
        <f t="shared" si="83"/>
        <v>4351102.4364</v>
      </c>
      <c r="AZ77" s="26">
        <f t="shared" si="84"/>
        <v>1169611.3456000001</v>
      </c>
      <c r="BA77" s="26">
        <f t="shared" si="85"/>
        <v>1179923.0512000001</v>
      </c>
      <c r="BB77" s="5">
        <f t="shared" si="119"/>
        <v>26.880804639656088</v>
      </c>
      <c r="BC77" s="30">
        <v>717.15</v>
      </c>
      <c r="BD77" s="31">
        <v>898.19</v>
      </c>
      <c r="BE77" s="31">
        <v>1328.4</v>
      </c>
      <c r="BF77" s="32">
        <f t="shared" si="120"/>
        <v>8.9329724459089164</v>
      </c>
      <c r="BG77" s="32">
        <f t="shared" si="121"/>
        <v>10.901570440273559</v>
      </c>
      <c r="BH77" s="33">
        <f t="shared" si="122"/>
        <v>1.439833140832281E-2</v>
      </c>
      <c r="BI77" s="33">
        <f t="shared" si="123"/>
        <v>2.5289644801219962E-2</v>
      </c>
      <c r="BJ77" s="33">
        <f t="shared" si="124"/>
        <v>-3.2363010794918234</v>
      </c>
      <c r="BK77" s="33">
        <f t="shared" si="135"/>
        <v>1.7564288585968746</v>
      </c>
      <c r="BL77" s="31">
        <f t="shared" si="86"/>
        <v>1193155.5960000001</v>
      </c>
      <c r="BM77" s="26">
        <f t="shared" si="87"/>
        <v>644136.95850000007</v>
      </c>
      <c r="BN77" s="26">
        <f t="shared" si="88"/>
        <v>561332.82240000006</v>
      </c>
      <c r="BO77" s="5">
        <f t="shared" si="125"/>
        <v>53.985998193315268</v>
      </c>
      <c r="BP77" s="60">
        <f t="shared" si="89"/>
        <v>14870.75</v>
      </c>
      <c r="BQ77" s="57">
        <f t="shared" si="90"/>
        <v>6578.4100000000008</v>
      </c>
      <c r="BR77" s="57">
        <f t="shared" si="91"/>
        <v>11302778.764500001</v>
      </c>
      <c r="BS77" s="57">
        <f t="shared" si="92"/>
        <v>4872654.0397000005</v>
      </c>
      <c r="BT77" s="33">
        <f t="shared" si="136"/>
        <v>5.2809823792505622E-2</v>
      </c>
      <c r="BU77" s="33">
        <f t="shared" si="137"/>
        <v>7.829871219332811E-2</v>
      </c>
      <c r="BV77" s="33">
        <f t="shared" si="138"/>
        <v>1.4826542974460688</v>
      </c>
      <c r="BW77" s="57">
        <f t="shared" si="93"/>
        <v>4907224.5541999992</v>
      </c>
      <c r="BX77" s="57">
        <f t="shared" si="139"/>
        <v>740.70391473015513</v>
      </c>
      <c r="BY77" s="87">
        <f t="shared" si="140"/>
        <v>760.06783548240685</v>
      </c>
      <c r="BZ77" s="75">
        <f t="shared" si="141"/>
        <v>92.457399972177427</v>
      </c>
      <c r="CA77" s="75">
        <f t="shared" si="142"/>
        <v>92.184410020434157</v>
      </c>
      <c r="CB77" s="53">
        <f t="shared" si="95"/>
        <v>1.0033249771806865</v>
      </c>
      <c r="CC77" s="14">
        <f t="shared" si="94"/>
        <v>91.775650036013829</v>
      </c>
      <c r="CD77" s="53">
        <f t="shared" si="96"/>
        <v>0.9959267944570741</v>
      </c>
      <c r="CE77" s="26">
        <v>91.288641559911511</v>
      </c>
      <c r="CF77" s="85">
        <f t="shared" si="97"/>
        <v>0.99064189818788195</v>
      </c>
      <c r="CG77" s="79">
        <v>92.150999999999996</v>
      </c>
      <c r="CH77">
        <v>6817.07</v>
      </c>
      <c r="CI77" s="17">
        <f t="shared" si="126"/>
        <v>238.65999999999894</v>
      </c>
      <c r="CJ77" s="17">
        <f t="shared" si="127"/>
        <v>0.9649908245037826</v>
      </c>
      <c r="CK77" s="31">
        <v>16200.79</v>
      </c>
      <c r="CL77" s="76">
        <f t="shared" si="143"/>
        <v>0.91790276893904554</v>
      </c>
      <c r="CM77">
        <v>6270.31</v>
      </c>
      <c r="CN77" s="17">
        <f t="shared" si="128"/>
        <v>-308.10000000000036</v>
      </c>
      <c r="CO77" s="17">
        <f t="shared" si="129"/>
        <v>1.0491363265931031</v>
      </c>
      <c r="CP77" s="31">
        <v>15179.88</v>
      </c>
      <c r="CQ77" s="76">
        <f t="shared" si="130"/>
        <v>0.97963554389099261</v>
      </c>
    </row>
    <row r="78" spans="1:95" x14ac:dyDescent="0.3">
      <c r="A78" s="1">
        <v>42400</v>
      </c>
      <c r="B78" t="s">
        <v>5</v>
      </c>
      <c r="C78" s="30">
        <v>252.32</v>
      </c>
      <c r="D78" s="31">
        <v>895.63</v>
      </c>
      <c r="E78" s="31">
        <v>589.04</v>
      </c>
      <c r="F78" s="32">
        <f t="shared" si="98"/>
        <v>3.9838250103646806</v>
      </c>
      <c r="G78" s="94">
        <f t="shared" si="99"/>
        <v>3.8654921486020686</v>
      </c>
      <c r="H78" s="33">
        <f t="shared" si="100"/>
        <v>5.2808306306512849E-2</v>
      </c>
      <c r="I78" s="33">
        <f t="shared" si="101"/>
        <v>1.9438659129226647E-3</v>
      </c>
      <c r="J78" s="33">
        <f t="shared" si="102"/>
        <v>0.15279500044366986</v>
      </c>
      <c r="K78" s="33">
        <f t="shared" si="131"/>
        <v>3.6809851496466713E-2</v>
      </c>
      <c r="L78" s="31">
        <f t="shared" si="74"/>
        <v>527561.89519999991</v>
      </c>
      <c r="M78" s="26">
        <f t="shared" si="75"/>
        <v>225985.3616</v>
      </c>
      <c r="N78" s="26">
        <f t="shared" si="76"/>
        <v>237243.4307</v>
      </c>
      <c r="O78" s="5">
        <f t="shared" si="103"/>
        <v>42.835800624745353</v>
      </c>
      <c r="P78" s="30">
        <v>3693.87</v>
      </c>
      <c r="Q78" s="31">
        <v>611.63</v>
      </c>
      <c r="R78" s="31">
        <v>4949.2299999999996</v>
      </c>
      <c r="S78" s="32">
        <f t="shared" si="104"/>
        <v>33.472881733069379</v>
      </c>
      <c r="T78" s="32">
        <f t="shared" si="105"/>
        <v>56.589352738414398</v>
      </c>
      <c r="U78" s="33">
        <f t="shared" si="106"/>
        <v>6.9728714284542376E-3</v>
      </c>
      <c r="V78" s="33">
        <f t="shared" si="107"/>
        <v>9.779931146020172E-3</v>
      </c>
      <c r="W78" s="33">
        <f t="shared" si="108"/>
        <v>-0.59803513944554065</v>
      </c>
      <c r="X78" s="33">
        <f t="shared" si="132"/>
        <v>1.4025686901541234</v>
      </c>
      <c r="Y78" s="31">
        <f t="shared" si="77"/>
        <v>3027097.5448999996</v>
      </c>
      <c r="Z78" s="26">
        <f t="shared" si="78"/>
        <v>2259281.7080999999</v>
      </c>
      <c r="AA78" s="26">
        <f t="shared" si="79"/>
        <v>2380048.0515999999</v>
      </c>
      <c r="AB78" s="5">
        <f t="shared" si="109"/>
        <v>74.635246290837159</v>
      </c>
      <c r="AC78" s="30">
        <v>350.97</v>
      </c>
      <c r="AD78" s="31">
        <v>781.35</v>
      </c>
      <c r="AE78" s="31">
        <v>2282.6799999999998</v>
      </c>
      <c r="AF78" s="32">
        <f t="shared" si="110"/>
        <v>15.4383364027218</v>
      </c>
      <c r="AG78" s="32">
        <f t="shared" si="111"/>
        <v>5.3767905017234785</v>
      </c>
      <c r="AH78" s="33">
        <f t="shared" si="112"/>
        <v>-4.941677224472478E-2</v>
      </c>
      <c r="AI78" s="33">
        <f t="shared" si="113"/>
        <v>9.2168536752920398E-3</v>
      </c>
      <c r="AJ78" s="33">
        <f>IFERROR((($BQ78-AC78)-($BQ79-AC79))/(((#REF!-AC78)+(#REF!-AC79))/2)/AH78,0)</f>
        <v>0</v>
      </c>
      <c r="AK78" s="33">
        <f t="shared" si="133"/>
        <v>0.18651266071462075</v>
      </c>
      <c r="AL78" s="31">
        <f t="shared" si="80"/>
        <v>1783572.0179999999</v>
      </c>
      <c r="AM78" s="26">
        <f t="shared" si="81"/>
        <v>274230.40950000001</v>
      </c>
      <c r="AN78" s="26">
        <f t="shared" si="82"/>
        <v>262174.179</v>
      </c>
      <c r="AO78" s="5">
        <f t="shared" si="114"/>
        <v>15.375348274834847</v>
      </c>
      <c r="AP78" s="30">
        <v>1531.1</v>
      </c>
      <c r="AQ78" s="31">
        <v>736.03</v>
      </c>
      <c r="AR78" s="31">
        <v>5656.1</v>
      </c>
      <c r="AS78" s="32">
        <f t="shared" si="115"/>
        <v>38.253620537015607</v>
      </c>
      <c r="AT78" s="32">
        <f t="shared" si="116"/>
        <v>23.456147070088086</v>
      </c>
      <c r="AU78" s="33">
        <f t="shared" si="117"/>
        <v>-3.9514426694545718E-2</v>
      </c>
      <c r="AV78" s="33">
        <f t="shared" si="118"/>
        <v>-4.3338709940206211E-3</v>
      </c>
      <c r="AW78" s="33">
        <f>IFERROR((($BQ78-AP78)-($BQ79-AP79))/(((#REF!-AP78)+(#REF!-AP79))/2)/AU78,0)</f>
        <v>0</v>
      </c>
      <c r="AX78" s="33">
        <f t="shared" si="134"/>
        <v>0.1096781949418701</v>
      </c>
      <c r="AY78" s="31">
        <f t="shared" si="83"/>
        <v>4163059.2830000003</v>
      </c>
      <c r="AZ78" s="26">
        <f t="shared" si="84"/>
        <v>1126935.5329999998</v>
      </c>
      <c r="BA78" s="26">
        <f t="shared" si="85"/>
        <v>1131925.8164000001</v>
      </c>
      <c r="BB78" s="5">
        <f t="shared" si="119"/>
        <v>27.069889146231503</v>
      </c>
      <c r="BC78" s="30">
        <v>699.24</v>
      </c>
      <c r="BD78" s="31">
        <v>885.35</v>
      </c>
      <c r="BE78" s="31">
        <v>1308.74</v>
      </c>
      <c r="BF78" s="32">
        <f t="shared" si="120"/>
        <v>8.8513363168285224</v>
      </c>
      <c r="BG78" s="32">
        <f t="shared" si="121"/>
        <v>10.712217541171965</v>
      </c>
      <c r="BH78" s="33">
        <f t="shared" si="122"/>
        <v>-1.4387198421108619E-2</v>
      </c>
      <c r="BI78" s="33">
        <f t="shared" si="123"/>
        <v>2.5945804993589554E-2</v>
      </c>
      <c r="BJ78" s="33">
        <f t="shared" si="124"/>
        <v>3.3238457015374294</v>
      </c>
      <c r="BK78" s="33">
        <f t="shared" si="135"/>
        <v>1.8033952291588868</v>
      </c>
      <c r="BL78" s="31">
        <f t="shared" si="86"/>
        <v>1158692.959</v>
      </c>
      <c r="BM78" s="26">
        <f t="shared" si="87"/>
        <v>619072.13400000008</v>
      </c>
      <c r="BN78" s="26">
        <f t="shared" si="88"/>
        <v>553308.33600000001</v>
      </c>
      <c r="BO78" s="5">
        <f t="shared" si="125"/>
        <v>53.428488469825943</v>
      </c>
      <c r="BP78" s="60">
        <f t="shared" si="89"/>
        <v>14785.79</v>
      </c>
      <c r="BQ78" s="57">
        <f t="shared" si="90"/>
        <v>6527.5</v>
      </c>
      <c r="BR78" s="57">
        <f t="shared" si="91"/>
        <v>10659983.700099999</v>
      </c>
      <c r="BS78" s="57">
        <f t="shared" si="92"/>
        <v>4505505.1462000003</v>
      </c>
      <c r="BT78" s="33">
        <f t="shared" si="136"/>
        <v>-2.1190414097435134E-2</v>
      </c>
      <c r="BU78" s="33">
        <f t="shared" si="137"/>
        <v>-1.1265459793185523E-3</v>
      </c>
      <c r="BV78" s="33">
        <f t="shared" si="138"/>
        <v>5.3162999747839203E-2</v>
      </c>
      <c r="BW78" s="57">
        <f t="shared" si="93"/>
        <v>4564699.8136999998</v>
      </c>
      <c r="BX78" s="57">
        <f t="shared" si="139"/>
        <v>690.23441535044049</v>
      </c>
      <c r="BY78" s="87">
        <f t="shared" si="140"/>
        <v>720.96138928660548</v>
      </c>
      <c r="BZ78" s="75">
        <f t="shared" si="141"/>
        <v>87.700350444985148</v>
      </c>
      <c r="CA78" s="75">
        <f t="shared" si="142"/>
        <v>85.903221367555759</v>
      </c>
      <c r="CB78" s="53">
        <f t="shared" si="95"/>
        <v>1.0282485894758551</v>
      </c>
      <c r="CC78" s="14">
        <f t="shared" si="94"/>
        <v>85.369700936761902</v>
      </c>
      <c r="CD78" s="53">
        <f t="shared" si="96"/>
        <v>1.0009227343654301</v>
      </c>
      <c r="CE78" s="26">
        <v>84.409653456813842</v>
      </c>
      <c r="CF78" s="85">
        <f t="shared" si="97"/>
        <v>0.98966659385883438</v>
      </c>
      <c r="CG78" s="79">
        <v>85.290999999999997</v>
      </c>
      <c r="CH78">
        <v>6764.12</v>
      </c>
      <c r="CI78" s="17">
        <f t="shared" si="126"/>
        <v>236.61999999999989</v>
      </c>
      <c r="CJ78" s="17">
        <f t="shared" si="127"/>
        <v>0.96501836159027343</v>
      </c>
      <c r="CK78" s="31">
        <v>16116.64</v>
      </c>
      <c r="CL78" s="76">
        <f t="shared" si="143"/>
        <v>0.91742385509634772</v>
      </c>
      <c r="CM78">
        <v>6222.17</v>
      </c>
      <c r="CN78" s="17">
        <f t="shared" si="128"/>
        <v>-305.32999999999993</v>
      </c>
      <c r="CO78" s="17">
        <f t="shared" si="129"/>
        <v>1.0490713047055931</v>
      </c>
      <c r="CP78" s="31">
        <v>15073.16</v>
      </c>
      <c r="CQ78" s="76">
        <f t="shared" si="130"/>
        <v>0.98093498642620403</v>
      </c>
    </row>
    <row r="79" spans="1:95" x14ac:dyDescent="0.3">
      <c r="A79" s="1">
        <v>42369</v>
      </c>
      <c r="B79" t="s">
        <v>5</v>
      </c>
      <c r="C79" s="30">
        <v>251.83</v>
      </c>
      <c r="D79" s="31">
        <v>849.55</v>
      </c>
      <c r="E79" s="31">
        <v>584.83000000000004</v>
      </c>
      <c r="F79" s="32">
        <f t="shared" si="98"/>
        <v>3.9782134602015398</v>
      </c>
      <c r="G79" s="94">
        <f t="shared" si="99"/>
        <v>3.8883175997208403</v>
      </c>
      <c r="H79" s="33">
        <f t="shared" si="100"/>
        <v>7.4223280229506139E-2</v>
      </c>
      <c r="I79" s="33">
        <f t="shared" si="101"/>
        <v>-5.978185561296161E-3</v>
      </c>
      <c r="J79" s="33">
        <f t="shared" si="102"/>
        <v>-5.0185417401338701E-2</v>
      </c>
      <c r="K79" s="33">
        <f t="shared" si="131"/>
        <v>8.0543268133811741E-2</v>
      </c>
      <c r="L79" s="31">
        <f t="shared" si="74"/>
        <v>496842.32650000002</v>
      </c>
      <c r="M79" s="26">
        <f t="shared" si="75"/>
        <v>213942.1765</v>
      </c>
      <c r="N79" s="26">
        <f t="shared" si="76"/>
        <v>225037.29949999996</v>
      </c>
      <c r="O79" s="5">
        <f t="shared" si="103"/>
        <v>43.060376519672381</v>
      </c>
      <c r="P79" s="30">
        <v>3657.92</v>
      </c>
      <c r="Q79" s="31">
        <v>607.38</v>
      </c>
      <c r="R79" s="31">
        <v>4904.75</v>
      </c>
      <c r="S79" s="32">
        <f t="shared" si="104"/>
        <v>33.363785149399831</v>
      </c>
      <c r="T79" s="32">
        <f t="shared" si="105"/>
        <v>56.479191178060027</v>
      </c>
      <c r="U79" s="33">
        <f t="shared" si="106"/>
        <v>-1.365592017045288E-3</v>
      </c>
      <c r="V79" s="33">
        <f t="shared" si="107"/>
        <v>-6.6265585491323649E-3</v>
      </c>
      <c r="W79" s="33">
        <f t="shared" si="108"/>
        <v>-8.5810239640276689E-2</v>
      </c>
      <c r="X79" s="33">
        <f t="shared" si="132"/>
        <v>4.8525170522526597</v>
      </c>
      <c r="Y79" s="31">
        <f t="shared" si="77"/>
        <v>2979047.0550000002</v>
      </c>
      <c r="Z79" s="26">
        <f t="shared" si="78"/>
        <v>2221747.4495999999</v>
      </c>
      <c r="AA79" s="26">
        <f t="shared" si="79"/>
        <v>2363509.9416</v>
      </c>
      <c r="AB79" s="5">
        <f t="shared" si="109"/>
        <v>74.579132473622508</v>
      </c>
      <c r="AC79" s="30">
        <v>347.75</v>
      </c>
      <c r="AD79" s="31">
        <v>820.94</v>
      </c>
      <c r="AE79" s="31">
        <v>2281.08</v>
      </c>
      <c r="AF79" s="32">
        <f t="shared" si="110"/>
        <v>15.516685463804059</v>
      </c>
      <c r="AG79" s="32">
        <f t="shared" si="111"/>
        <v>5.3693461672672926</v>
      </c>
      <c r="AH79" s="33">
        <f t="shared" si="112"/>
        <v>2.6311892185417449E-2</v>
      </c>
      <c r="AI79" s="33">
        <f t="shared" si="113"/>
        <v>2.1302320225689707E-3</v>
      </c>
      <c r="AJ79" s="33">
        <f>IFERROR((($BQ79-AC79)-($BQ80-AC80))/(((#REF!-AC79)+(#REF!-AC80))/2)/AH79,0)</f>
        <v>0</v>
      </c>
      <c r="AK79" s="33">
        <f t="shared" si="133"/>
        <v>8.096080690652821E-2</v>
      </c>
      <c r="AL79" s="31">
        <f t="shared" si="80"/>
        <v>1872629.8152000001</v>
      </c>
      <c r="AM79" s="26">
        <f t="shared" si="81"/>
        <v>285481.88500000001</v>
      </c>
      <c r="AN79" s="26">
        <f t="shared" si="82"/>
        <v>275458.20760000002</v>
      </c>
      <c r="AO79" s="5">
        <f t="shared" si="114"/>
        <v>15.244971680081365</v>
      </c>
      <c r="AP79" s="30">
        <v>1537.75</v>
      </c>
      <c r="AQ79" s="31">
        <v>765.7</v>
      </c>
      <c r="AR79" s="31">
        <v>5641.08</v>
      </c>
      <c r="AS79" s="32">
        <f t="shared" si="115"/>
        <v>38.372553367771324</v>
      </c>
      <c r="AT79" s="32">
        <f t="shared" si="116"/>
        <v>23.743241031532076</v>
      </c>
      <c r="AU79" s="33">
        <f t="shared" si="117"/>
        <v>5.1385093500509051E-2</v>
      </c>
      <c r="AV79" s="33">
        <f t="shared" si="118"/>
        <v>-3.0711992286290429E-3</v>
      </c>
      <c r="AW79" s="33">
        <f>IFERROR((($BQ79-AP79)-($BQ80-AP80))/(((#REF!-AP79)+(#REF!-AP80))/2)/AU79,0)</f>
        <v>0</v>
      </c>
      <c r="AX79" s="33">
        <f t="shared" si="134"/>
        <v>5.976829114067133E-2</v>
      </c>
      <c r="AY79" s="31">
        <f t="shared" si="83"/>
        <v>4319374.9560000002</v>
      </c>
      <c r="AZ79" s="26">
        <f t="shared" si="84"/>
        <v>1177455.175</v>
      </c>
      <c r="BA79" s="26">
        <f t="shared" si="85"/>
        <v>1177554.7160000002</v>
      </c>
      <c r="BB79" s="5">
        <f t="shared" si="119"/>
        <v>27.259850950527202</v>
      </c>
      <c r="BC79" s="30">
        <v>681.33</v>
      </c>
      <c r="BD79" s="31">
        <v>898.18</v>
      </c>
      <c r="BE79" s="31">
        <v>1289.08</v>
      </c>
      <c r="BF79" s="32">
        <f t="shared" si="120"/>
        <v>8.7687625588232496</v>
      </c>
      <c r="BG79" s="32">
        <f t="shared" si="121"/>
        <v>10.519904023419768</v>
      </c>
      <c r="BH79" s="33">
        <f t="shared" si="122"/>
        <v>-1.8815277211015714E-2</v>
      </c>
      <c r="BI79" s="33">
        <f t="shared" si="123"/>
        <v>7.4839051842249312E-3</v>
      </c>
      <c r="BJ79" s="33">
        <f t="shared" si="124"/>
        <v>-2.3348639630752897</v>
      </c>
      <c r="BK79" s="33">
        <f t="shared" si="135"/>
        <v>0.39775683878010343</v>
      </c>
      <c r="BL79" s="31">
        <f t="shared" si="86"/>
        <v>1157825.8743999999</v>
      </c>
      <c r="BM79" s="26">
        <f t="shared" si="87"/>
        <v>611956.97939999995</v>
      </c>
      <c r="BN79" s="26">
        <f t="shared" si="88"/>
        <v>561326.57279999997</v>
      </c>
      <c r="BO79" s="5">
        <f t="shared" si="125"/>
        <v>52.853973376361438</v>
      </c>
      <c r="BP79" s="60">
        <f t="shared" si="89"/>
        <v>14700.82</v>
      </c>
      <c r="BQ79" s="57">
        <f t="shared" si="90"/>
        <v>6476.58</v>
      </c>
      <c r="BR79" s="57">
        <f t="shared" si="91"/>
        <v>10825720.027100001</v>
      </c>
      <c r="BS79" s="57">
        <f t="shared" si="92"/>
        <v>4510583.6655000001</v>
      </c>
      <c r="BT79" s="33">
        <f t="shared" si="136"/>
        <v>2.5972946362071595E-2</v>
      </c>
      <c r="BU79" s="33">
        <f t="shared" si="137"/>
        <v>1.1790860696915487E-2</v>
      </c>
      <c r="BV79" s="33">
        <f t="shared" si="138"/>
        <v>0.45396700599719914</v>
      </c>
      <c r="BW79" s="57">
        <f t="shared" si="93"/>
        <v>4602886.7374999998</v>
      </c>
      <c r="BX79" s="57">
        <f t="shared" si="139"/>
        <v>696.44529450728623</v>
      </c>
      <c r="BY79" s="87">
        <f t="shared" si="140"/>
        <v>736.4024610259836</v>
      </c>
      <c r="BZ79" s="75">
        <f t="shared" si="141"/>
        <v>89.578658247473143</v>
      </c>
      <c r="CA79" s="75">
        <f t="shared" si="142"/>
        <v>86.676197207693733</v>
      </c>
      <c r="CB79" s="53">
        <f t="shared" si="95"/>
        <v>1.0334289895994873</v>
      </c>
      <c r="CC79" s="14">
        <f t="shared" si="94"/>
        <v>86.083878516351405</v>
      </c>
      <c r="CD79" s="53">
        <f t="shared" si="96"/>
        <v>0.99311127601609817</v>
      </c>
      <c r="CE79" s="26">
        <v>85.042123151974749</v>
      </c>
      <c r="CF79" s="85">
        <f t="shared" si="97"/>
        <v>0.98109300944814615</v>
      </c>
      <c r="CG79" s="79">
        <v>86.680999999999997</v>
      </c>
      <c r="CH79">
        <v>6711.16</v>
      </c>
      <c r="CI79" s="17">
        <f t="shared" si="126"/>
        <v>234.57999999999993</v>
      </c>
      <c r="CJ79" s="17">
        <f t="shared" si="127"/>
        <v>0.96504628111980639</v>
      </c>
      <c r="CK79" s="31">
        <v>16032.49</v>
      </c>
      <c r="CL79" s="76">
        <f t="shared" si="143"/>
        <v>0.91693929015393116</v>
      </c>
      <c r="CM79">
        <v>6174.04</v>
      </c>
      <c r="CN79" s="17">
        <f t="shared" si="128"/>
        <v>-302.53999999999996</v>
      </c>
      <c r="CO79" s="17">
        <f t="shared" si="129"/>
        <v>1.0490019501007444</v>
      </c>
      <c r="CP79" s="31">
        <v>14966.43</v>
      </c>
      <c r="CQ79" s="76">
        <f t="shared" si="130"/>
        <v>0.982252948766005</v>
      </c>
    </row>
    <row r="80" spans="1:95" x14ac:dyDescent="0.3">
      <c r="A80" s="1">
        <v>42338</v>
      </c>
      <c r="B80" t="s">
        <v>5</v>
      </c>
      <c r="C80" s="30">
        <v>253.34</v>
      </c>
      <c r="D80" s="31">
        <v>788.75</v>
      </c>
      <c r="E80" s="31">
        <v>586.95000000000005</v>
      </c>
      <c r="F80" s="32">
        <f t="shared" si="98"/>
        <v>3.9903652005074384</v>
      </c>
      <c r="G80" s="94">
        <f t="shared" si="99"/>
        <v>3.8967471221228922</v>
      </c>
      <c r="H80" s="33">
        <f t="shared" si="100"/>
        <v>-8.3790875078956342E-2</v>
      </c>
      <c r="I80" s="33">
        <f t="shared" si="101"/>
        <v>-5.9426592416221922E-3</v>
      </c>
      <c r="J80" s="33">
        <f t="shared" si="102"/>
        <v>4.4271027450529951E-2</v>
      </c>
      <c r="K80" s="33">
        <f t="shared" si="131"/>
        <v>7.0922510786794027E-2</v>
      </c>
      <c r="L80" s="31">
        <f t="shared" si="74"/>
        <v>462956.81250000006</v>
      </c>
      <c r="M80" s="26">
        <f t="shared" si="75"/>
        <v>199821.92499999999</v>
      </c>
      <c r="N80" s="26">
        <f t="shared" si="76"/>
        <v>208931.98749999999</v>
      </c>
      <c r="O80" s="5">
        <f t="shared" si="103"/>
        <v>43.162109208620834</v>
      </c>
      <c r="P80" s="30">
        <v>3682.24</v>
      </c>
      <c r="Q80" s="31">
        <v>608.21</v>
      </c>
      <c r="R80" s="31">
        <v>4927.0600000000004</v>
      </c>
      <c r="S80" s="32">
        <f t="shared" si="104"/>
        <v>33.496496745569779</v>
      </c>
      <c r="T80" s="32">
        <f t="shared" si="105"/>
        <v>56.638344213175174</v>
      </c>
      <c r="U80" s="33">
        <f t="shared" si="106"/>
        <v>-4.5723282565387699E-2</v>
      </c>
      <c r="V80" s="33">
        <f t="shared" si="107"/>
        <v>-6.5829363360762685E-3</v>
      </c>
      <c r="W80" s="33">
        <f t="shared" si="108"/>
        <v>-2.48533560677259E-3</v>
      </c>
      <c r="X80" s="33">
        <f t="shared" si="132"/>
        <v>0.14397339750623064</v>
      </c>
      <c r="Y80" s="31">
        <f t="shared" si="77"/>
        <v>2996687.1626000004</v>
      </c>
      <c r="Z80" s="26">
        <f t="shared" si="78"/>
        <v>2239575.1904000002</v>
      </c>
      <c r="AA80" s="26">
        <f t="shared" si="79"/>
        <v>2366739.7372000003</v>
      </c>
      <c r="AB80" s="5">
        <f t="shared" si="109"/>
        <v>74.735034685999352</v>
      </c>
      <c r="AC80" s="30">
        <v>347.01</v>
      </c>
      <c r="AD80" s="31">
        <v>799.62</v>
      </c>
      <c r="AE80" s="31">
        <v>2281.61</v>
      </c>
      <c r="AF80" s="32">
        <f t="shared" si="110"/>
        <v>15.511469708032671</v>
      </c>
      <c r="AG80" s="32">
        <f t="shared" si="111"/>
        <v>5.3375314551506463</v>
      </c>
      <c r="AH80" s="33">
        <f t="shared" si="112"/>
        <v>-1.1822843822843812E-2</v>
      </c>
      <c r="AI80" s="33">
        <f t="shared" si="113"/>
        <v>2.1636591804059025E-3</v>
      </c>
      <c r="AJ80" s="33">
        <f>IFERROR((($BQ80-AC80)-($BQ81-AC81))/(((#REF!-AC80)+(#REF!-AC81))/2)/AH80,0)</f>
        <v>0</v>
      </c>
      <c r="AK80" s="33">
        <f t="shared" si="133"/>
        <v>0.1830066617496319</v>
      </c>
      <c r="AL80" s="31">
        <f t="shared" si="80"/>
        <v>1824420.9882</v>
      </c>
      <c r="AM80" s="26">
        <f t="shared" si="81"/>
        <v>277476.13620000001</v>
      </c>
      <c r="AN80" s="26">
        <f t="shared" si="82"/>
        <v>268304.49480000004</v>
      </c>
      <c r="AO80" s="5">
        <f t="shared" si="114"/>
        <v>15.208997155517375</v>
      </c>
      <c r="AP80" s="30">
        <v>1542.48</v>
      </c>
      <c r="AQ80" s="31">
        <v>727.34</v>
      </c>
      <c r="AR80" s="31">
        <v>5627.91</v>
      </c>
      <c r="AS80" s="32">
        <f t="shared" si="115"/>
        <v>38.261208306649316</v>
      </c>
      <c r="AT80" s="32">
        <f t="shared" si="116"/>
        <v>23.725643407800266</v>
      </c>
      <c r="AU80" s="33">
        <f t="shared" si="117"/>
        <v>-2.1704835989773057E-2</v>
      </c>
      <c r="AV80" s="33">
        <f t="shared" si="118"/>
        <v>-3.0617958435959713E-3</v>
      </c>
      <c r="AW80" s="33">
        <f>IFERROR((($BQ80-AP80)-($BQ81-AP81))/(((#REF!-AP80)+(#REF!-AP81))/2)/AU80,0)</f>
        <v>0</v>
      </c>
      <c r="AX80" s="33">
        <f t="shared" si="134"/>
        <v>0.14106514534542608</v>
      </c>
      <c r="AY80" s="31">
        <f t="shared" si="83"/>
        <v>4093404.0594000001</v>
      </c>
      <c r="AZ80" s="26">
        <f t="shared" si="84"/>
        <v>1121907.4032000001</v>
      </c>
      <c r="BA80" s="26">
        <f t="shared" si="85"/>
        <v>1118561.6392000001</v>
      </c>
      <c r="BB80" s="5">
        <f t="shared" si="119"/>
        <v>27.407687756200794</v>
      </c>
      <c r="BC80" s="30">
        <v>676.25</v>
      </c>
      <c r="BD80" s="31">
        <v>915.24</v>
      </c>
      <c r="BE80" s="31">
        <v>1285.6500000000001</v>
      </c>
      <c r="BF80" s="32">
        <f t="shared" si="120"/>
        <v>8.7404600392408014</v>
      </c>
      <c r="BG80" s="32">
        <f t="shared" si="121"/>
        <v>10.40173380175103</v>
      </c>
      <c r="BH80" s="33">
        <f t="shared" si="122"/>
        <v>-4.9391793609437212E-2</v>
      </c>
      <c r="BI80" s="33">
        <f t="shared" si="123"/>
        <v>7.5403363464992962E-3</v>
      </c>
      <c r="BJ80" s="33">
        <f t="shared" si="124"/>
        <v>-0.89584770395916702</v>
      </c>
      <c r="BK80" s="33">
        <f t="shared" si="135"/>
        <v>0.15266374827616255</v>
      </c>
      <c r="BL80" s="31">
        <f t="shared" si="86"/>
        <v>1176678.3060000001</v>
      </c>
      <c r="BM80" s="26">
        <f t="shared" si="87"/>
        <v>618931.05000000005</v>
      </c>
      <c r="BN80" s="26">
        <f t="shared" si="88"/>
        <v>571988.39040000003</v>
      </c>
      <c r="BO80" s="5">
        <f t="shared" si="125"/>
        <v>52.599852214832964</v>
      </c>
      <c r="BP80" s="60">
        <f t="shared" si="89"/>
        <v>14709.18</v>
      </c>
      <c r="BQ80" s="57">
        <f t="shared" si="90"/>
        <v>6501.32</v>
      </c>
      <c r="BR80" s="57">
        <f t="shared" si="91"/>
        <v>10554147.328700002</v>
      </c>
      <c r="BS80" s="57">
        <f t="shared" si="92"/>
        <v>4457711.7048000004</v>
      </c>
      <c r="BT80" s="33">
        <f t="shared" si="136"/>
        <v>-3.2528557016432216E-2</v>
      </c>
      <c r="BU80" s="33">
        <f t="shared" si="137"/>
        <v>-4.3095347952590776E-2</v>
      </c>
      <c r="BV80" s="33">
        <f t="shared" si="138"/>
        <v>1.3248465934354423</v>
      </c>
      <c r="BW80" s="57">
        <f t="shared" si="93"/>
        <v>4534526.2491000006</v>
      </c>
      <c r="BX80" s="57">
        <f t="shared" si="139"/>
        <v>685.6625584958133</v>
      </c>
      <c r="BY80" s="87">
        <f t="shared" si="140"/>
        <v>717.52112141533394</v>
      </c>
      <c r="BZ80" s="75">
        <f t="shared" si="141"/>
        <v>87.281863820848898</v>
      </c>
      <c r="CA80" s="75">
        <f t="shared" si="142"/>
        <v>85.334230278862478</v>
      </c>
      <c r="CB80" s="53">
        <f t="shared" si="95"/>
        <v>1.0252894292291568</v>
      </c>
      <c r="CC80" s="14">
        <f t="shared" si="94"/>
        <v>84.805390403489397</v>
      </c>
      <c r="CD80" s="53">
        <f t="shared" si="96"/>
        <v>0.99619859746372441</v>
      </c>
      <c r="CE80" s="26">
        <v>83.195462136411564</v>
      </c>
      <c r="CF80" s="85">
        <f t="shared" si="97"/>
        <v>0.97728696609159693</v>
      </c>
      <c r="CG80" s="79">
        <v>85.129000000000005</v>
      </c>
      <c r="CH80">
        <v>6739.38</v>
      </c>
      <c r="CI80" s="17">
        <f t="shared" si="126"/>
        <v>238.0600000000004</v>
      </c>
      <c r="CJ80" s="17">
        <f t="shared" si="127"/>
        <v>0.96467627585920357</v>
      </c>
      <c r="CK80" s="31">
        <v>16041.72</v>
      </c>
      <c r="CL80" s="76">
        <f t="shared" si="143"/>
        <v>0.91693284759988336</v>
      </c>
      <c r="CM80">
        <v>6198.64</v>
      </c>
      <c r="CN80" s="17">
        <f t="shared" si="128"/>
        <v>-302.67999999999938</v>
      </c>
      <c r="CO80" s="17">
        <f t="shared" si="129"/>
        <v>1.0488300659499503</v>
      </c>
      <c r="CP80" s="31">
        <v>14983.76</v>
      </c>
      <c r="CQ80" s="76">
        <f t="shared" si="130"/>
        <v>0.98167482661227889</v>
      </c>
    </row>
    <row r="81" spans="1:95" x14ac:dyDescent="0.3">
      <c r="A81" s="1">
        <v>42308</v>
      </c>
      <c r="B81" t="s">
        <v>5</v>
      </c>
      <c r="C81" s="30">
        <v>254.85</v>
      </c>
      <c r="D81" s="31">
        <v>857.73</v>
      </c>
      <c r="E81" s="31">
        <v>589.07000000000005</v>
      </c>
      <c r="F81" s="32">
        <f t="shared" si="98"/>
        <v>4.0025085748142359</v>
      </c>
      <c r="G81" s="94">
        <f t="shared" si="99"/>
        <v>3.9051187165283738</v>
      </c>
      <c r="H81" s="33">
        <f t="shared" si="100"/>
        <v>7.0074032062459712E-2</v>
      </c>
      <c r="I81" s="33">
        <f t="shared" si="101"/>
        <v>-5.8685446009390779E-3</v>
      </c>
      <c r="J81" s="33">
        <f t="shared" si="102"/>
        <v>-5.2741342651883828E-2</v>
      </c>
      <c r="K81" s="33">
        <f t="shared" si="131"/>
        <v>8.3747779715433179E-2</v>
      </c>
      <c r="L81" s="31">
        <f t="shared" si="74"/>
        <v>505263.01110000006</v>
      </c>
      <c r="M81" s="26">
        <f t="shared" si="75"/>
        <v>218592.49049999999</v>
      </c>
      <c r="N81" s="26">
        <f t="shared" si="76"/>
        <v>227204.09969999999</v>
      </c>
      <c r="O81" s="5">
        <f t="shared" si="103"/>
        <v>43.263109647410317</v>
      </c>
      <c r="P81" s="30">
        <v>3706.56</v>
      </c>
      <c r="Q81" s="31">
        <v>636.66999999999996</v>
      </c>
      <c r="R81" s="31">
        <v>4949.3599999999997</v>
      </c>
      <c r="S81" s="32">
        <f t="shared" si="104"/>
        <v>33.629035326603933</v>
      </c>
      <c r="T81" s="32">
        <f t="shared" si="105"/>
        <v>56.796377594410089</v>
      </c>
      <c r="U81" s="33">
        <f t="shared" si="106"/>
        <v>6.0137359748254619E-2</v>
      </c>
      <c r="V81" s="33">
        <f t="shared" si="107"/>
        <v>-6.539884691506799E-3</v>
      </c>
      <c r="W81" s="33">
        <f t="shared" si="108"/>
        <v>1.8304052955187373E-3</v>
      </c>
      <c r="X81" s="33">
        <f t="shared" si="132"/>
        <v>0.10874911567258501</v>
      </c>
      <c r="Y81" s="31">
        <f t="shared" si="77"/>
        <v>3151109.0311999996</v>
      </c>
      <c r="Z81" s="26">
        <f t="shared" si="78"/>
        <v>2359855.5551999998</v>
      </c>
      <c r="AA81" s="26">
        <f t="shared" si="79"/>
        <v>2477486.7044000002</v>
      </c>
      <c r="AB81" s="5">
        <f t="shared" si="109"/>
        <v>74.889682706450941</v>
      </c>
      <c r="AC81" s="30">
        <v>346.26</v>
      </c>
      <c r="AD81" s="31">
        <v>809.13</v>
      </c>
      <c r="AE81" s="31">
        <v>2282.14</v>
      </c>
      <c r="AF81" s="32">
        <f t="shared" si="110"/>
        <v>15.506280949507797</v>
      </c>
      <c r="AG81" s="32">
        <f t="shared" si="111"/>
        <v>5.305812857701059</v>
      </c>
      <c r="AH81" s="33">
        <f t="shared" si="112"/>
        <v>4.7367821763388544E-2</v>
      </c>
      <c r="AI81" s="33">
        <f t="shared" si="113"/>
        <v>2.1394084824655499E-3</v>
      </c>
      <c r="AJ81" s="33">
        <f>IFERROR((($BQ81-AC81)-($BQ82-AC82))/(((#REF!-AC81)+(#REF!-AC82))/2)/AH81,0)</f>
        <v>0</v>
      </c>
      <c r="AK81" s="33">
        <f t="shared" si="133"/>
        <v>4.5165861608589694E-2</v>
      </c>
      <c r="AL81" s="31">
        <f t="shared" si="80"/>
        <v>1846547.9382</v>
      </c>
      <c r="AM81" s="26">
        <f t="shared" si="81"/>
        <v>280169.35379999998</v>
      </c>
      <c r="AN81" s="26">
        <f t="shared" si="82"/>
        <v>271495.48019999999</v>
      </c>
      <c r="AO81" s="5">
        <f t="shared" si="114"/>
        <v>15.172601155056221</v>
      </c>
      <c r="AP81" s="30">
        <v>1547.21</v>
      </c>
      <c r="AQ81" s="31">
        <v>743.3</v>
      </c>
      <c r="AR81" s="31">
        <v>5614.74</v>
      </c>
      <c r="AS81" s="32">
        <f t="shared" si="115"/>
        <v>38.150041583092801</v>
      </c>
      <c r="AT81" s="32">
        <f t="shared" si="116"/>
        <v>23.708215536197237</v>
      </c>
      <c r="AU81" s="33">
        <f t="shared" si="117"/>
        <v>3.1290565006490377E-2</v>
      </c>
      <c r="AV81" s="33">
        <f t="shared" si="118"/>
        <v>-3.0524498652856544E-3</v>
      </c>
      <c r="AW81" s="33">
        <f>IFERROR((($BQ81-AP81)-($BQ82-AP82))/(((#REF!-AP81)+(#REF!-AP82))/2)/AU81,0)</f>
        <v>0</v>
      </c>
      <c r="AX81" s="33">
        <f t="shared" si="134"/>
        <v>9.7551765672895543E-2</v>
      </c>
      <c r="AY81" s="31">
        <f t="shared" si="83"/>
        <v>4173436.2419999996</v>
      </c>
      <c r="AZ81" s="26">
        <f t="shared" si="84"/>
        <v>1150041.193</v>
      </c>
      <c r="BA81" s="26">
        <f t="shared" si="85"/>
        <v>1143106.2039999999</v>
      </c>
      <c r="BB81" s="5">
        <f t="shared" si="119"/>
        <v>27.556218097365154</v>
      </c>
      <c r="BC81" s="30">
        <v>671.17</v>
      </c>
      <c r="BD81" s="31">
        <v>961.59</v>
      </c>
      <c r="BE81" s="31">
        <v>1282.21</v>
      </c>
      <c r="BF81" s="32">
        <f t="shared" si="120"/>
        <v>8.712133565981226</v>
      </c>
      <c r="BG81" s="32">
        <f t="shared" si="121"/>
        <v>10.284475295163228</v>
      </c>
      <c r="BH81" s="33">
        <f t="shared" si="122"/>
        <v>6.9704747606825171E-2</v>
      </c>
      <c r="BI81" s="33">
        <f t="shared" si="123"/>
        <v>7.6126378762384267E-3</v>
      </c>
      <c r="BJ81" s="33">
        <f t="shared" si="124"/>
        <v>0.63961259354143107</v>
      </c>
      <c r="BK81" s="33">
        <f t="shared" si="135"/>
        <v>0.10921261660938905</v>
      </c>
      <c r="BL81" s="31">
        <f t="shared" si="86"/>
        <v>1232960.3139000002</v>
      </c>
      <c r="BM81" s="26">
        <f t="shared" si="87"/>
        <v>645390.36029999994</v>
      </c>
      <c r="BN81" s="26">
        <f t="shared" si="88"/>
        <v>600955.2864000001</v>
      </c>
      <c r="BO81" s="5">
        <f t="shared" si="125"/>
        <v>52.34477971627112</v>
      </c>
      <c r="BP81" s="60">
        <f t="shared" si="89"/>
        <v>14717.52</v>
      </c>
      <c r="BQ81" s="57">
        <f t="shared" si="90"/>
        <v>6526.0500000000011</v>
      </c>
      <c r="BR81" s="57">
        <f t="shared" si="91"/>
        <v>10909316.5364</v>
      </c>
      <c r="BS81" s="57">
        <f t="shared" si="92"/>
        <v>4654048.9528000001</v>
      </c>
      <c r="BT81" s="33">
        <f t="shared" si="136"/>
        <v>4.8659534664046752E-2</v>
      </c>
      <c r="BU81" s="33">
        <f t="shared" si="137"/>
        <v>5.0759008218562898E-2</v>
      </c>
      <c r="BV81" s="33">
        <f t="shared" si="138"/>
        <v>1.0431461905464416</v>
      </c>
      <c r="BW81" s="57">
        <f t="shared" si="93"/>
        <v>4720247.7747000009</v>
      </c>
      <c r="BX81" s="57">
        <f t="shared" si="139"/>
        <v>713.14944764444022</v>
      </c>
      <c r="BY81" s="87">
        <f t="shared" si="140"/>
        <v>741.24693130364346</v>
      </c>
      <c r="BZ81" s="75">
        <f t="shared" si="141"/>
        <v>90.16795713002702</v>
      </c>
      <c r="CA81" s="75">
        <f t="shared" si="142"/>
        <v>88.755114938809712</v>
      </c>
      <c r="CB81" s="53">
        <f t="shared" si="95"/>
        <v>1.0274848116371191</v>
      </c>
      <c r="CC81" s="14">
        <f t="shared" si="94"/>
        <v>88.278782246345244</v>
      </c>
      <c r="CD81" s="53">
        <f t="shared" si="96"/>
        <v>1.0059572251053517</v>
      </c>
      <c r="CE81" s="26">
        <v>86.427303953770135</v>
      </c>
      <c r="CF81" s="85">
        <f t="shared" si="97"/>
        <v>0.9848591999837063</v>
      </c>
      <c r="CG81" s="79">
        <v>87.756</v>
      </c>
      <c r="CH81">
        <v>6767.6</v>
      </c>
      <c r="CI81" s="17">
        <f t="shared" si="126"/>
        <v>241.54999999999927</v>
      </c>
      <c r="CJ81" s="17">
        <f t="shared" si="127"/>
        <v>0.96430787871623624</v>
      </c>
      <c r="CK81" s="31">
        <v>16050.94</v>
      </c>
      <c r="CL81" s="76">
        <f t="shared" si="143"/>
        <v>0.91692573768265284</v>
      </c>
      <c r="CM81">
        <v>6223.23</v>
      </c>
      <c r="CN81" s="17">
        <f t="shared" si="128"/>
        <v>-302.82000000000153</v>
      </c>
      <c r="CO81" s="17">
        <f t="shared" si="129"/>
        <v>1.0486596188795854</v>
      </c>
      <c r="CP81" s="31">
        <v>15001.1</v>
      </c>
      <c r="CQ81" s="76">
        <f t="shared" si="130"/>
        <v>0.98109605295611657</v>
      </c>
    </row>
    <row r="82" spans="1:95" x14ac:dyDescent="0.3">
      <c r="A82" s="1">
        <v>42277</v>
      </c>
      <c r="B82" t="s">
        <v>5</v>
      </c>
      <c r="C82" s="30">
        <v>256.35000000000002</v>
      </c>
      <c r="D82" s="31">
        <v>799.66</v>
      </c>
      <c r="E82" s="31">
        <v>591.19000000000005</v>
      </c>
      <c r="F82" s="32">
        <f t="shared" si="98"/>
        <v>4.0146381943057996</v>
      </c>
      <c r="G82" s="94">
        <f t="shared" si="99"/>
        <v>3.913280423522731</v>
      </c>
      <c r="H82" s="33">
        <f t="shared" si="100"/>
        <v>8.3614523756790848E-2</v>
      </c>
      <c r="I82" s="33">
        <f t="shared" si="101"/>
        <v>-5.8730868711226571E-3</v>
      </c>
      <c r="J82" s="33">
        <f t="shared" si="102"/>
        <v>-4.4037683150110869E-2</v>
      </c>
      <c r="K82" s="33">
        <f t="shared" si="131"/>
        <v>7.0240032559483037E-2</v>
      </c>
      <c r="L82" s="31">
        <f t="shared" si="74"/>
        <v>472750.99540000001</v>
      </c>
      <c r="M82" s="26">
        <f t="shared" si="75"/>
        <v>204992.84100000001</v>
      </c>
      <c r="N82" s="26">
        <f t="shared" si="76"/>
        <v>211821.93739999997</v>
      </c>
      <c r="O82" s="5">
        <f t="shared" si="103"/>
        <v>43.361694209983256</v>
      </c>
      <c r="P82" s="30">
        <v>3730.88</v>
      </c>
      <c r="Q82" s="31">
        <v>599.5</v>
      </c>
      <c r="R82" s="31">
        <v>4971.67</v>
      </c>
      <c r="S82" s="32">
        <f t="shared" si="104"/>
        <v>33.76149168877064</v>
      </c>
      <c r="T82" s="32">
        <f t="shared" si="105"/>
        <v>56.9533047260093</v>
      </c>
      <c r="U82" s="33">
        <f t="shared" si="106"/>
        <v>-3.1310372393577963E-3</v>
      </c>
      <c r="V82" s="33">
        <f t="shared" si="107"/>
        <v>-6.4947295443403405E-3</v>
      </c>
      <c r="W82" s="33">
        <f t="shared" si="108"/>
        <v>-3.664142548920736E-2</v>
      </c>
      <c r="X82" s="33">
        <f t="shared" si="132"/>
        <v>2.0743060678743213</v>
      </c>
      <c r="Y82" s="31">
        <f t="shared" si="77"/>
        <v>2980516.165</v>
      </c>
      <c r="Z82" s="26">
        <f t="shared" si="78"/>
        <v>2236662.56</v>
      </c>
      <c r="AA82" s="26">
        <f t="shared" si="79"/>
        <v>2332846.3400000003</v>
      </c>
      <c r="AB82" s="5">
        <f t="shared" si="109"/>
        <v>75.042792462090205</v>
      </c>
      <c r="AC82" s="30">
        <v>345.52</v>
      </c>
      <c r="AD82" s="31">
        <v>771.69</v>
      </c>
      <c r="AE82" s="31">
        <v>2282.67</v>
      </c>
      <c r="AF82" s="32">
        <f t="shared" si="110"/>
        <v>15.501098068296182</v>
      </c>
      <c r="AG82" s="32">
        <f t="shared" si="111"/>
        <v>5.2744944487441927</v>
      </c>
      <c r="AH82" s="33">
        <f t="shared" si="112"/>
        <v>2.3773151942304685E-2</v>
      </c>
      <c r="AI82" s="33">
        <f t="shared" si="113"/>
        <v>2.143995364334374E-3</v>
      </c>
      <c r="AJ82" s="33">
        <f>IFERROR((($BQ82-AC82)-($BQ83-AC83))/(((#REF!-AC82)+(#REF!-AC83))/2)/AH82,0)</f>
        <v>0</v>
      </c>
      <c r="AK82" s="33">
        <f t="shared" si="133"/>
        <v>9.0185574447076228E-2</v>
      </c>
      <c r="AL82" s="31">
        <f t="shared" si="80"/>
        <v>1761513.6123000002</v>
      </c>
      <c r="AM82" s="26">
        <f t="shared" si="81"/>
        <v>266634.32880000002</v>
      </c>
      <c r="AN82" s="26">
        <f t="shared" si="82"/>
        <v>258932.86260000002</v>
      </c>
      <c r="AO82" s="5">
        <f t="shared" si="114"/>
        <v>15.136660139222927</v>
      </c>
      <c r="AP82" s="30">
        <v>1551.94</v>
      </c>
      <c r="AQ82" s="31">
        <v>720.4</v>
      </c>
      <c r="AR82" s="31">
        <v>5601.56</v>
      </c>
      <c r="AS82" s="32">
        <f t="shared" si="115"/>
        <v>38.03893287047412</v>
      </c>
      <c r="AT82" s="32">
        <f t="shared" si="116"/>
        <v>23.690955414401664</v>
      </c>
      <c r="AU82" s="33">
        <f t="shared" si="117"/>
        <v>-1.0947519551607358E-2</v>
      </c>
      <c r="AV82" s="33">
        <f t="shared" si="118"/>
        <v>-3.0431607696044327E-3</v>
      </c>
      <c r="AW82" s="33">
        <f>IFERROR((($BQ82-AP82)-($BQ83-AP83))/(((#REF!-AP82)+(#REF!-AP83))/2)/AU82,0)</f>
        <v>0</v>
      </c>
      <c r="AX82" s="33">
        <f t="shared" si="134"/>
        <v>0.27797719430952045</v>
      </c>
      <c r="AY82" s="31">
        <f t="shared" si="83"/>
        <v>4035363.824</v>
      </c>
      <c r="AZ82" s="26">
        <f t="shared" si="84"/>
        <v>1118017.5760000001</v>
      </c>
      <c r="BA82" s="26">
        <f t="shared" si="85"/>
        <v>1107888.7520000001</v>
      </c>
      <c r="BB82" s="5">
        <f t="shared" si="119"/>
        <v>27.705496326023464</v>
      </c>
      <c r="BC82" s="30">
        <v>666.08</v>
      </c>
      <c r="BD82" s="31">
        <v>896.82</v>
      </c>
      <c r="BE82" s="31">
        <v>1278.77</v>
      </c>
      <c r="BF82" s="32">
        <f t="shared" si="120"/>
        <v>8.6838391781532618</v>
      </c>
      <c r="BG82" s="32">
        <f t="shared" si="121"/>
        <v>10.167964987322101</v>
      </c>
      <c r="BH82" s="33">
        <f t="shared" si="122"/>
        <v>2.3108223513455236E-3</v>
      </c>
      <c r="BI82" s="33">
        <f t="shared" si="123"/>
        <v>7.65590620007843E-3</v>
      </c>
      <c r="BJ82" s="33">
        <f t="shared" si="124"/>
        <v>19.441434567249448</v>
      </c>
      <c r="BK82" s="33">
        <f t="shared" si="135"/>
        <v>3.3130656692932807</v>
      </c>
      <c r="BL82" s="31">
        <f t="shared" si="86"/>
        <v>1146826.5114</v>
      </c>
      <c r="BM82" s="26">
        <f t="shared" si="87"/>
        <v>597353.86560000002</v>
      </c>
      <c r="BN82" s="26">
        <f t="shared" si="88"/>
        <v>560476.6272000001</v>
      </c>
      <c r="BO82" s="5">
        <f t="shared" si="125"/>
        <v>52.087552882848364</v>
      </c>
      <c r="BP82" s="60">
        <f t="shared" si="89"/>
        <v>14725.86</v>
      </c>
      <c r="BQ82" s="57">
        <f t="shared" si="90"/>
        <v>6550.77</v>
      </c>
      <c r="BR82" s="57">
        <f t="shared" si="91"/>
        <v>10396971.108100001</v>
      </c>
      <c r="BS82" s="57">
        <f t="shared" si="92"/>
        <v>4423661.1714000003</v>
      </c>
      <c r="BT82" s="33">
        <f t="shared" si="136"/>
        <v>3.0226565321015827E-3</v>
      </c>
      <c r="BU82" s="33">
        <f t="shared" si="137"/>
        <v>-2.0995575454177354E-3</v>
      </c>
      <c r="BV82" s="33">
        <f t="shared" si="138"/>
        <v>0.69460672197444873</v>
      </c>
      <c r="BW82" s="57">
        <f t="shared" si="93"/>
        <v>4471966.5192000009</v>
      </c>
      <c r="BX82" s="57">
        <f t="shared" si="139"/>
        <v>675.28873268333336</v>
      </c>
      <c r="BY82" s="87">
        <f t="shared" si="140"/>
        <v>706.03490105841024</v>
      </c>
      <c r="BZ82" s="75">
        <f t="shared" si="141"/>
        <v>85.884638441571227</v>
      </c>
      <c r="CA82" s="75">
        <f t="shared" si="142"/>
        <v>84.043154326433353</v>
      </c>
      <c r="CB82" s="53">
        <f t="shared" si="95"/>
        <v>1.0478720176861096</v>
      </c>
      <c r="CC82" s="14">
        <f t="shared" si="94"/>
        <v>83.63538894660968</v>
      </c>
      <c r="CD82" s="53">
        <f t="shared" si="96"/>
        <v>1.0204290936739386</v>
      </c>
      <c r="CE82" s="26">
        <v>82.107473081481629</v>
      </c>
      <c r="CF82" s="85">
        <f t="shared" si="97"/>
        <v>1.0017871070567907</v>
      </c>
      <c r="CG82" s="79">
        <v>81.960999999999999</v>
      </c>
      <c r="CH82">
        <v>6795.81</v>
      </c>
      <c r="CI82" s="17">
        <f t="shared" si="126"/>
        <v>245.03999999999996</v>
      </c>
      <c r="CJ82" s="17">
        <f t="shared" si="127"/>
        <v>0.96394248809192729</v>
      </c>
      <c r="CK82" s="31">
        <v>16060.15</v>
      </c>
      <c r="CL82" s="76">
        <f t="shared" si="143"/>
        <v>0.91691920685672301</v>
      </c>
      <c r="CM82">
        <v>6247.83</v>
      </c>
      <c r="CN82" s="17">
        <f t="shared" si="128"/>
        <v>-302.94000000000051</v>
      </c>
      <c r="CO82" s="17">
        <f t="shared" si="129"/>
        <v>1.0484872347679115</v>
      </c>
      <c r="CP82" s="31">
        <v>15018.43</v>
      </c>
      <c r="CQ82" s="76">
        <f t="shared" si="130"/>
        <v>0.98051926865857486</v>
      </c>
    </row>
    <row r="83" spans="1:95" x14ac:dyDescent="0.3">
      <c r="A83" s="1">
        <v>42247</v>
      </c>
      <c r="B83" t="s">
        <v>5</v>
      </c>
      <c r="C83" s="30">
        <v>257.86</v>
      </c>
      <c r="D83" s="31">
        <v>735.48</v>
      </c>
      <c r="E83" s="31">
        <v>593.30999999999995</v>
      </c>
      <c r="F83" s="32">
        <f t="shared" si="98"/>
        <v>4.0267568152711481</v>
      </c>
      <c r="G83" s="94">
        <f t="shared" si="99"/>
        <v>3.9215268800851653</v>
      </c>
      <c r="H83" s="33">
        <f t="shared" si="100"/>
        <v>-0.16658253407370011</v>
      </c>
      <c r="I83" s="33">
        <f t="shared" si="101"/>
        <v>-5.8387951201592748E-3</v>
      </c>
      <c r="J83" s="33">
        <f t="shared" si="102"/>
        <v>2.2023203955661517E-2</v>
      </c>
      <c r="K83" s="33">
        <f t="shared" si="131"/>
        <v>3.5050464039501593E-2</v>
      </c>
      <c r="L83" s="31">
        <f t="shared" si="74"/>
        <v>436367.63879999996</v>
      </c>
      <c r="M83" s="26">
        <f t="shared" si="75"/>
        <v>189650.87280000001</v>
      </c>
      <c r="N83" s="26">
        <f t="shared" si="76"/>
        <v>194821.2972</v>
      </c>
      <c r="O83" s="5">
        <f t="shared" si="103"/>
        <v>43.46125971246061</v>
      </c>
      <c r="P83" s="30">
        <v>3755.19</v>
      </c>
      <c r="Q83" s="31">
        <v>601.38</v>
      </c>
      <c r="R83" s="31">
        <v>4993.97</v>
      </c>
      <c r="S83" s="32">
        <f t="shared" si="104"/>
        <v>33.893753236519956</v>
      </c>
      <c r="T83" s="32">
        <f t="shared" si="105"/>
        <v>57.108813018021451</v>
      </c>
      <c r="U83" s="33">
        <f t="shared" si="106"/>
        <v>-0.12271145171611855</v>
      </c>
      <c r="V83" s="33">
        <f t="shared" si="107"/>
        <v>-6.4554660437708628E-3</v>
      </c>
      <c r="W83" s="33">
        <f t="shared" si="108"/>
        <v>-9.0768333329375073E-4</v>
      </c>
      <c r="X83" s="33">
        <f t="shared" si="132"/>
        <v>5.2606875344486825E-2</v>
      </c>
      <c r="Y83" s="31">
        <f t="shared" si="77"/>
        <v>3003273.6786000002</v>
      </c>
      <c r="Z83" s="26">
        <f t="shared" si="78"/>
        <v>2258296.1622000001</v>
      </c>
      <c r="AA83" s="26">
        <f t="shared" si="79"/>
        <v>2340162.0216000001</v>
      </c>
      <c r="AB83" s="5">
        <f t="shared" si="109"/>
        <v>75.194484548365324</v>
      </c>
      <c r="AC83" s="30">
        <v>344.78</v>
      </c>
      <c r="AD83" s="31">
        <v>753.56</v>
      </c>
      <c r="AE83" s="31">
        <v>2283.19</v>
      </c>
      <c r="AF83" s="32">
        <f t="shared" si="110"/>
        <v>15.495863702042664</v>
      </c>
      <c r="AG83" s="32">
        <f t="shared" si="111"/>
        <v>5.2434035434567718</v>
      </c>
      <c r="AH83" s="33">
        <f t="shared" si="112"/>
        <v>-7.2169563938242795E-2</v>
      </c>
      <c r="AI83" s="33">
        <f t="shared" si="113"/>
        <v>2.1776687330323312E-3</v>
      </c>
      <c r="AJ83" s="33">
        <f>IFERROR((($BQ83-AC83)-($BQ84-AC84))/(((#REF!-AC83)+(#REF!-AC84))/2)/AH83,0)</f>
        <v>0</v>
      </c>
      <c r="AK83" s="33">
        <f t="shared" si="133"/>
        <v>3.0174336856126967E-2</v>
      </c>
      <c r="AL83" s="31">
        <f t="shared" si="80"/>
        <v>1720520.6564</v>
      </c>
      <c r="AM83" s="26">
        <f t="shared" si="81"/>
        <v>259812.41679999995</v>
      </c>
      <c r="AN83" s="26">
        <f t="shared" si="82"/>
        <v>252849.52239999999</v>
      </c>
      <c r="AO83" s="5">
        <f t="shared" si="114"/>
        <v>15.100801948151489</v>
      </c>
      <c r="AP83" s="30">
        <v>1556.67</v>
      </c>
      <c r="AQ83" s="31">
        <v>728.33</v>
      </c>
      <c r="AR83" s="31">
        <v>5588.39</v>
      </c>
      <c r="AS83" s="32">
        <f t="shared" si="115"/>
        <v>37.928043550408944</v>
      </c>
      <c r="AT83" s="32">
        <f t="shared" si="116"/>
        <v>23.673789065470309</v>
      </c>
      <c r="AU83" s="33">
        <f t="shared" si="117"/>
        <v>-3.2404687130652088E-2</v>
      </c>
      <c r="AV83" s="33">
        <f t="shared" si="118"/>
        <v>-3.0339280388188964E-3</v>
      </c>
      <c r="AW83" s="33">
        <f>IFERROR((($BQ83-AP83)-($BQ84-AP84))/(((#REF!-AP83)+(#REF!-AP84))/2)/AU83,0)</f>
        <v>0</v>
      </c>
      <c r="AX83" s="33">
        <f t="shared" si="134"/>
        <v>9.3626209893230464E-2</v>
      </c>
      <c r="AY83" s="31">
        <f t="shared" si="83"/>
        <v>4070192.0887000007</v>
      </c>
      <c r="AZ83" s="26">
        <f t="shared" si="84"/>
        <v>1133769.4611000002</v>
      </c>
      <c r="BA83" s="26">
        <f t="shared" si="85"/>
        <v>1120084.1404000001</v>
      </c>
      <c r="BB83" s="5">
        <f t="shared" si="119"/>
        <v>27.855428844443569</v>
      </c>
      <c r="BC83" s="30">
        <v>661</v>
      </c>
      <c r="BD83" s="31">
        <v>894.75</v>
      </c>
      <c r="BE83" s="31">
        <v>1275.33</v>
      </c>
      <c r="BF83" s="32">
        <f t="shared" si="120"/>
        <v>8.6555826957572819</v>
      </c>
      <c r="BG83" s="32">
        <f t="shared" si="121"/>
        <v>10.052467492966317</v>
      </c>
      <c r="BH83" s="33">
        <f t="shared" si="122"/>
        <v>-2.4987031907027037E-2</v>
      </c>
      <c r="BI83" s="33">
        <f t="shared" si="123"/>
        <v>7.7149712966619695E-3</v>
      </c>
      <c r="BJ83" s="33">
        <f t="shared" si="124"/>
        <v>-1.8118319217161223</v>
      </c>
      <c r="BK83" s="33">
        <f t="shared" si="135"/>
        <v>0.30875901248968707</v>
      </c>
      <c r="BL83" s="31">
        <f t="shared" si="86"/>
        <v>1141101.5174999998</v>
      </c>
      <c r="BM83" s="26">
        <f t="shared" si="87"/>
        <v>591429.75</v>
      </c>
      <c r="BN83" s="26">
        <f t="shared" si="88"/>
        <v>559182.96000000008</v>
      </c>
      <c r="BO83" s="5">
        <f t="shared" si="125"/>
        <v>51.829722503195249</v>
      </c>
      <c r="BP83" s="60">
        <f t="shared" si="89"/>
        <v>14734.19</v>
      </c>
      <c r="BQ83" s="57">
        <f t="shared" si="90"/>
        <v>6575.4999999999991</v>
      </c>
      <c r="BR83" s="57">
        <f t="shared" si="91"/>
        <v>10371455.58</v>
      </c>
      <c r="BS83" s="57">
        <f t="shared" si="92"/>
        <v>4432958.6629000008</v>
      </c>
      <c r="BT83" s="33">
        <f t="shared" si="136"/>
        <v>-7.0844952924700111E-2</v>
      </c>
      <c r="BU83" s="33">
        <f t="shared" si="137"/>
        <v>-8.9965633748348567E-2</v>
      </c>
      <c r="BV83" s="33">
        <f t="shared" si="138"/>
        <v>1.2698947495098416</v>
      </c>
      <c r="BW83" s="57">
        <f t="shared" si="93"/>
        <v>4467099.9416000005</v>
      </c>
      <c r="BX83" s="57">
        <f t="shared" si="139"/>
        <v>674.16297816135682</v>
      </c>
      <c r="BY83" s="87">
        <f t="shared" si="140"/>
        <v>703.90402051283445</v>
      </c>
      <c r="BZ83" s="75">
        <f t="shared" si="141"/>
        <v>85.625430426578475</v>
      </c>
      <c r="CA83" s="75">
        <f t="shared" si="142"/>
        <v>83.90304838886172</v>
      </c>
      <c r="CB83" s="53">
        <f t="shared" si="95"/>
        <v>1.040469414017601</v>
      </c>
      <c r="CC83" s="14">
        <f t="shared" si="94"/>
        <v>83.544373482010954</v>
      </c>
      <c r="CD83" s="53">
        <f t="shared" si="96"/>
        <v>1.0151816450818514</v>
      </c>
      <c r="CE83" s="26">
        <v>81.970863474309468</v>
      </c>
      <c r="CF83" s="85">
        <f t="shared" si="97"/>
        <v>0.99606128530663429</v>
      </c>
      <c r="CG83" s="79">
        <v>82.295000000000002</v>
      </c>
      <c r="CH83">
        <v>6824.02</v>
      </c>
      <c r="CI83" s="17">
        <f t="shared" si="126"/>
        <v>248.52000000000135</v>
      </c>
      <c r="CJ83" s="17">
        <f t="shared" si="127"/>
        <v>0.96358158387577975</v>
      </c>
      <c r="CK83" s="31">
        <v>16069.36</v>
      </c>
      <c r="CL83" s="76">
        <f t="shared" si="143"/>
        <v>0.91691206121463453</v>
      </c>
      <c r="CM83">
        <v>6272.43</v>
      </c>
      <c r="CN83" s="17">
        <f t="shared" si="128"/>
        <v>-303.0699999999988</v>
      </c>
      <c r="CO83" s="17">
        <f t="shared" si="129"/>
        <v>1.0483177970898039</v>
      </c>
      <c r="CP83" s="31">
        <v>15035.76</v>
      </c>
      <c r="CQ83" s="76">
        <f t="shared" si="130"/>
        <v>0.97994314886643574</v>
      </c>
    </row>
    <row r="84" spans="1:95" x14ac:dyDescent="0.3">
      <c r="A84" s="1">
        <v>42216</v>
      </c>
      <c r="B84" t="s">
        <v>5</v>
      </c>
      <c r="C84" s="30">
        <v>259.37</v>
      </c>
      <c r="D84" s="31">
        <v>869.13</v>
      </c>
      <c r="E84" s="31">
        <v>595.41999999999996</v>
      </c>
      <c r="F84" s="32">
        <f t="shared" si="98"/>
        <v>4.0387884313015254</v>
      </c>
      <c r="G84" s="94">
        <f t="shared" si="99"/>
        <v>3.9297115403554113</v>
      </c>
      <c r="H84" s="33">
        <f t="shared" si="100"/>
        <v>-5.0797281840812704E-2</v>
      </c>
      <c r="I84" s="33">
        <f t="shared" si="101"/>
        <v>-5.8049014896683938E-3</v>
      </c>
      <c r="J84" s="33">
        <f t="shared" si="102"/>
        <v>7.1927072706502601E-2</v>
      </c>
      <c r="K84" s="33">
        <f t="shared" si="131"/>
        <v>0.11427582892839924</v>
      </c>
      <c r="L84" s="31">
        <f t="shared" si="74"/>
        <v>517497.38459999999</v>
      </c>
      <c r="M84" s="26">
        <f t="shared" si="75"/>
        <v>225426.2481</v>
      </c>
      <c r="N84" s="26">
        <f t="shared" si="76"/>
        <v>230223.84569999998</v>
      </c>
      <c r="O84" s="5">
        <f t="shared" si="103"/>
        <v>43.560847804910821</v>
      </c>
      <c r="P84" s="30">
        <v>3779.51</v>
      </c>
      <c r="Q84" s="31">
        <v>680</v>
      </c>
      <c r="R84" s="31">
        <v>5016.28</v>
      </c>
      <c r="S84" s="32">
        <f t="shared" si="104"/>
        <v>34.025886990979849</v>
      </c>
      <c r="T84" s="32">
        <f t="shared" si="105"/>
        <v>57.263307490799562</v>
      </c>
      <c r="U84" s="33">
        <f t="shared" si="106"/>
        <v>-3.7390595348904286E-2</v>
      </c>
      <c r="V84" s="33">
        <f t="shared" si="107"/>
        <v>-6.4140602953315319E-3</v>
      </c>
      <c r="W84" s="33">
        <f t="shared" si="108"/>
        <v>-2.8924826000776751E-3</v>
      </c>
      <c r="X84" s="33">
        <f t="shared" si="132"/>
        <v>0.17154207456393156</v>
      </c>
      <c r="Y84" s="31">
        <f t="shared" si="77"/>
        <v>3411070.4</v>
      </c>
      <c r="Z84" s="26">
        <f t="shared" si="78"/>
        <v>2570066.8000000003</v>
      </c>
      <c r="AA84" s="26">
        <f t="shared" si="79"/>
        <v>2646097.6</v>
      </c>
      <c r="AB84" s="5">
        <f t="shared" si="109"/>
        <v>75.344877080226794</v>
      </c>
      <c r="AC84" s="30">
        <v>344.03</v>
      </c>
      <c r="AD84" s="31">
        <v>809.98</v>
      </c>
      <c r="AE84" s="31">
        <v>2283.7199999999998</v>
      </c>
      <c r="AF84" s="32">
        <f t="shared" si="110"/>
        <v>15.490682066997952</v>
      </c>
      <c r="AG84" s="32">
        <f t="shared" si="111"/>
        <v>5.2123941135384673</v>
      </c>
      <c r="AH84" s="33">
        <f t="shared" si="112"/>
        <v>-3.8516258316835812E-2</v>
      </c>
      <c r="AI84" s="33">
        <f t="shared" si="113"/>
        <v>2.1532910434730614E-3</v>
      </c>
      <c r="AJ84" s="33">
        <f>IFERROR((($BQ84-AC84)-($BQ85-AC85))/(((#REF!-AC84)+(#REF!-AC85))/2)/AH84,0)</f>
        <v>0</v>
      </c>
      <c r="AK84" s="33">
        <f t="shared" si="133"/>
        <v>5.590602871545905E-2</v>
      </c>
      <c r="AL84" s="31">
        <f t="shared" si="80"/>
        <v>1849767.5255999998</v>
      </c>
      <c r="AM84" s="26">
        <f t="shared" si="81"/>
        <v>278657.41939999996</v>
      </c>
      <c r="AN84" s="26">
        <f t="shared" si="82"/>
        <v>271780.68920000002</v>
      </c>
      <c r="AO84" s="5">
        <f t="shared" si="114"/>
        <v>15.064456238067713</v>
      </c>
      <c r="AP84" s="30">
        <v>1561.4</v>
      </c>
      <c r="AQ84" s="31">
        <v>752.32</v>
      </c>
      <c r="AR84" s="31">
        <v>5575.22</v>
      </c>
      <c r="AS84" s="32">
        <f t="shared" si="115"/>
        <v>37.817228238824526</v>
      </c>
      <c r="AT84" s="32">
        <f t="shared" si="116"/>
        <v>23.656751355634576</v>
      </c>
      <c r="AU84" s="33">
        <f t="shared" si="117"/>
        <v>-4.659435389119327E-2</v>
      </c>
      <c r="AV84" s="33">
        <f t="shared" si="118"/>
        <v>-3.0183659896658053E-3</v>
      </c>
      <c r="AW84" s="33">
        <f>IFERROR((($BQ84-AP84)-($BQ85-AP85))/(((#REF!-AP84)+(#REF!-AP85))/2)/AU84,0)</f>
        <v>0</v>
      </c>
      <c r="AX84" s="33">
        <f t="shared" si="134"/>
        <v>6.4779651129282051E-2</v>
      </c>
      <c r="AY84" s="31">
        <f t="shared" si="83"/>
        <v>4194349.5104</v>
      </c>
      <c r="AZ84" s="26">
        <f t="shared" si="84"/>
        <v>1174672.4480000001</v>
      </c>
      <c r="BA84" s="26">
        <f t="shared" si="85"/>
        <v>1156977.8816000002</v>
      </c>
      <c r="BB84" s="5">
        <f t="shared" si="119"/>
        <v>28.006069715634542</v>
      </c>
      <c r="BC84" s="30">
        <v>655.92</v>
      </c>
      <c r="BD84" s="31">
        <v>917.39</v>
      </c>
      <c r="BE84" s="31">
        <v>1271.9000000000001</v>
      </c>
      <c r="BF84" s="32">
        <f t="shared" si="120"/>
        <v>8.6274142718961588</v>
      </c>
      <c r="BG84" s="32">
        <f t="shared" si="121"/>
        <v>9.93783549967198</v>
      </c>
      <c r="BH84" s="33">
        <f t="shared" si="122"/>
        <v>-1.1445045357495159E-2</v>
      </c>
      <c r="BI84" s="33">
        <f t="shared" si="123"/>
        <v>7.7903194949300453E-3</v>
      </c>
      <c r="BJ84" s="33">
        <f t="shared" si="124"/>
        <v>-3.9864098271792985</v>
      </c>
      <c r="BK84" s="33">
        <f t="shared" si="135"/>
        <v>0.68067178867301747</v>
      </c>
      <c r="BL84" s="31">
        <f t="shared" si="86"/>
        <v>1166828.341</v>
      </c>
      <c r="BM84" s="26">
        <f t="shared" si="87"/>
        <v>601734.4487999999</v>
      </c>
      <c r="BN84" s="26">
        <f t="shared" si="88"/>
        <v>573332.05440000002</v>
      </c>
      <c r="BO84" s="5">
        <f t="shared" si="125"/>
        <v>51.570091988363856</v>
      </c>
      <c r="BP84" s="60">
        <f t="shared" si="89"/>
        <v>14742.539999999999</v>
      </c>
      <c r="BQ84" s="57">
        <f t="shared" si="90"/>
        <v>6600.2300000000005</v>
      </c>
      <c r="BR84" s="57">
        <f t="shared" si="91"/>
        <v>11139513.161600001</v>
      </c>
      <c r="BS84" s="57">
        <f t="shared" si="92"/>
        <v>4850557.3643000005</v>
      </c>
      <c r="BT84" s="33">
        <f t="shared" si="136"/>
        <v>-3.883054072457056E-2</v>
      </c>
      <c r="BU84" s="33">
        <f t="shared" si="137"/>
        <v>-4.0500028662231013E-2</v>
      </c>
      <c r="BV84" s="33">
        <f t="shared" si="138"/>
        <v>1.0429941975184513</v>
      </c>
      <c r="BW84" s="57">
        <f t="shared" si="93"/>
        <v>4878412.0709000006</v>
      </c>
      <c r="BX84" s="57">
        <f t="shared" si="139"/>
        <v>734.90732357811771</v>
      </c>
      <c r="BY84" s="87">
        <f t="shared" si="140"/>
        <v>755.60338731317688</v>
      </c>
      <c r="BZ84" s="75">
        <f t="shared" si="141"/>
        <v>91.914328353082311</v>
      </c>
      <c r="CA84" s="75">
        <f t="shared" si="142"/>
        <v>91.462994452278409</v>
      </c>
      <c r="CB84" s="53">
        <f t="shared" si="95"/>
        <v>1.0164253541793264</v>
      </c>
      <c r="CC84" s="14">
        <f t="shared" si="94"/>
        <v>91.23679464947034</v>
      </c>
      <c r="CD84" s="53">
        <f t="shared" si="96"/>
        <v>1.0089329158728986</v>
      </c>
      <c r="CE84" s="26">
        <v>90.130146248942339</v>
      </c>
      <c r="CF84" s="85">
        <f t="shared" si="97"/>
        <v>0.99669515585644353</v>
      </c>
      <c r="CG84" s="79">
        <v>90.429000000000002</v>
      </c>
      <c r="CH84">
        <v>6852.23</v>
      </c>
      <c r="CI84" s="17">
        <f t="shared" si="126"/>
        <v>251.99999999999909</v>
      </c>
      <c r="CJ84" s="17">
        <f t="shared" si="127"/>
        <v>0.96322365127848908</v>
      </c>
      <c r="CK84" s="31">
        <v>16078.58</v>
      </c>
      <c r="CL84" s="76">
        <f t="shared" si="143"/>
        <v>0.91690559738484367</v>
      </c>
      <c r="CM84">
        <v>6297.02</v>
      </c>
      <c r="CN84" s="17">
        <f t="shared" si="128"/>
        <v>-303.21000000000004</v>
      </c>
      <c r="CO84" s="17">
        <f t="shared" si="129"/>
        <v>1.0481513477803786</v>
      </c>
      <c r="CP84" s="31">
        <v>15053.09</v>
      </c>
      <c r="CQ84" s="76">
        <f t="shared" si="130"/>
        <v>0.97936968423094517</v>
      </c>
    </row>
    <row r="85" spans="1:95" x14ac:dyDescent="0.3">
      <c r="A85" s="1">
        <v>42185</v>
      </c>
      <c r="B85" t="s">
        <v>5</v>
      </c>
      <c r="C85" s="30">
        <v>260.88</v>
      </c>
      <c r="D85" s="31">
        <v>914.43</v>
      </c>
      <c r="E85" s="31">
        <v>597.54</v>
      </c>
      <c r="F85" s="32">
        <f t="shared" si="98"/>
        <v>4.0508797108238364</v>
      </c>
      <c r="G85" s="94">
        <f t="shared" si="99"/>
        <v>3.9378410403097384</v>
      </c>
      <c r="H85" s="33">
        <f t="shared" si="100"/>
        <v>-5.0764992086288763E-2</v>
      </c>
      <c r="I85" s="33">
        <f t="shared" si="101"/>
        <v>-5.7332874670335968E-3</v>
      </c>
      <c r="J85" s="33">
        <f t="shared" si="102"/>
        <v>7.1772493563211789E-2</v>
      </c>
      <c r="K85" s="33">
        <f t="shared" si="131"/>
        <v>0.11293781859136966</v>
      </c>
      <c r="L85" s="31">
        <f t="shared" si="74"/>
        <v>546408.50219999999</v>
      </c>
      <c r="M85" s="26">
        <f t="shared" si="75"/>
        <v>238556.49839999998</v>
      </c>
      <c r="N85" s="26">
        <f t="shared" si="76"/>
        <v>242223.36269999997</v>
      </c>
      <c r="O85" s="5">
        <f t="shared" si="103"/>
        <v>43.659001907822073</v>
      </c>
      <c r="P85" s="30">
        <v>3803.83</v>
      </c>
      <c r="Q85" s="31">
        <v>705.91</v>
      </c>
      <c r="R85" s="31">
        <v>5038.58</v>
      </c>
      <c r="S85" s="32">
        <f t="shared" si="104"/>
        <v>34.157849672595589</v>
      </c>
      <c r="T85" s="32">
        <f t="shared" si="105"/>
        <v>57.416735220643176</v>
      </c>
      <c r="U85" s="33">
        <f t="shared" si="106"/>
        <v>1.2200162478799289E-2</v>
      </c>
      <c r="V85" s="33">
        <f t="shared" si="107"/>
        <v>-6.3731823196602104E-3</v>
      </c>
      <c r="W85" s="33">
        <f t="shared" si="108"/>
        <v>9.0319581308078017E-3</v>
      </c>
      <c r="X85" s="33">
        <f t="shared" si="132"/>
        <v>0.52238503632514277</v>
      </c>
      <c r="Y85" s="31">
        <f t="shared" si="77"/>
        <v>3556784.0077999998</v>
      </c>
      <c r="Z85" s="26">
        <f t="shared" si="78"/>
        <v>2685161.6352999997</v>
      </c>
      <c r="AA85" s="26">
        <f t="shared" si="79"/>
        <v>2746921.7012</v>
      </c>
      <c r="AB85" s="5">
        <f t="shared" si="109"/>
        <v>75.49408761992467</v>
      </c>
      <c r="AC85" s="30">
        <v>343.29</v>
      </c>
      <c r="AD85" s="31">
        <v>841.79</v>
      </c>
      <c r="AE85" s="31">
        <v>2284.25</v>
      </c>
      <c r="AF85" s="32">
        <f t="shared" si="110"/>
        <v>15.485527294322301</v>
      </c>
      <c r="AG85" s="32">
        <f t="shared" si="111"/>
        <v>5.1817749567921272</v>
      </c>
      <c r="AH85" s="33">
        <f t="shared" si="112"/>
        <v>8.9145892017322786E-2</v>
      </c>
      <c r="AI85" s="33">
        <f t="shared" si="113"/>
        <v>2.1579377114195994E-3</v>
      </c>
      <c r="AJ85" s="33">
        <f>IFERROR((($BQ85-AC85)-($BQ86-AC86))/(((#REF!-AC85)+(#REF!-AC86))/2)/AH85,0)</f>
        <v>0</v>
      </c>
      <c r="AK85" s="33">
        <f t="shared" si="133"/>
        <v>2.420681046076997E-2</v>
      </c>
      <c r="AL85" s="31">
        <f t="shared" si="80"/>
        <v>1922858.8074999999</v>
      </c>
      <c r="AM85" s="26">
        <f t="shared" si="81"/>
        <v>288978.08909999998</v>
      </c>
      <c r="AN85" s="26">
        <f t="shared" si="82"/>
        <v>282454.21659999999</v>
      </c>
      <c r="AO85" s="5">
        <f t="shared" si="114"/>
        <v>15.028565174564957</v>
      </c>
      <c r="AP85" s="30">
        <v>1566.12</v>
      </c>
      <c r="AQ85" s="31">
        <v>788.21</v>
      </c>
      <c r="AR85" s="31">
        <v>5562.04</v>
      </c>
      <c r="AS85" s="32">
        <f t="shared" si="115"/>
        <v>37.706521717024152</v>
      </c>
      <c r="AT85" s="32">
        <f t="shared" si="116"/>
        <v>23.639725582834586</v>
      </c>
      <c r="AU85" s="33">
        <f t="shared" si="117"/>
        <v>3.9152376472981563E-3</v>
      </c>
      <c r="AV85" s="33">
        <f t="shared" si="118"/>
        <v>-3.0156488586119846E-3</v>
      </c>
      <c r="AW85" s="33">
        <f>IFERROR((($BQ85-AP85)-($BQ86-AP86))/(((#REF!-AP85)+(#REF!-AP86))/2)/AU85,0)</f>
        <v>0</v>
      </c>
      <c r="AX85" s="33">
        <f t="shared" si="134"/>
        <v>0.77023392454683726</v>
      </c>
      <c r="AY85" s="31">
        <f t="shared" si="83"/>
        <v>4384055.5483999997</v>
      </c>
      <c r="AZ85" s="26">
        <f t="shared" si="84"/>
        <v>1234431.4452</v>
      </c>
      <c r="BA85" s="26">
        <f t="shared" si="85"/>
        <v>1212172.3948000001</v>
      </c>
      <c r="BB85" s="5">
        <f t="shared" si="119"/>
        <v>28.157294805503014</v>
      </c>
      <c r="BC85" s="30">
        <v>650.83000000000004</v>
      </c>
      <c r="BD85" s="31">
        <v>927.95</v>
      </c>
      <c r="BE85" s="31">
        <v>1268.46</v>
      </c>
      <c r="BF85" s="32">
        <f t="shared" si="120"/>
        <v>8.599221605234133</v>
      </c>
      <c r="BG85" s="32">
        <f t="shared" si="121"/>
        <v>9.8239231994203742</v>
      </c>
      <c r="BH85" s="33">
        <f t="shared" si="122"/>
        <v>1.2906724511930685E-2</v>
      </c>
      <c r="BI85" s="33">
        <f t="shared" si="123"/>
        <v>7.8359993212914602E-3</v>
      </c>
      <c r="BJ85" s="33">
        <f t="shared" si="124"/>
        <v>3.5626783376202185</v>
      </c>
      <c r="BK85" s="33">
        <f t="shared" si="135"/>
        <v>0.60712532556560261</v>
      </c>
      <c r="BL85" s="31">
        <f t="shared" si="86"/>
        <v>1177067.4570000002</v>
      </c>
      <c r="BM85" s="26">
        <f t="shared" si="87"/>
        <v>603937.69850000006</v>
      </c>
      <c r="BN85" s="26">
        <f t="shared" si="88"/>
        <v>579931.6320000001</v>
      </c>
      <c r="BO85" s="5">
        <f t="shared" si="125"/>
        <v>51.308673509610081</v>
      </c>
      <c r="BP85" s="60">
        <f t="shared" si="89"/>
        <v>14750.869999999999</v>
      </c>
      <c r="BQ85" s="57">
        <f t="shared" si="90"/>
        <v>6624.95</v>
      </c>
      <c r="BR85" s="57">
        <f t="shared" si="91"/>
        <v>11587174.322900001</v>
      </c>
      <c r="BS85" s="57">
        <f t="shared" si="92"/>
        <v>5051065.3664999995</v>
      </c>
      <c r="BT85" s="33">
        <f t="shared" si="136"/>
        <v>1.854589766042631E-2</v>
      </c>
      <c r="BU85" s="33">
        <f t="shared" si="137"/>
        <v>8.0449047118242734E-3</v>
      </c>
      <c r="BV85" s="33">
        <f t="shared" si="138"/>
        <v>0.43378351693327244</v>
      </c>
      <c r="BW85" s="57">
        <f t="shared" si="93"/>
        <v>5063703.3073000005</v>
      </c>
      <c r="BX85" s="57">
        <f t="shared" si="139"/>
        <v>762.43071517520877</v>
      </c>
      <c r="BY85" s="87">
        <f t="shared" si="140"/>
        <v>785.52480788590788</v>
      </c>
      <c r="BZ85" s="75">
        <f t="shared" si="141"/>
        <v>95.55407814972105</v>
      </c>
      <c r="CA85" s="75">
        <f t="shared" si="142"/>
        <v>94.888422029589861</v>
      </c>
      <c r="CB85" s="53">
        <f t="shared" si="95"/>
        <v>0.99649679997623375</v>
      </c>
      <c r="CC85" s="14">
        <f t="shared" si="94"/>
        <v>94.702139159134617</v>
      </c>
      <c r="CD85" s="53">
        <f t="shared" si="96"/>
        <v>0.98761225528349794</v>
      </c>
      <c r="CE85" s="26">
        <v>93.755972536539616</v>
      </c>
      <c r="CF85" s="85">
        <f t="shared" si="97"/>
        <v>0.97774504678839935</v>
      </c>
      <c r="CG85" s="79">
        <v>95.89</v>
      </c>
      <c r="CH85">
        <v>6880.44</v>
      </c>
      <c r="CI85" s="17">
        <f t="shared" si="126"/>
        <v>255.48999999999978</v>
      </c>
      <c r="CJ85" s="17">
        <f t="shared" si="127"/>
        <v>0.96286720035346585</v>
      </c>
      <c r="CK85" s="31">
        <v>16087.79</v>
      </c>
      <c r="CL85" s="76">
        <f t="shared" si="143"/>
        <v>0.91689846771992911</v>
      </c>
      <c r="CM85">
        <v>6321.62</v>
      </c>
      <c r="CN85" s="17">
        <f t="shared" si="128"/>
        <v>-303.32999999999993</v>
      </c>
      <c r="CO85" s="17">
        <f t="shared" si="129"/>
        <v>1.0479829537365422</v>
      </c>
      <c r="CP85" s="31">
        <v>15070.43</v>
      </c>
      <c r="CQ85" s="76">
        <f t="shared" si="130"/>
        <v>0.97879556190500194</v>
      </c>
    </row>
    <row r="86" spans="1:95" x14ac:dyDescent="0.3">
      <c r="A86" s="1">
        <v>42155</v>
      </c>
      <c r="B86" t="s">
        <v>5</v>
      </c>
      <c r="C86" s="30">
        <v>262.38</v>
      </c>
      <c r="D86" s="31">
        <v>962.06</v>
      </c>
      <c r="E86" s="31">
        <v>599.66</v>
      </c>
      <c r="F86" s="32">
        <f t="shared" si="98"/>
        <v>4.0629518362081463</v>
      </c>
      <c r="G86" s="94">
        <f t="shared" si="99"/>
        <v>3.9457537806330532</v>
      </c>
      <c r="H86" s="33">
        <f t="shared" si="100"/>
        <v>-1.8220114223327775E-2</v>
      </c>
      <c r="I86" s="33">
        <f t="shared" si="101"/>
        <v>-5.7384992494346667E-3</v>
      </c>
      <c r="J86" s="33">
        <f t="shared" si="102"/>
        <v>0.19924699182999087</v>
      </c>
      <c r="K86" s="33">
        <f t="shared" si="131"/>
        <v>0.31495407652754936</v>
      </c>
      <c r="L86" s="31">
        <f t="shared" si="74"/>
        <v>576908.89959999989</v>
      </c>
      <c r="M86" s="26">
        <f t="shared" si="75"/>
        <v>252425.30279999998</v>
      </c>
      <c r="N86" s="26">
        <f t="shared" si="76"/>
        <v>254840.07339999996</v>
      </c>
      <c r="O86" s="5">
        <f t="shared" si="103"/>
        <v>43.754794383483976</v>
      </c>
      <c r="P86" s="30">
        <v>3828.15</v>
      </c>
      <c r="Q86" s="31">
        <v>697.35</v>
      </c>
      <c r="R86" s="31">
        <v>5060.8900000000003</v>
      </c>
      <c r="S86" s="32">
        <f t="shared" si="104"/>
        <v>34.289684685234043</v>
      </c>
      <c r="T86" s="32">
        <f t="shared" si="105"/>
        <v>57.568935648031186</v>
      </c>
      <c r="U86" s="33">
        <f t="shared" si="106"/>
        <v>2.1157887109629771E-2</v>
      </c>
      <c r="V86" s="33">
        <f t="shared" si="107"/>
        <v>-6.3328220898832928E-3</v>
      </c>
      <c r="W86" s="33">
        <f t="shared" si="108"/>
        <v>5.2975865471123554E-3</v>
      </c>
      <c r="X86" s="33">
        <f t="shared" si="132"/>
        <v>0.29931259473451777</v>
      </c>
      <c r="Y86" s="31">
        <f t="shared" si="77"/>
        <v>3529211.6415000004</v>
      </c>
      <c r="Z86" s="26">
        <f t="shared" si="78"/>
        <v>2669560.4025000003</v>
      </c>
      <c r="AA86" s="26">
        <f t="shared" si="79"/>
        <v>2713612.0020000003</v>
      </c>
      <c r="AB86" s="5">
        <f t="shared" si="109"/>
        <v>75.641833748609429</v>
      </c>
      <c r="AC86" s="30">
        <v>342.55</v>
      </c>
      <c r="AD86" s="31">
        <v>769.95</v>
      </c>
      <c r="AE86" s="31">
        <v>2284.7800000000002</v>
      </c>
      <c r="AF86" s="32">
        <f t="shared" si="110"/>
        <v>15.480357363058481</v>
      </c>
      <c r="AG86" s="32">
        <f t="shared" si="111"/>
        <v>5.151375705297097</v>
      </c>
      <c r="AH86" s="33">
        <f t="shared" si="112"/>
        <v>2.9294906007234799E-2</v>
      </c>
      <c r="AI86" s="33">
        <f t="shared" si="113"/>
        <v>2.1626044771757818E-3</v>
      </c>
      <c r="AJ86" s="33">
        <f>IFERROR((($BQ86-AC86)-($BQ87-AC87))/(((#REF!-AC86)+(#REF!-AC87))/2)/AH86,0)</f>
        <v>0</v>
      </c>
      <c r="AK86" s="33">
        <f t="shared" si="133"/>
        <v>7.38218609283708E-2</v>
      </c>
      <c r="AL86" s="31">
        <f t="shared" si="80"/>
        <v>1759166.3610000003</v>
      </c>
      <c r="AM86" s="26">
        <f t="shared" si="81"/>
        <v>263746.3725</v>
      </c>
      <c r="AN86" s="26">
        <f t="shared" si="82"/>
        <v>258349.02300000004</v>
      </c>
      <c r="AO86" s="5">
        <f t="shared" si="114"/>
        <v>14.99269076234911</v>
      </c>
      <c r="AP86" s="30">
        <v>1570.85</v>
      </c>
      <c r="AQ86" s="31">
        <v>785.13</v>
      </c>
      <c r="AR86" s="31">
        <v>5548.87</v>
      </c>
      <c r="AS86" s="32">
        <f t="shared" si="115"/>
        <v>37.595956967915647</v>
      </c>
      <c r="AT86" s="32">
        <f t="shared" si="116"/>
        <v>23.622941254315997</v>
      </c>
      <c r="AU86" s="33">
        <f t="shared" si="117"/>
        <v>4.87843065622003E-2</v>
      </c>
      <c r="AV86" s="33">
        <f t="shared" si="118"/>
        <v>-3.0065820628458403E-3</v>
      </c>
      <c r="AW86" s="33">
        <f>IFERROR((($BQ86-AP86)-($BQ87-AP87))/(((#REF!-AP86)+(#REF!-AP87))/2)/AU86,0)</f>
        <v>0</v>
      </c>
      <c r="AX86" s="33">
        <f t="shared" si="134"/>
        <v>6.1630107604633659E-2</v>
      </c>
      <c r="AY86" s="31">
        <f t="shared" si="83"/>
        <v>4356584.3031000001</v>
      </c>
      <c r="AZ86" s="26">
        <f t="shared" si="84"/>
        <v>1233321.4604999998</v>
      </c>
      <c r="BA86" s="26">
        <f t="shared" si="85"/>
        <v>1207435.7244000002</v>
      </c>
      <c r="BB86" s="5">
        <f t="shared" si="119"/>
        <v>28.309367492840881</v>
      </c>
      <c r="BC86" s="30">
        <v>645.75</v>
      </c>
      <c r="BD86" s="31">
        <v>916.05</v>
      </c>
      <c r="BE86" s="31">
        <v>1265.02</v>
      </c>
      <c r="BF86" s="32">
        <f t="shared" si="120"/>
        <v>8.571049147583679</v>
      </c>
      <c r="BG86" s="32">
        <f t="shared" si="121"/>
        <v>9.7109936117226692</v>
      </c>
      <c r="BH86" s="33">
        <f t="shared" si="122"/>
        <v>9.4367122974479106E-2</v>
      </c>
      <c r="BI86" s="33">
        <f t="shared" si="123"/>
        <v>7.8978871597146193E-3</v>
      </c>
      <c r="BJ86" s="33">
        <f t="shared" si="124"/>
        <v>0.49128571526908543</v>
      </c>
      <c r="BK86" s="33">
        <f t="shared" si="135"/>
        <v>8.3693207027733002E-2</v>
      </c>
      <c r="BL86" s="31">
        <f t="shared" si="86"/>
        <v>1158821.571</v>
      </c>
      <c r="BM86" s="26">
        <f t="shared" si="87"/>
        <v>591539.28749999998</v>
      </c>
      <c r="BN86" s="26">
        <f t="shared" si="88"/>
        <v>572494.60800000001</v>
      </c>
      <c r="BO86" s="5">
        <f t="shared" si="125"/>
        <v>51.046623768794177</v>
      </c>
      <c r="BP86" s="60">
        <f t="shared" si="89"/>
        <v>14759.220000000001</v>
      </c>
      <c r="BQ86" s="57">
        <f t="shared" si="90"/>
        <v>6649.68</v>
      </c>
      <c r="BR86" s="57">
        <f t="shared" si="91"/>
        <v>11380692.7762</v>
      </c>
      <c r="BS86" s="57">
        <f t="shared" si="92"/>
        <v>5010592.8257999998</v>
      </c>
      <c r="BT86" s="33">
        <f t="shared" si="136"/>
        <v>3.8253173322456153E-2</v>
      </c>
      <c r="BU86" s="33">
        <f t="shared" si="137"/>
        <v>3.1229375125027482E-2</v>
      </c>
      <c r="BV86" s="33">
        <f t="shared" si="138"/>
        <v>0.81638652202207185</v>
      </c>
      <c r="BW86" s="57">
        <f t="shared" si="93"/>
        <v>5006731.4308000002</v>
      </c>
      <c r="BX86" s="57">
        <f t="shared" si="139"/>
        <v>753.50886445663548</v>
      </c>
      <c r="BY86" s="87">
        <f t="shared" si="140"/>
        <v>771.09039476340888</v>
      </c>
      <c r="BZ86" s="75">
        <f t="shared" si="141"/>
        <v>93.798223941545658</v>
      </c>
      <c r="CA86" s="75">
        <f t="shared" si="142"/>
        <v>93.778051841953285</v>
      </c>
      <c r="CB86" s="53">
        <f t="shared" si="95"/>
        <v>0.99267884370352066</v>
      </c>
      <c r="CC86" s="14">
        <f t="shared" si="94"/>
        <v>93.636642575106492</v>
      </c>
      <c r="CD86" s="53">
        <f t="shared" si="96"/>
        <v>0.99096880701774259</v>
      </c>
      <c r="CE86" s="26">
        <v>92.784452452652147</v>
      </c>
      <c r="CF86" s="85">
        <f t="shared" si="97"/>
        <v>0.98194996774952004</v>
      </c>
      <c r="CG86" s="79">
        <v>94.49</v>
      </c>
      <c r="CH86">
        <v>6908.68</v>
      </c>
      <c r="CI86" s="17">
        <f t="shared" si="126"/>
        <v>259</v>
      </c>
      <c r="CJ86" s="17">
        <f t="shared" si="127"/>
        <v>0.96251092828152407</v>
      </c>
      <c r="CK86" s="31">
        <v>16097.02</v>
      </c>
      <c r="CL86" s="76">
        <f t="shared" si="143"/>
        <v>0.91689144947325663</v>
      </c>
      <c r="CM86">
        <v>6346.21</v>
      </c>
      <c r="CN86" s="17">
        <f t="shared" si="128"/>
        <v>-303.47000000000025</v>
      </c>
      <c r="CO86" s="17">
        <f t="shared" si="129"/>
        <v>1.0478190920250039</v>
      </c>
      <c r="CP86" s="31">
        <v>15087.76</v>
      </c>
      <c r="CQ86" s="76">
        <f t="shared" si="130"/>
        <v>0.97822473316118508</v>
      </c>
    </row>
    <row r="87" spans="1:95" x14ac:dyDescent="0.3">
      <c r="A87" s="1">
        <v>42124</v>
      </c>
      <c r="B87" t="s">
        <v>5</v>
      </c>
      <c r="C87" s="30">
        <v>263.89</v>
      </c>
      <c r="D87" s="31">
        <v>979.75</v>
      </c>
      <c r="E87" s="31">
        <v>601.78</v>
      </c>
      <c r="F87" s="32">
        <f t="shared" si="98"/>
        <v>4.075015828624247</v>
      </c>
      <c r="G87" s="94">
        <f t="shared" si="99"/>
        <v>3.9537517866721004</v>
      </c>
      <c r="H87" s="33">
        <f t="shared" si="100"/>
        <v>-4.1038714353552726E-2</v>
      </c>
      <c r="I87" s="33">
        <f t="shared" si="101"/>
        <v>-5.7057567685011657E-3</v>
      </c>
      <c r="J87" s="33">
        <f t="shared" si="102"/>
        <v>8.806472087360008E-2</v>
      </c>
      <c r="K87" s="33">
        <f t="shared" si="131"/>
        <v>0.13903351648264337</v>
      </c>
      <c r="L87" s="31">
        <f t="shared" si="74"/>
        <v>589593.95499999996</v>
      </c>
      <c r="M87" s="26">
        <f t="shared" si="75"/>
        <v>258546.22749999998</v>
      </c>
      <c r="N87" s="26">
        <f t="shared" si="76"/>
        <v>259525.97749999998</v>
      </c>
      <c r="O87" s="5">
        <f t="shared" si="103"/>
        <v>43.851573664794444</v>
      </c>
      <c r="P87" s="30">
        <v>3852.47</v>
      </c>
      <c r="Q87" s="31">
        <v>682.75</v>
      </c>
      <c r="R87" s="31">
        <v>5083.1899999999996</v>
      </c>
      <c r="S87" s="32">
        <f t="shared" si="104"/>
        <v>34.421349512952382</v>
      </c>
      <c r="T87" s="32">
        <f t="shared" si="105"/>
        <v>57.719921731026815</v>
      </c>
      <c r="U87" s="33">
        <f t="shared" si="106"/>
        <v>-2.3320618698474984E-2</v>
      </c>
      <c r="V87" s="33">
        <f t="shared" si="107"/>
        <v>-6.2929698315233708E-3</v>
      </c>
      <c r="W87" s="33">
        <f t="shared" si="108"/>
        <v>-4.5467748952224126E-3</v>
      </c>
      <c r="X87" s="33">
        <f t="shared" si="132"/>
        <v>0.26984574950127244</v>
      </c>
      <c r="Y87" s="31">
        <f t="shared" si="77"/>
        <v>3470547.9724999997</v>
      </c>
      <c r="Z87" s="26">
        <f t="shared" si="78"/>
        <v>2630273.8925000001</v>
      </c>
      <c r="AA87" s="26">
        <f t="shared" si="79"/>
        <v>2656798.73</v>
      </c>
      <c r="AB87" s="5">
        <f t="shared" si="109"/>
        <v>75.78843206726485</v>
      </c>
      <c r="AC87" s="30">
        <v>341.81</v>
      </c>
      <c r="AD87" s="31">
        <v>747.72</v>
      </c>
      <c r="AE87" s="31">
        <v>2285.31</v>
      </c>
      <c r="AF87" s="32">
        <f t="shared" si="110"/>
        <v>15.475214236620156</v>
      </c>
      <c r="AG87" s="32">
        <f t="shared" si="111"/>
        <v>5.1211940513183167</v>
      </c>
      <c r="AH87" s="33">
        <f t="shared" si="112"/>
        <v>-4.5900939368060693E-3</v>
      </c>
      <c r="AI87" s="33">
        <f t="shared" si="113"/>
        <v>2.1966113608739585E-3</v>
      </c>
      <c r="AJ87" s="33">
        <f>IFERROR((($BQ87-AC87)-($BQ88-AC88))/(((#REF!-AC87)+(#REF!-AC88))/2)/AH87,0)</f>
        <v>0</v>
      </c>
      <c r="AK87" s="33">
        <f t="shared" si="133"/>
        <v>0.47855477275971159</v>
      </c>
      <c r="AL87" s="31">
        <f t="shared" si="80"/>
        <v>1708771.9931999999</v>
      </c>
      <c r="AM87" s="26">
        <f t="shared" si="81"/>
        <v>255578.17320000002</v>
      </c>
      <c r="AN87" s="26">
        <f t="shared" si="82"/>
        <v>250889.96880000003</v>
      </c>
      <c r="AO87" s="5">
        <f t="shared" si="114"/>
        <v>14.956832989835078</v>
      </c>
      <c r="AP87" s="30">
        <v>1575.58</v>
      </c>
      <c r="AQ87" s="31">
        <v>747.74</v>
      </c>
      <c r="AR87" s="31">
        <v>5535.69</v>
      </c>
      <c r="AS87" s="32">
        <f t="shared" si="115"/>
        <v>37.485500303029276</v>
      </c>
      <c r="AT87" s="32">
        <f t="shared" si="116"/>
        <v>23.606245935976457</v>
      </c>
      <c r="AU87" s="33">
        <f t="shared" si="117"/>
        <v>-2.9245427898000774E-3</v>
      </c>
      <c r="AV87" s="33">
        <f t="shared" si="118"/>
        <v>-2.9975696237828429E-3</v>
      </c>
      <c r="AW87" s="33">
        <f>IFERROR((($BQ87-AP87)-($BQ88-AP88))/(((#REF!-AP87)+(#REF!-AP88))/2)/AU87,0)</f>
        <v>0</v>
      </c>
      <c r="AX87" s="33">
        <f t="shared" si="134"/>
        <v>1.0249703421120939</v>
      </c>
      <c r="AY87" s="31">
        <f t="shared" si="83"/>
        <v>4139256.8405999998</v>
      </c>
      <c r="AZ87" s="26">
        <f t="shared" si="84"/>
        <v>1178124.1891999999</v>
      </c>
      <c r="BA87" s="26">
        <f t="shared" si="85"/>
        <v>1149934.3912000002</v>
      </c>
      <c r="BB87" s="5">
        <f t="shared" si="119"/>
        <v>28.462215189073088</v>
      </c>
      <c r="BC87" s="30">
        <v>640.66999999999996</v>
      </c>
      <c r="BD87" s="31">
        <v>833.5</v>
      </c>
      <c r="BE87" s="31">
        <v>1261.58</v>
      </c>
      <c r="BF87" s="32">
        <f t="shared" si="120"/>
        <v>8.5429201187739316</v>
      </c>
      <c r="BG87" s="32">
        <f t="shared" si="121"/>
        <v>9.5988864950063064</v>
      </c>
      <c r="BH87" s="33">
        <f t="shared" si="122"/>
        <v>3.5346906382589111E-2</v>
      </c>
      <c r="BI87" s="33">
        <f t="shared" si="123"/>
        <v>7.9764936336923307E-3</v>
      </c>
      <c r="BJ87" s="33">
        <f t="shared" si="124"/>
        <v>1.3216145368673833</v>
      </c>
      <c r="BK87" s="33">
        <f t="shared" si="135"/>
        <v>0.22566313293039209</v>
      </c>
      <c r="BL87" s="31">
        <f t="shared" si="86"/>
        <v>1051526.93</v>
      </c>
      <c r="BM87" s="26">
        <f t="shared" si="87"/>
        <v>533998.44499999995</v>
      </c>
      <c r="BN87" s="26">
        <f t="shared" si="88"/>
        <v>520904.16000000003</v>
      </c>
      <c r="BO87" s="5">
        <f t="shared" si="125"/>
        <v>50.783144945227413</v>
      </c>
      <c r="BP87" s="60">
        <f t="shared" si="89"/>
        <v>14767.550000000001</v>
      </c>
      <c r="BQ87" s="57">
        <f t="shared" si="90"/>
        <v>6674.42</v>
      </c>
      <c r="BR87" s="57">
        <f t="shared" si="91"/>
        <v>10959697.691299999</v>
      </c>
      <c r="BS87" s="57">
        <f t="shared" si="92"/>
        <v>4856520.9273999995</v>
      </c>
      <c r="BT87" s="33">
        <f t="shared" si="136"/>
        <v>-8.1165849064946238E-3</v>
      </c>
      <c r="BU87" s="33">
        <f t="shared" si="137"/>
        <v>-1.5608906061494848E-2</v>
      </c>
      <c r="BV87" s="33">
        <f t="shared" si="138"/>
        <v>1.9230878801015332</v>
      </c>
      <c r="BW87" s="57">
        <f t="shared" si="93"/>
        <v>4838053.2275</v>
      </c>
      <c r="BX87" s="57">
        <f t="shared" si="139"/>
        <v>727.63190320657066</v>
      </c>
      <c r="BY87" s="87">
        <f t="shared" si="140"/>
        <v>742.14732242653645</v>
      </c>
      <c r="BZ87" s="75">
        <f t="shared" si="141"/>
        <v>90.27748396209968</v>
      </c>
      <c r="CA87" s="75">
        <f t="shared" si="142"/>
        <v>90.557530985346361</v>
      </c>
      <c r="CB87" s="53">
        <f t="shared" si="95"/>
        <v>0.98269763856553138</v>
      </c>
      <c r="CC87" s="14">
        <f t="shared" si="94"/>
        <v>90.481997503583344</v>
      </c>
      <c r="CD87" s="53">
        <f t="shared" si="96"/>
        <v>0.98492383014121876</v>
      </c>
      <c r="CE87" s="26">
        <v>90.270286805518055</v>
      </c>
      <c r="CF87" s="85">
        <f t="shared" si="97"/>
        <v>0.98261929534564152</v>
      </c>
      <c r="CG87" s="79">
        <v>91.867000000000004</v>
      </c>
      <c r="CH87">
        <v>6936.9</v>
      </c>
      <c r="CI87" s="17">
        <f t="shared" si="126"/>
        <v>262.47999999999956</v>
      </c>
      <c r="CJ87" s="17">
        <f t="shared" si="127"/>
        <v>0.96216177254969804</v>
      </c>
      <c r="CK87" s="31">
        <v>16106.22</v>
      </c>
      <c r="CL87" s="76">
        <f t="shared" si="143"/>
        <v>0.91688490533470934</v>
      </c>
      <c r="CM87">
        <v>6370.81</v>
      </c>
      <c r="CN87" s="17">
        <f t="shared" si="128"/>
        <v>-303.60999999999967</v>
      </c>
      <c r="CO87" s="17">
        <f t="shared" si="129"/>
        <v>1.0476564204551697</v>
      </c>
      <c r="CP87" s="31">
        <v>15105.09</v>
      </c>
      <c r="CQ87" s="76">
        <f t="shared" si="130"/>
        <v>0.97765389017874116</v>
      </c>
    </row>
    <row r="88" spans="1:95" x14ac:dyDescent="0.3">
      <c r="A88" s="1">
        <v>42094</v>
      </c>
      <c r="B88" t="s">
        <v>5</v>
      </c>
      <c r="C88" s="30">
        <v>265.39999999999998</v>
      </c>
      <c r="D88" s="31">
        <v>1020.8</v>
      </c>
      <c r="E88" s="31">
        <v>603.9</v>
      </c>
      <c r="F88" s="32">
        <f t="shared" si="98"/>
        <v>4.0870606866586803</v>
      </c>
      <c r="G88" s="94">
        <f t="shared" si="99"/>
        <v>3.9617025468940787</v>
      </c>
      <c r="H88" s="33">
        <f t="shared" si="100"/>
        <v>-3.045577545497951E-2</v>
      </c>
      <c r="I88" s="33">
        <f t="shared" si="101"/>
        <v>-5.6359195942137898E-3</v>
      </c>
      <c r="J88" s="33">
        <f t="shared" si="102"/>
        <v>0.11834031074919338</v>
      </c>
      <c r="K88" s="33">
        <f t="shared" si="131"/>
        <v>0.1850525724601873</v>
      </c>
      <c r="L88" s="31">
        <f t="shared" si="74"/>
        <v>616461.12</v>
      </c>
      <c r="M88" s="26">
        <f t="shared" si="75"/>
        <v>270920.31999999995</v>
      </c>
      <c r="N88" s="26">
        <f t="shared" si="76"/>
        <v>270399.712</v>
      </c>
      <c r="O88" s="5">
        <f t="shared" si="103"/>
        <v>43.947673455870174</v>
      </c>
      <c r="P88" s="30">
        <v>3876.79</v>
      </c>
      <c r="Q88" s="31">
        <v>698.86</v>
      </c>
      <c r="R88" s="31">
        <v>5105.5</v>
      </c>
      <c r="S88" s="32">
        <f t="shared" si="104"/>
        <v>34.552886795389796</v>
      </c>
      <c r="T88" s="32">
        <f t="shared" si="105"/>
        <v>57.869965398543698</v>
      </c>
      <c r="U88" s="33">
        <f t="shared" si="106"/>
        <v>-3.4010830578802935E-2</v>
      </c>
      <c r="V88" s="33">
        <f t="shared" si="107"/>
        <v>-6.2536160146055269E-3</v>
      </c>
      <c r="W88" s="33">
        <f t="shared" si="108"/>
        <v>-3.1764997868703872E-3</v>
      </c>
      <c r="X88" s="33">
        <f t="shared" si="132"/>
        <v>0.1838713112317539</v>
      </c>
      <c r="Y88" s="31">
        <f t="shared" si="77"/>
        <v>3568029.73</v>
      </c>
      <c r="Z88" s="26">
        <f t="shared" si="78"/>
        <v>2709333.4594000001</v>
      </c>
      <c r="AA88" s="26">
        <f t="shared" si="79"/>
        <v>2719487.8952000001</v>
      </c>
      <c r="AB88" s="5">
        <f t="shared" si="109"/>
        <v>75.933601018509449</v>
      </c>
      <c r="AC88" s="30">
        <v>341.06</v>
      </c>
      <c r="AD88" s="31">
        <v>751.16</v>
      </c>
      <c r="AE88" s="31">
        <v>2285.83</v>
      </c>
      <c r="AF88" s="32">
        <f t="shared" si="110"/>
        <v>15.469988291745343</v>
      </c>
      <c r="AG88" s="32">
        <f t="shared" si="111"/>
        <v>5.0911012458315552</v>
      </c>
      <c r="AH88" s="33">
        <f t="shared" si="112"/>
        <v>-1.4996663737802852E-2</v>
      </c>
      <c r="AI88" s="33">
        <f t="shared" si="113"/>
        <v>2.1720625788840564E-3</v>
      </c>
      <c r="AJ88" s="33">
        <f>IFERROR((($BQ88-AC88)-($BQ89-AC89))/(((#REF!-AC88)+(#REF!-AC89))/2)/AH88,0)</f>
        <v>0</v>
      </c>
      <c r="AK88" s="33">
        <f t="shared" si="133"/>
        <v>0.14483638606957813</v>
      </c>
      <c r="AL88" s="31">
        <f t="shared" si="80"/>
        <v>1717024.0628</v>
      </c>
      <c r="AM88" s="26">
        <f t="shared" si="81"/>
        <v>256190.62959999999</v>
      </c>
      <c r="AN88" s="26">
        <f t="shared" si="82"/>
        <v>252044.22640000001</v>
      </c>
      <c r="AO88" s="5">
        <f t="shared" si="114"/>
        <v>14.920619643630543</v>
      </c>
      <c r="AP88" s="30">
        <v>1580.31</v>
      </c>
      <c r="AQ88" s="31">
        <v>749.93</v>
      </c>
      <c r="AR88" s="31">
        <v>5522.52</v>
      </c>
      <c r="AS88" s="32">
        <f t="shared" si="115"/>
        <v>37.375185267902467</v>
      </c>
      <c r="AT88" s="32">
        <f t="shared" si="116"/>
        <v>23.5897443552456</v>
      </c>
      <c r="AU88" s="33">
        <f t="shared" si="117"/>
        <v>-1.6766498737223565E-2</v>
      </c>
      <c r="AV88" s="33">
        <f t="shared" si="118"/>
        <v>-2.9886110540698618E-3</v>
      </c>
      <c r="AW88" s="33">
        <f>IFERROR((($BQ88-AP88)-($BQ89-AP89))/(((#REF!-AP88)+(#REF!-AP89))/2)/AU88,0)</f>
        <v>0</v>
      </c>
      <c r="AX88" s="33">
        <f t="shared" si="134"/>
        <v>0.17824896544648286</v>
      </c>
      <c r="AY88" s="31">
        <f t="shared" si="83"/>
        <v>4141503.4235999999</v>
      </c>
      <c r="AZ88" s="26">
        <f t="shared" si="84"/>
        <v>1185121.8783</v>
      </c>
      <c r="BA88" s="26">
        <f t="shared" si="85"/>
        <v>1153302.3484</v>
      </c>
      <c r="BB88" s="5">
        <f t="shared" si="119"/>
        <v>28.61574064014254</v>
      </c>
      <c r="BC88" s="30">
        <v>635.58000000000004</v>
      </c>
      <c r="BD88" s="31">
        <v>804.55</v>
      </c>
      <c r="BE88" s="31">
        <v>1258.1500000000001</v>
      </c>
      <c r="BF88" s="32">
        <f t="shared" si="120"/>
        <v>8.5148789583037239</v>
      </c>
      <c r="BG88" s="32">
        <f t="shared" si="121"/>
        <v>9.4874864534850758</v>
      </c>
      <c r="BH88" s="33">
        <f t="shared" si="122"/>
        <v>-2.509895369887398E-2</v>
      </c>
      <c r="BI88" s="33">
        <f t="shared" si="123"/>
        <v>8.0247693668647185E-3</v>
      </c>
      <c r="BJ88" s="33">
        <f t="shared" si="124"/>
        <v>-1.8761830405352797</v>
      </c>
      <c r="BK88" s="33">
        <f t="shared" si="135"/>
        <v>0.31972525481110936</v>
      </c>
      <c r="BL88" s="31">
        <f t="shared" si="86"/>
        <v>1012244.5825</v>
      </c>
      <c r="BM88" s="26">
        <f t="shared" si="87"/>
        <v>511355.88900000002</v>
      </c>
      <c r="BN88" s="26">
        <f t="shared" si="88"/>
        <v>502811.56800000003</v>
      </c>
      <c r="BO88" s="5">
        <f t="shared" si="125"/>
        <v>50.517028971108367</v>
      </c>
      <c r="BP88" s="60">
        <f t="shared" si="89"/>
        <v>14775.9</v>
      </c>
      <c r="BQ88" s="57">
        <f t="shared" si="90"/>
        <v>6699.1399999999994</v>
      </c>
      <c r="BR88" s="57">
        <f t="shared" si="91"/>
        <v>11055262.9189</v>
      </c>
      <c r="BS88" s="57">
        <f t="shared" si="92"/>
        <v>4932922.1763000004</v>
      </c>
      <c r="BT88" s="33">
        <f t="shared" si="136"/>
        <v>-2.3571791101823031E-2</v>
      </c>
      <c r="BU88" s="33">
        <f t="shared" si="137"/>
        <v>-3.133652634055048E-2</v>
      </c>
      <c r="BV88" s="33">
        <f t="shared" si="138"/>
        <v>1.3294079438081787</v>
      </c>
      <c r="BW88" s="57">
        <f t="shared" si="93"/>
        <v>4898045.7500000009</v>
      </c>
      <c r="BX88" s="57">
        <f t="shared" si="139"/>
        <v>736.35155800595317</v>
      </c>
      <c r="BY88" s="87">
        <f t="shared" si="140"/>
        <v>748.19556973856083</v>
      </c>
      <c r="BZ88" s="75">
        <f t="shared" si="141"/>
        <v>91.013214636064546</v>
      </c>
      <c r="CA88" s="75">
        <f t="shared" si="142"/>
        <v>91.642736851384967</v>
      </c>
      <c r="CB88" s="53">
        <f t="shared" si="95"/>
        <v>0.98270490348285433</v>
      </c>
      <c r="CC88" s="14">
        <f t="shared" si="94"/>
        <v>91.603986662409469</v>
      </c>
      <c r="CD88" s="53">
        <f t="shared" si="96"/>
        <v>0.98908369769917914</v>
      </c>
      <c r="CE88" s="26">
        <v>91.872425953637645</v>
      </c>
      <c r="CF88" s="85">
        <f t="shared" si="97"/>
        <v>0.99198214062125623</v>
      </c>
      <c r="CG88" s="79">
        <v>92.614999999999995</v>
      </c>
      <c r="CH88">
        <v>6965.1</v>
      </c>
      <c r="CI88" s="17">
        <f t="shared" si="126"/>
        <v>265.96000000000095</v>
      </c>
      <c r="CJ88" s="17">
        <f t="shared" si="127"/>
        <v>0.9618153364632237</v>
      </c>
      <c r="CK88" s="31">
        <v>16115.44</v>
      </c>
      <c r="CL88" s="76">
        <f t="shared" si="143"/>
        <v>0.91687847182577698</v>
      </c>
      <c r="CM88">
        <v>6395.41</v>
      </c>
      <c r="CN88" s="17">
        <f t="shared" si="128"/>
        <v>-303.72999999999956</v>
      </c>
      <c r="CO88" s="17">
        <f t="shared" si="129"/>
        <v>1.047491873077723</v>
      </c>
      <c r="CP88" s="31">
        <v>15122.42</v>
      </c>
      <c r="CQ88" s="76">
        <f t="shared" si="130"/>
        <v>0.97708567808591484</v>
      </c>
    </row>
    <row r="89" spans="1:95" x14ac:dyDescent="0.3">
      <c r="A89" s="1">
        <v>42063</v>
      </c>
      <c r="B89" t="s">
        <v>5</v>
      </c>
      <c r="C89" s="30">
        <v>266.89999999999998</v>
      </c>
      <c r="D89" s="31">
        <v>1052.3699999999999</v>
      </c>
      <c r="E89" s="31">
        <v>606.01</v>
      </c>
      <c r="F89" s="32">
        <f t="shared" si="98"/>
        <v>4.0990270720713404</v>
      </c>
      <c r="G89" s="94">
        <f t="shared" si="99"/>
        <v>3.9694402182076689</v>
      </c>
      <c r="H89" s="33">
        <f t="shared" si="100"/>
        <v>4.0613714036405825E-2</v>
      </c>
      <c r="I89" s="33">
        <f t="shared" si="101"/>
        <v>-5.6415908538979204E-3</v>
      </c>
      <c r="J89" s="33">
        <f t="shared" si="102"/>
        <v>-8.8423400765177532E-2</v>
      </c>
      <c r="K89" s="33">
        <f t="shared" si="131"/>
        <v>0.13890851865556647</v>
      </c>
      <c r="L89" s="31">
        <f t="shared" si="74"/>
        <v>637746.74369999988</v>
      </c>
      <c r="M89" s="26">
        <f t="shared" si="75"/>
        <v>280877.55299999996</v>
      </c>
      <c r="N89" s="26">
        <f t="shared" si="76"/>
        <v>278762.28929999995</v>
      </c>
      <c r="O89" s="5">
        <f t="shared" si="103"/>
        <v>44.042177521823064</v>
      </c>
      <c r="P89" s="30">
        <v>3901.11</v>
      </c>
      <c r="Q89" s="31">
        <v>723.04</v>
      </c>
      <c r="R89" s="31">
        <v>5127.8100000000004</v>
      </c>
      <c r="S89" s="32">
        <f t="shared" si="104"/>
        <v>34.684298956185778</v>
      </c>
      <c r="T89" s="32">
        <f t="shared" si="105"/>
        <v>58.018819519116228</v>
      </c>
      <c r="U89" s="33">
        <f t="shared" si="106"/>
        <v>4.7134499681148667E-3</v>
      </c>
      <c r="V89" s="33">
        <f t="shared" si="107"/>
        <v>-6.2147513460608927E-3</v>
      </c>
      <c r="W89" s="33">
        <f t="shared" si="108"/>
        <v>2.3337481701326011E-2</v>
      </c>
      <c r="X89" s="33">
        <f t="shared" si="132"/>
        <v>1.3185143341081158</v>
      </c>
      <c r="Y89" s="31">
        <f t="shared" si="77"/>
        <v>3707611.7423999999</v>
      </c>
      <c r="Z89" s="26">
        <f t="shared" si="78"/>
        <v>2820658.5743999998</v>
      </c>
      <c r="AA89" s="26">
        <f t="shared" si="79"/>
        <v>2813580.0128000001</v>
      </c>
      <c r="AB89" s="5">
        <f t="shared" si="109"/>
        <v>76.077506771896779</v>
      </c>
      <c r="AC89" s="30">
        <v>340.32</v>
      </c>
      <c r="AD89" s="31">
        <v>762.51</v>
      </c>
      <c r="AE89" s="31">
        <v>2286.36</v>
      </c>
      <c r="AF89" s="32">
        <f t="shared" si="110"/>
        <v>15.464846349896918</v>
      </c>
      <c r="AG89" s="32">
        <f t="shared" si="111"/>
        <v>5.0613709069330612</v>
      </c>
      <c r="AH89" s="33">
        <f t="shared" si="112"/>
        <v>-1.9750297033559971E-2</v>
      </c>
      <c r="AI89" s="33">
        <f t="shared" si="113"/>
        <v>2.1767907045153966E-3</v>
      </c>
      <c r="AJ89" s="33">
        <f>IFERROR((($BQ89-AC89)-($BQ90-AC90))/(((#REF!-AC89)+(#REF!-AC90))/2)/AH89,0)</f>
        <v>0</v>
      </c>
      <c r="AK89" s="33">
        <f t="shared" si="133"/>
        <v>0.11021559325495534</v>
      </c>
      <c r="AL89" s="31">
        <f t="shared" si="80"/>
        <v>1743372.3636</v>
      </c>
      <c r="AM89" s="26">
        <f t="shared" si="81"/>
        <v>259497.4032</v>
      </c>
      <c r="AN89" s="26">
        <f t="shared" si="82"/>
        <v>255852.6054</v>
      </c>
      <c r="AO89" s="5">
        <f t="shared" si="114"/>
        <v>14.884795045399674</v>
      </c>
      <c r="AP89" s="30">
        <v>1585.04</v>
      </c>
      <c r="AQ89" s="31">
        <v>762.61</v>
      </c>
      <c r="AR89" s="31">
        <v>5509.35</v>
      </c>
      <c r="AS89" s="32">
        <f t="shared" si="115"/>
        <v>37.265020048375838</v>
      </c>
      <c r="AT89" s="32">
        <f t="shared" si="116"/>
        <v>23.573329050085739</v>
      </c>
      <c r="AU89" s="33">
        <f t="shared" si="117"/>
        <v>-4.3573906964513659E-2</v>
      </c>
      <c r="AV89" s="33">
        <f t="shared" si="118"/>
        <v>-2.97970587216244E-3</v>
      </c>
      <c r="AW89" s="33">
        <f>IFERROR((($BQ89-AP89)-($BQ90-AP90))/(((#REF!-AP89)+(#REF!-AP90))/2)/AU89,0)</f>
        <v>0</v>
      </c>
      <c r="AX89" s="33">
        <f t="shared" si="134"/>
        <v>6.8382802455356953E-2</v>
      </c>
      <c r="AY89" s="31">
        <f t="shared" si="83"/>
        <v>4201485.4035</v>
      </c>
      <c r="AZ89" s="26">
        <f t="shared" si="84"/>
        <v>1208767.3544000001</v>
      </c>
      <c r="BA89" s="26">
        <f t="shared" si="85"/>
        <v>1172802.6668</v>
      </c>
      <c r="BB89" s="5">
        <f t="shared" si="119"/>
        <v>28.770000090754806</v>
      </c>
      <c r="BC89" s="30">
        <v>630.5</v>
      </c>
      <c r="BD89" s="31">
        <v>825</v>
      </c>
      <c r="BE89" s="31">
        <v>1254.71</v>
      </c>
      <c r="BF89" s="32">
        <f t="shared" si="120"/>
        <v>8.4868075734701289</v>
      </c>
      <c r="BG89" s="32">
        <f t="shared" si="121"/>
        <v>9.3770403056573084</v>
      </c>
      <c r="BH89" s="33">
        <f t="shared" si="122"/>
        <v>-5.3912520419175491E-2</v>
      </c>
      <c r="BI89" s="33">
        <f t="shared" si="123"/>
        <v>8.089687241225621E-3</v>
      </c>
      <c r="BJ89" s="33">
        <f t="shared" si="124"/>
        <v>-0.88081767871402983</v>
      </c>
      <c r="BK89" s="33">
        <f t="shared" si="135"/>
        <v>0.15005210623297624</v>
      </c>
      <c r="BL89" s="31">
        <f t="shared" si="86"/>
        <v>1035135.75</v>
      </c>
      <c r="BM89" s="26">
        <f t="shared" si="87"/>
        <v>520162.5</v>
      </c>
      <c r="BN89" s="26">
        <f t="shared" si="88"/>
        <v>515592.00000000006</v>
      </c>
      <c r="BO89" s="5">
        <f t="shared" si="125"/>
        <v>50.250655529963097</v>
      </c>
      <c r="BP89" s="60">
        <f t="shared" si="89"/>
        <v>14784.24</v>
      </c>
      <c r="BQ89" s="57">
        <f t="shared" si="90"/>
        <v>6723.87</v>
      </c>
      <c r="BR89" s="57">
        <f t="shared" si="91"/>
        <v>11325352.0032</v>
      </c>
      <c r="BS89" s="57">
        <f t="shared" si="92"/>
        <v>5089963.3850000007</v>
      </c>
      <c r="BT89" s="33">
        <f t="shared" si="136"/>
        <v>-2.054161953258167E-2</v>
      </c>
      <c r="BU89" s="33">
        <f t="shared" si="137"/>
        <v>-1.5825288948738355E-2</v>
      </c>
      <c r="BV89" s="33">
        <f t="shared" si="138"/>
        <v>0.77040122973932978</v>
      </c>
      <c r="BW89" s="57">
        <f t="shared" si="93"/>
        <v>5036589.5743000004</v>
      </c>
      <c r="BX89" s="57">
        <f t="shared" si="139"/>
        <v>756.99907716835708</v>
      </c>
      <c r="BY89" s="87">
        <f t="shared" si="140"/>
        <v>766.04221814580933</v>
      </c>
      <c r="BZ89" s="75">
        <f t="shared" si="141"/>
        <v>93.184145483183627</v>
      </c>
      <c r="CA89" s="75">
        <f t="shared" si="142"/>
        <v>94.212426756514233</v>
      </c>
      <c r="CB89" s="53">
        <f t="shared" si="95"/>
        <v>0.97903073632258475</v>
      </c>
      <c r="CC89" s="14">
        <f t="shared" si="94"/>
        <v>94.195054055631829</v>
      </c>
      <c r="CD89" s="53">
        <f t="shared" si="96"/>
        <v>0.98965175515477855</v>
      </c>
      <c r="CE89" s="26">
        <v>94.609452309868061</v>
      </c>
      <c r="CF89" s="85">
        <f t="shared" si="97"/>
        <v>0.99400559266514033</v>
      </c>
      <c r="CG89" s="79">
        <v>95.18</v>
      </c>
      <c r="CH89">
        <v>6993.32</v>
      </c>
      <c r="CI89" s="17">
        <f t="shared" si="126"/>
        <v>269.44999999999982</v>
      </c>
      <c r="CJ89" s="17">
        <f t="shared" si="127"/>
        <v>0.96147037458603357</v>
      </c>
      <c r="CK89" s="31">
        <v>16124.66</v>
      </c>
      <c r="CL89" s="76">
        <f t="shared" si="143"/>
        <v>0.91687142550602618</v>
      </c>
      <c r="CM89">
        <v>6420</v>
      </c>
      <c r="CN89" s="17">
        <f t="shared" si="128"/>
        <v>-303.86999999999989</v>
      </c>
      <c r="CO89" s="17">
        <f t="shared" si="129"/>
        <v>1.0473317757009346</v>
      </c>
      <c r="CP89" s="31">
        <v>15139.76</v>
      </c>
      <c r="CQ89" s="76">
        <f t="shared" si="130"/>
        <v>0.97651746130718053</v>
      </c>
    </row>
    <row r="90" spans="1:95" x14ac:dyDescent="0.3">
      <c r="A90" s="1">
        <v>42035</v>
      </c>
      <c r="B90" t="s">
        <v>5</v>
      </c>
      <c r="C90" s="30">
        <v>268.41000000000003</v>
      </c>
      <c r="D90" s="31">
        <v>1010.48</v>
      </c>
      <c r="E90" s="31">
        <v>608.13</v>
      </c>
      <c r="F90" s="32">
        <f t="shared" si="98"/>
        <v>4.1110503448690796</v>
      </c>
      <c r="G90" s="94">
        <f t="shared" si="99"/>
        <v>3.9772634661063546</v>
      </c>
      <c r="H90" s="33">
        <f t="shared" si="100"/>
        <v>3.855270988631896E-2</v>
      </c>
      <c r="I90" s="33">
        <f t="shared" si="101"/>
        <v>-5.609941857225088E-3</v>
      </c>
      <c r="J90" s="33">
        <f t="shared" si="102"/>
        <v>-9.2737367628117323E-2</v>
      </c>
      <c r="K90" s="33">
        <f t="shared" si="131"/>
        <v>0.14551355465717508</v>
      </c>
      <c r="L90" s="31">
        <f t="shared" si="74"/>
        <v>614503.20239999995</v>
      </c>
      <c r="M90" s="26">
        <f t="shared" si="75"/>
        <v>271222.93680000002</v>
      </c>
      <c r="N90" s="26">
        <f t="shared" si="76"/>
        <v>267666.04719999997</v>
      </c>
      <c r="O90" s="5">
        <f t="shared" si="103"/>
        <v>44.136944403334816</v>
      </c>
      <c r="P90" s="30">
        <v>3925.43</v>
      </c>
      <c r="Q90" s="31">
        <v>719.64</v>
      </c>
      <c r="R90" s="31">
        <v>5150.1099999999997</v>
      </c>
      <c r="S90" s="32">
        <f t="shared" si="104"/>
        <v>34.815518871974241</v>
      </c>
      <c r="T90" s="32">
        <f t="shared" si="105"/>
        <v>58.166496508169828</v>
      </c>
      <c r="U90" s="33">
        <f t="shared" si="106"/>
        <v>0</v>
      </c>
      <c r="V90" s="33">
        <f t="shared" si="107"/>
        <v>-6.1763667624105513E-3</v>
      </c>
      <c r="W90" s="33">
        <f t="shared" si="108"/>
        <v>0</v>
      </c>
      <c r="X90" s="33">
        <f t="shared" si="132"/>
        <v>0</v>
      </c>
      <c r="Y90" s="31">
        <f t="shared" si="77"/>
        <v>3706225.1603999995</v>
      </c>
      <c r="Z90" s="26">
        <f t="shared" si="78"/>
        <v>2824896.4452</v>
      </c>
      <c r="AA90" s="26">
        <f t="shared" si="79"/>
        <v>2800349.5248000002</v>
      </c>
      <c r="AB90" s="5">
        <f t="shared" si="109"/>
        <v>76.220313740871561</v>
      </c>
      <c r="AC90" s="30">
        <v>339.58</v>
      </c>
      <c r="AD90" s="31">
        <v>777.72</v>
      </c>
      <c r="AE90" s="31">
        <v>2286.89</v>
      </c>
      <c r="AF90" s="32">
        <f t="shared" si="110"/>
        <v>15.459720657059592</v>
      </c>
      <c r="AG90" s="32">
        <f t="shared" si="111"/>
        <v>5.0318510033918091</v>
      </c>
      <c r="AH90" s="33">
        <f t="shared" si="112"/>
        <v>-4.6579970236039409E-2</v>
      </c>
      <c r="AI90" s="33">
        <f t="shared" si="113"/>
        <v>2.2110523134977376E-3</v>
      </c>
      <c r="AJ90" s="33">
        <f>IFERROR((($BQ90-AC90)-($BQ91-AC91))/(((#REF!-AC90)+(#REF!-AC91))/2)/AH90,0)</f>
        <v>0</v>
      </c>
      <c r="AK90" s="33">
        <f t="shared" si="133"/>
        <v>4.7467877336405492E-2</v>
      </c>
      <c r="AL90" s="31">
        <f t="shared" si="80"/>
        <v>1778560.0907999999</v>
      </c>
      <c r="AM90" s="26">
        <f t="shared" si="81"/>
        <v>264098.15759999998</v>
      </c>
      <c r="AN90" s="26">
        <f t="shared" si="82"/>
        <v>260956.16880000001</v>
      </c>
      <c r="AO90" s="5">
        <f t="shared" si="114"/>
        <v>14.848987052284981</v>
      </c>
      <c r="AP90" s="30">
        <v>1589.77</v>
      </c>
      <c r="AQ90" s="31">
        <v>796.58</v>
      </c>
      <c r="AR90" s="31">
        <v>5496.17</v>
      </c>
      <c r="AS90" s="32">
        <f t="shared" si="115"/>
        <v>37.154936566127461</v>
      </c>
      <c r="AT90" s="32">
        <f t="shared" si="116"/>
        <v>23.556999145009122</v>
      </c>
      <c r="AU90" s="33">
        <f t="shared" si="117"/>
        <v>-2.2307324672745106E-2</v>
      </c>
      <c r="AV90" s="33">
        <f t="shared" si="118"/>
        <v>-2.970853602238515E-3</v>
      </c>
      <c r="AW90" s="33">
        <f>IFERROR((($BQ90-AP90)-($BQ91-AP91))/(((#REF!-AP90)+(#REF!-AP91))/2)/AU90,0)</f>
        <v>0</v>
      </c>
      <c r="AX90" s="33">
        <f t="shared" si="134"/>
        <v>0.13317839076723881</v>
      </c>
      <c r="AY90" s="31">
        <f t="shared" si="83"/>
        <v>4378139.0986000001</v>
      </c>
      <c r="AZ90" s="26">
        <f t="shared" si="84"/>
        <v>1266378.9865999999</v>
      </c>
      <c r="BA90" s="26">
        <f t="shared" si="85"/>
        <v>1225044.4504000002</v>
      </c>
      <c r="BB90" s="5">
        <f t="shared" si="119"/>
        <v>28.92505144491528</v>
      </c>
      <c r="BC90" s="30">
        <v>625.41999999999996</v>
      </c>
      <c r="BD90" s="31">
        <v>870.71</v>
      </c>
      <c r="BE90" s="31">
        <v>1251.27</v>
      </c>
      <c r="BF90" s="32">
        <f t="shared" si="120"/>
        <v>8.4587735599696341</v>
      </c>
      <c r="BG90" s="32">
        <f t="shared" si="121"/>
        <v>9.267389877322886</v>
      </c>
      <c r="BH90" s="33">
        <f t="shared" si="122"/>
        <v>-3.4137475587866756E-2</v>
      </c>
      <c r="BI90" s="33">
        <f t="shared" si="123"/>
        <v>8.1717840658236691E-3</v>
      </c>
      <c r="BJ90" s="33">
        <f t="shared" si="124"/>
        <v>-1.4019407944684068</v>
      </c>
      <c r="BK90" s="33">
        <f t="shared" si="135"/>
        <v>0.23937868647581279</v>
      </c>
      <c r="BL90" s="31">
        <f t="shared" si="86"/>
        <v>1089493.3017</v>
      </c>
      <c r="BM90" s="26">
        <f t="shared" si="87"/>
        <v>544559.44819999998</v>
      </c>
      <c r="BN90" s="26">
        <f t="shared" si="88"/>
        <v>544158.9216</v>
      </c>
      <c r="BO90" s="5">
        <f t="shared" si="125"/>
        <v>49.982817457463213</v>
      </c>
      <c r="BP90" s="60">
        <f t="shared" si="89"/>
        <v>14792.569999999998</v>
      </c>
      <c r="BQ90" s="57">
        <f t="shared" si="90"/>
        <v>6748.61</v>
      </c>
      <c r="BR90" s="57">
        <f t="shared" si="91"/>
        <v>11566920.8539</v>
      </c>
      <c r="BS90" s="57">
        <f t="shared" si="92"/>
        <v>5171155.9743999997</v>
      </c>
      <c r="BT90" s="33">
        <f t="shared" si="136"/>
        <v>-1.6824949407702121E-2</v>
      </c>
      <c r="BU90" s="33">
        <f t="shared" si="137"/>
        <v>-1.2957633797933632E-2</v>
      </c>
      <c r="BV90" s="33">
        <f t="shared" si="138"/>
        <v>0.77014399769914854</v>
      </c>
      <c r="BW90" s="57">
        <f t="shared" si="93"/>
        <v>5098175.1128000002</v>
      </c>
      <c r="BX90" s="57">
        <f t="shared" si="139"/>
        <v>766.25497315743542</v>
      </c>
      <c r="BY90" s="87">
        <f t="shared" si="140"/>
        <v>781.94126199166215</v>
      </c>
      <c r="BZ90" s="75">
        <f t="shared" si="141"/>
        <v>95.118162668765777</v>
      </c>
      <c r="CA90" s="75">
        <f t="shared" si="142"/>
        <v>95.364370595334819</v>
      </c>
      <c r="CB90" s="53">
        <f t="shared" si="95"/>
        <v>1.0012438175659555</v>
      </c>
      <c r="CC90" s="14">
        <f t="shared" si="94"/>
        <v>95.346836038752599</v>
      </c>
      <c r="CD90" s="53">
        <f t="shared" si="96"/>
        <v>1.0036509056710801</v>
      </c>
      <c r="CE90" s="26">
        <v>95.223609747036249</v>
      </c>
      <c r="CF90" s="85">
        <f t="shared" si="97"/>
        <v>1.0023537868109078</v>
      </c>
      <c r="CG90" s="79">
        <v>95</v>
      </c>
      <c r="CH90">
        <v>7021.55</v>
      </c>
      <c r="CI90" s="17">
        <f t="shared" si="126"/>
        <v>272.94000000000051</v>
      </c>
      <c r="CJ90" s="17">
        <f t="shared" si="127"/>
        <v>0.96112824091546734</v>
      </c>
      <c r="CK90" s="31">
        <v>16133.86</v>
      </c>
      <c r="CL90" s="76">
        <f t="shared" si="143"/>
        <v>0.91686490399693543</v>
      </c>
      <c r="CM90">
        <v>6444.6</v>
      </c>
      <c r="CN90" s="17">
        <f t="shared" si="128"/>
        <v>-304.00999999999931</v>
      </c>
      <c r="CO90" s="17">
        <f t="shared" si="129"/>
        <v>1.0471728268627998</v>
      </c>
      <c r="CP90" s="31">
        <v>15157.09</v>
      </c>
      <c r="CQ90" s="76">
        <f t="shared" si="130"/>
        <v>0.97595052876244703</v>
      </c>
    </row>
    <row r="91" spans="1:95" x14ac:dyDescent="0.3">
      <c r="A91" s="1">
        <v>42004</v>
      </c>
      <c r="B91" t="s">
        <v>5</v>
      </c>
      <c r="C91" s="30">
        <v>269.92</v>
      </c>
      <c r="D91" s="31">
        <v>972.26</v>
      </c>
      <c r="E91" s="31">
        <v>610.25</v>
      </c>
      <c r="F91" s="32">
        <f t="shared" si="98"/>
        <v>4.1230545128275811</v>
      </c>
      <c r="G91" s="94">
        <f t="shared" si="99"/>
        <v>3.9850413312211277</v>
      </c>
      <c r="H91" s="33">
        <f t="shared" si="100"/>
        <v>2.327185855652684E-3</v>
      </c>
      <c r="I91" s="33">
        <f t="shared" si="101"/>
        <v>9.3798853569568939E-3</v>
      </c>
      <c r="J91" s="33">
        <f t="shared" si="102"/>
        <v>3.7727726379193025</v>
      </c>
      <c r="K91" s="33">
        <f t="shared" si="131"/>
        <v>4.0305699410183999</v>
      </c>
      <c r="L91" s="31">
        <f t="shared" si="74"/>
        <v>593321.66500000004</v>
      </c>
      <c r="M91" s="26">
        <f t="shared" si="75"/>
        <v>262432.4192</v>
      </c>
      <c r="N91" s="26">
        <f t="shared" si="76"/>
        <v>257541.95139999999</v>
      </c>
      <c r="O91" s="5">
        <f t="shared" si="103"/>
        <v>44.231052847193773</v>
      </c>
      <c r="P91" s="30">
        <v>3949.75</v>
      </c>
      <c r="Q91" s="31">
        <v>719.64</v>
      </c>
      <c r="R91" s="31">
        <v>5172.42</v>
      </c>
      <c r="S91" s="32">
        <f t="shared" si="104"/>
        <v>34.946611426857253</v>
      </c>
      <c r="T91" s="32">
        <f t="shared" si="105"/>
        <v>58.313266886450243</v>
      </c>
      <c r="U91" s="33">
        <f t="shared" si="106"/>
        <v>-6.0779175284123466E-2</v>
      </c>
      <c r="V91" s="33">
        <f t="shared" si="107"/>
        <v>7.4254029081556941E-3</v>
      </c>
      <c r="W91" s="33">
        <f t="shared" si="108"/>
        <v>0.12932429671453269</v>
      </c>
      <c r="X91" s="33">
        <f t="shared" si="132"/>
        <v>0.12217018203100451</v>
      </c>
      <c r="Y91" s="31">
        <f t="shared" si="77"/>
        <v>3722280.3287999998</v>
      </c>
      <c r="Z91" s="26">
        <f t="shared" si="78"/>
        <v>2842398.09</v>
      </c>
      <c r="AA91" s="26">
        <f t="shared" si="79"/>
        <v>2800349.5248000002</v>
      </c>
      <c r="AB91" s="5">
        <f t="shared" si="109"/>
        <v>76.361741699243296</v>
      </c>
      <c r="AC91" s="30">
        <v>338.83</v>
      </c>
      <c r="AD91" s="31">
        <v>814.81</v>
      </c>
      <c r="AE91" s="31">
        <v>2287.42</v>
      </c>
      <c r="AF91" s="32">
        <f t="shared" si="110"/>
        <v>15.45457985044173</v>
      </c>
      <c r="AG91" s="32">
        <f t="shared" si="111"/>
        <v>5.0024138791406889</v>
      </c>
      <c r="AH91" s="33">
        <f t="shared" si="112"/>
        <v>-3.2026277971669181E-2</v>
      </c>
      <c r="AI91" s="33">
        <f t="shared" si="113"/>
        <v>4.8519274577674817E-3</v>
      </c>
      <c r="AJ91" s="33">
        <f>IFERROR((($BQ91-AC91)-($BQ92-AC92))/(((#REF!-AC91)+(#REF!-AC92))/2)/AH91,0)</f>
        <v>0</v>
      </c>
      <c r="AK91" s="33">
        <f t="shared" si="133"/>
        <v>0.15149832465888022</v>
      </c>
      <c r="AL91" s="31">
        <f t="shared" si="80"/>
        <v>1863812.6901999998</v>
      </c>
      <c r="AM91" s="26">
        <f t="shared" si="81"/>
        <v>276082.07229999994</v>
      </c>
      <c r="AN91" s="26">
        <f t="shared" si="82"/>
        <v>273401.34739999997</v>
      </c>
      <c r="AO91" s="5">
        <f t="shared" si="114"/>
        <v>14.812758478985055</v>
      </c>
      <c r="AP91" s="30">
        <v>1594.5</v>
      </c>
      <c r="AQ91" s="31">
        <v>814.55</v>
      </c>
      <c r="AR91" s="31">
        <v>5483</v>
      </c>
      <c r="AS91" s="32">
        <f t="shared" si="115"/>
        <v>37.044994500341872</v>
      </c>
      <c r="AT91" s="32">
        <f t="shared" si="116"/>
        <v>23.540858041760849</v>
      </c>
      <c r="AU91" s="33">
        <f t="shared" si="117"/>
        <v>-1.3934521160844439E-2</v>
      </c>
      <c r="AV91" s="33">
        <f t="shared" si="118"/>
        <v>1.7913809959217732E-2</v>
      </c>
      <c r="AW91" s="33">
        <f>IFERROR((($BQ91-AP91)-($BQ92-AP92))/(((#REF!-AP91)+(#REF!-AP92))/2)/AU91,0)</f>
        <v>0</v>
      </c>
      <c r="AX91" s="33">
        <f t="shared" si="134"/>
        <v>1.2855705447242041</v>
      </c>
      <c r="AY91" s="31">
        <f t="shared" si="83"/>
        <v>4466177.6499999994</v>
      </c>
      <c r="AZ91" s="26">
        <f t="shared" si="84"/>
        <v>1298799.9749999999</v>
      </c>
      <c r="BA91" s="26">
        <f t="shared" si="85"/>
        <v>1252680.1540000001</v>
      </c>
      <c r="BB91" s="5">
        <f t="shared" si="119"/>
        <v>29.080795185117637</v>
      </c>
      <c r="BC91" s="30">
        <v>620.33000000000004</v>
      </c>
      <c r="BD91" s="31">
        <v>900.95</v>
      </c>
      <c r="BE91" s="31">
        <v>1247.83</v>
      </c>
      <c r="BF91" s="32">
        <f t="shared" si="120"/>
        <v>8.4307597095315696</v>
      </c>
      <c r="BG91" s="32">
        <f t="shared" si="121"/>
        <v>9.1584198614270971</v>
      </c>
      <c r="BH91" s="33">
        <f t="shared" si="122"/>
        <v>-2.3907440916817409E-2</v>
      </c>
      <c r="BI91" s="33">
        <f t="shared" si="123"/>
        <v>-3.7329643276640596E-3</v>
      </c>
      <c r="BJ91" s="33">
        <f t="shared" si="124"/>
        <v>4.1519062061712706</v>
      </c>
      <c r="BK91" s="33">
        <f t="shared" si="135"/>
        <v>0.15614236340277432</v>
      </c>
      <c r="BL91" s="31">
        <f t="shared" si="86"/>
        <v>1124232.4384999999</v>
      </c>
      <c r="BM91" s="26">
        <f t="shared" si="87"/>
        <v>558886.31350000005</v>
      </c>
      <c r="BN91" s="26">
        <f t="shared" si="88"/>
        <v>563057.71200000006</v>
      </c>
      <c r="BO91" s="5">
        <f t="shared" si="125"/>
        <v>49.712701249368912</v>
      </c>
      <c r="BP91" s="60">
        <f t="shared" si="89"/>
        <v>14800.92</v>
      </c>
      <c r="BQ91" s="57">
        <f t="shared" si="90"/>
        <v>6773.33</v>
      </c>
      <c r="BR91" s="57">
        <f t="shared" si="91"/>
        <v>11769824.772500001</v>
      </c>
      <c r="BS91" s="57">
        <f t="shared" si="92"/>
        <v>5238598.87</v>
      </c>
      <c r="BT91" s="33">
        <f t="shared" si="136"/>
        <v>-3.2064423934435322E-2</v>
      </c>
      <c r="BU91" s="33">
        <f t="shared" si="137"/>
        <v>-3.2096749711385604E-2</v>
      </c>
      <c r="BV91" s="33">
        <f t="shared" si="138"/>
        <v>1.0010081508720188</v>
      </c>
      <c r="BW91" s="57">
        <f t="shared" si="93"/>
        <v>5147030.6896000002</v>
      </c>
      <c r="BX91" s="57">
        <f t="shared" si="139"/>
        <v>773.41556811789769</v>
      </c>
      <c r="BY91" s="87">
        <f t="shared" si="140"/>
        <v>795.20899866359662</v>
      </c>
      <c r="BZ91" s="75">
        <f t="shared" si="141"/>
        <v>96.732098134702198</v>
      </c>
      <c r="CA91" s="75">
        <f t="shared" si="142"/>
        <v>96.255543449559553</v>
      </c>
      <c r="CB91" s="53">
        <f t="shared" si="95"/>
        <v>0.98815120882914032</v>
      </c>
      <c r="CC91" s="14">
        <f t="shared" si="94"/>
        <v>96.260540367784543</v>
      </c>
      <c r="CD91" s="53">
        <f t="shared" si="96"/>
        <v>0.98333408621526319</v>
      </c>
      <c r="CE91" s="26">
        <v>96.045601146864485</v>
      </c>
      <c r="CF91" s="85">
        <f t="shared" si="97"/>
        <v>0.98113840913317218</v>
      </c>
      <c r="CG91" s="79">
        <v>97.891999999999996</v>
      </c>
      <c r="CH91">
        <v>7049.75</v>
      </c>
      <c r="CI91" s="17">
        <f t="shared" si="126"/>
        <v>276.42000000000007</v>
      </c>
      <c r="CJ91" s="17">
        <f t="shared" si="127"/>
        <v>0.96079009893967871</v>
      </c>
      <c r="CK91" s="31">
        <v>16143.09</v>
      </c>
      <c r="CL91" s="76">
        <f t="shared" si="143"/>
        <v>0.91685792496975482</v>
      </c>
      <c r="CM91">
        <v>6469.2</v>
      </c>
      <c r="CN91" s="17">
        <f t="shared" si="128"/>
        <v>-304.13000000000011</v>
      </c>
      <c r="CO91" s="17">
        <f t="shared" si="129"/>
        <v>1.0470119953008099</v>
      </c>
      <c r="CP91" s="31">
        <v>15174.42</v>
      </c>
      <c r="CQ91" s="76">
        <f t="shared" si="130"/>
        <v>0.97538620915988883</v>
      </c>
    </row>
    <row r="92" spans="1:95" x14ac:dyDescent="0.3">
      <c r="A92" s="1">
        <v>41973</v>
      </c>
      <c r="B92" t="s">
        <v>5</v>
      </c>
      <c r="C92" s="30">
        <v>267.39999999999998</v>
      </c>
      <c r="D92" s="31">
        <v>970</v>
      </c>
      <c r="E92" s="31">
        <v>608.53</v>
      </c>
      <c r="F92" s="32">
        <f t="shared" si="98"/>
        <v>4.1284512592003608</v>
      </c>
      <c r="G92" s="94">
        <f t="shared" si="99"/>
        <v>3.9827463970592616</v>
      </c>
      <c r="H92" s="33">
        <f t="shared" si="100"/>
        <v>3.5580691362947149E-2</v>
      </c>
      <c r="I92" s="33">
        <f t="shared" si="101"/>
        <v>9.4309492945574454E-3</v>
      </c>
      <c r="J92" s="33">
        <f t="shared" si="102"/>
        <v>0.24899117994216352</v>
      </c>
      <c r="K92" s="33">
        <f t="shared" si="131"/>
        <v>0.26505806754442668</v>
      </c>
      <c r="L92" s="31">
        <f t="shared" si="74"/>
        <v>590274.1</v>
      </c>
      <c r="M92" s="26">
        <f t="shared" si="75"/>
        <v>259377.99999999997</v>
      </c>
      <c r="N92" s="26">
        <f t="shared" si="76"/>
        <v>256943.3</v>
      </c>
      <c r="O92" s="5">
        <f t="shared" si="103"/>
        <v>43.941958490131952</v>
      </c>
      <c r="P92" s="30">
        <v>3920.53</v>
      </c>
      <c r="Q92" s="31">
        <v>764.75</v>
      </c>
      <c r="R92" s="31">
        <v>5152.97</v>
      </c>
      <c r="S92" s="32">
        <f t="shared" si="104"/>
        <v>34.959304364816333</v>
      </c>
      <c r="T92" s="32">
        <f t="shared" si="105"/>
        <v>58.39370505633039</v>
      </c>
      <c r="U92" s="33">
        <f t="shared" si="106"/>
        <v>4.5777065690092236E-4</v>
      </c>
      <c r="V92" s="33">
        <f t="shared" si="107"/>
        <v>7.4783822013991651E-3</v>
      </c>
      <c r="W92" s="33">
        <f t="shared" si="108"/>
        <v>-17.313182605805618</v>
      </c>
      <c r="X92" s="33">
        <f t="shared" si="132"/>
        <v>16.336525918955417</v>
      </c>
      <c r="Y92" s="31">
        <f t="shared" si="77"/>
        <v>3940733.8075000001</v>
      </c>
      <c r="Z92" s="26">
        <f t="shared" si="78"/>
        <v>2998225.3175000004</v>
      </c>
      <c r="AA92" s="26">
        <f t="shared" si="79"/>
        <v>2975886.97</v>
      </c>
      <c r="AB92" s="5">
        <f t="shared" si="109"/>
        <v>76.082919170885916</v>
      </c>
      <c r="AC92" s="30">
        <v>337.19</v>
      </c>
      <c r="AD92" s="31">
        <v>841.33</v>
      </c>
      <c r="AE92" s="31">
        <v>2284.65</v>
      </c>
      <c r="AF92" s="32">
        <f t="shared" si="110"/>
        <v>15.499755425915081</v>
      </c>
      <c r="AG92" s="32">
        <f t="shared" si="111"/>
        <v>5.0222223546163516</v>
      </c>
      <c r="AH92" s="33">
        <f t="shared" si="112"/>
        <v>-2.091223448048737E-2</v>
      </c>
      <c r="AI92" s="33">
        <f t="shared" si="113"/>
        <v>4.9053855187072889E-3</v>
      </c>
      <c r="AJ92" s="33">
        <f>IFERROR((($BQ92-AC92)-($BQ93-AC93))/(((#REF!-AC92)+(#REF!-AC93))/2)/AH92,0)</f>
        <v>0</v>
      </c>
      <c r="AK92" s="33">
        <f t="shared" si="133"/>
        <v>0.23457012799298749</v>
      </c>
      <c r="AL92" s="31">
        <f t="shared" si="80"/>
        <v>1922144.5845000001</v>
      </c>
      <c r="AM92" s="26">
        <f t="shared" si="81"/>
        <v>283688.06270000001</v>
      </c>
      <c r="AN92" s="26">
        <f t="shared" si="82"/>
        <v>282299.86820000003</v>
      </c>
      <c r="AO92" s="5">
        <f t="shared" si="114"/>
        <v>14.758934628936599</v>
      </c>
      <c r="AP92" s="30">
        <v>1566.19</v>
      </c>
      <c r="AQ92" s="31">
        <v>825.98</v>
      </c>
      <c r="AR92" s="31">
        <v>5441.25</v>
      </c>
      <c r="AS92" s="32">
        <f t="shared" si="115"/>
        <v>36.915082927914753</v>
      </c>
      <c r="AT92" s="32">
        <f t="shared" si="116"/>
        <v>23.327365667951554</v>
      </c>
      <c r="AU92" s="33">
        <f t="shared" si="117"/>
        <v>-8.4990446109426167E-3</v>
      </c>
      <c r="AV92" s="33">
        <f t="shared" si="118"/>
        <v>1.8240568028427159E-2</v>
      </c>
      <c r="AW92" s="33">
        <f>IFERROR((($BQ92-AP92)-($BQ93-AP93))/(((#REF!-AP92)+(#REF!-AP93))/2)/AU92,0)</f>
        <v>0</v>
      </c>
      <c r="AX92" s="33">
        <f t="shared" si="134"/>
        <v>2.1461904088539812</v>
      </c>
      <c r="AY92" s="31">
        <f t="shared" si="83"/>
        <v>4494363.6749999998</v>
      </c>
      <c r="AZ92" s="26">
        <f t="shared" si="84"/>
        <v>1293641.6162</v>
      </c>
      <c r="BA92" s="26">
        <f t="shared" si="85"/>
        <v>1270258.1224000002</v>
      </c>
      <c r="BB92" s="5">
        <f t="shared" si="119"/>
        <v>28.78364346427751</v>
      </c>
      <c r="BC92" s="30">
        <v>622.65</v>
      </c>
      <c r="BD92" s="31">
        <v>922.75</v>
      </c>
      <c r="BE92" s="31">
        <v>1252.51</v>
      </c>
      <c r="BF92" s="32">
        <f t="shared" si="120"/>
        <v>8.4974060221534593</v>
      </c>
      <c r="BG92" s="32">
        <f t="shared" si="121"/>
        <v>9.2739605240424421</v>
      </c>
      <c r="BH92" s="33">
        <f t="shared" si="122"/>
        <v>3.8089243019088809E-2</v>
      </c>
      <c r="BI92" s="33">
        <f t="shared" si="123"/>
        <v>-3.7030802895136445E-3</v>
      </c>
      <c r="BJ92" s="33">
        <f t="shared" si="124"/>
        <v>-2.5959311629175392</v>
      </c>
      <c r="BK92" s="33">
        <f t="shared" si="135"/>
        <v>9.7221157366078614E-2</v>
      </c>
      <c r="BL92" s="31">
        <f t="shared" si="86"/>
        <v>1155753.6025</v>
      </c>
      <c r="BM92" s="26">
        <f t="shared" si="87"/>
        <v>574550.28749999998</v>
      </c>
      <c r="BN92" s="26">
        <f t="shared" si="88"/>
        <v>576681.84000000008</v>
      </c>
      <c r="BO92" s="5">
        <f t="shared" si="125"/>
        <v>49.712177946683063</v>
      </c>
      <c r="BP92" s="60">
        <f t="shared" si="89"/>
        <v>14739.910000000002</v>
      </c>
      <c r="BQ92" s="57">
        <f t="shared" si="90"/>
        <v>6713.96</v>
      </c>
      <c r="BR92" s="57">
        <f t="shared" si="91"/>
        <v>12103269.7695</v>
      </c>
      <c r="BS92" s="57">
        <f t="shared" si="92"/>
        <v>5409483.2839000002</v>
      </c>
      <c r="BT92" s="33">
        <f t="shared" si="136"/>
        <v>-1.1577317183146252E-3</v>
      </c>
      <c r="BU92" s="33">
        <f t="shared" si="137"/>
        <v>1.162175441927467E-2</v>
      </c>
      <c r="BV92" s="33">
        <f t="shared" si="138"/>
        <v>10.038383016916137</v>
      </c>
      <c r="BW92" s="57">
        <f t="shared" si="93"/>
        <v>5362070.1006000005</v>
      </c>
      <c r="BX92" s="57">
        <f t="shared" si="139"/>
        <v>805.70680848560312</v>
      </c>
      <c r="BY92" s="87">
        <f t="shared" si="140"/>
        <v>821.12236570643915</v>
      </c>
      <c r="BZ92" s="75">
        <f t="shared" si="141"/>
        <v>99.884293806533634</v>
      </c>
      <c r="CA92" s="75">
        <f t="shared" si="142"/>
        <v>100.27435431706984</v>
      </c>
      <c r="CB92" s="53">
        <f t="shared" si="95"/>
        <v>0.99041451058029806</v>
      </c>
      <c r="CC92" s="14">
        <f t="shared" si="94"/>
        <v>100.28223970310341</v>
      </c>
      <c r="CD92" s="53">
        <f t="shared" si="96"/>
        <v>0.99436039011118793</v>
      </c>
      <c r="CE92" s="26">
        <v>100.00927722505007</v>
      </c>
      <c r="CF92" s="85">
        <f t="shared" si="97"/>
        <v>0.99165379842589629</v>
      </c>
      <c r="CG92" s="79">
        <v>100.851</v>
      </c>
      <c r="CH92">
        <v>6989.03</v>
      </c>
      <c r="CI92" s="17">
        <f t="shared" si="126"/>
        <v>275.06999999999971</v>
      </c>
      <c r="CJ92" s="17">
        <f t="shared" si="127"/>
        <v>0.96064260705705951</v>
      </c>
      <c r="CK92" s="31">
        <v>16089.77</v>
      </c>
      <c r="CL92" s="76">
        <f t="shared" si="143"/>
        <v>0.91610445643411942</v>
      </c>
      <c r="CM92">
        <v>6432.63</v>
      </c>
      <c r="CN92" s="17">
        <f t="shared" si="128"/>
        <v>-281.32999999999993</v>
      </c>
      <c r="CO92" s="17">
        <f t="shared" si="129"/>
        <v>1.043734833186426</v>
      </c>
      <c r="CP92" s="31">
        <v>15112.09</v>
      </c>
      <c r="CQ92" s="76">
        <f t="shared" si="130"/>
        <v>0.97537203656145521</v>
      </c>
    </row>
    <row r="93" spans="1:95" s="3" customFormat="1" x14ac:dyDescent="0.3">
      <c r="A93" s="23">
        <v>41943</v>
      </c>
      <c r="B93" s="26" t="s">
        <v>5</v>
      </c>
      <c r="C93" s="40">
        <v>264.89</v>
      </c>
      <c r="D93" s="41">
        <v>936.09</v>
      </c>
      <c r="E93" s="41">
        <v>606.82000000000005</v>
      </c>
      <c r="F93" s="42">
        <f t="shared" si="98"/>
        <v>4.1339638078901064</v>
      </c>
      <c r="G93" s="94">
        <f t="shared" si="99"/>
        <v>3.9805607858635912</v>
      </c>
      <c r="H93" s="43">
        <f t="shared" si="100"/>
        <v>3.427068845618924E-2</v>
      </c>
      <c r="I93" s="43">
        <f t="shared" si="101"/>
        <v>9.520738900373589E-3</v>
      </c>
      <c r="J93" s="43">
        <f t="shared" si="102"/>
        <v>0.26086565904057957</v>
      </c>
      <c r="K93" s="43">
        <f t="shared" si="131"/>
        <v>0.27780996908027261</v>
      </c>
      <c r="L93" s="41">
        <f t="shared" si="74"/>
        <v>568038.13380000007</v>
      </c>
      <c r="M93" s="26">
        <f t="shared" si="75"/>
        <v>247960.88010000001</v>
      </c>
      <c r="N93" s="26">
        <f t="shared" si="76"/>
        <v>247960.88010000001</v>
      </c>
      <c r="O93" s="25">
        <f t="shared" si="103"/>
        <v>43.652153851224412</v>
      </c>
      <c r="P93" s="40">
        <v>3891.32</v>
      </c>
      <c r="Q93" s="41">
        <v>764.4</v>
      </c>
      <c r="R93" s="41">
        <v>5133.51</v>
      </c>
      <c r="S93" s="42">
        <f t="shared" si="104"/>
        <v>34.972058513961201</v>
      </c>
      <c r="T93" s="42">
        <f t="shared" si="105"/>
        <v>58.475728782689842</v>
      </c>
      <c r="U93" s="43">
        <f t="shared" si="106"/>
        <v>4.7864144510375729E-3</v>
      </c>
      <c r="V93" s="43">
        <f t="shared" si="107"/>
        <v>7.5373190153507109E-3</v>
      </c>
      <c r="W93" s="43">
        <f t="shared" si="108"/>
        <v>-1.6681278182451094</v>
      </c>
      <c r="X93" s="43">
        <f t="shared" si="132"/>
        <v>1.5747317940085217</v>
      </c>
      <c r="Y93" s="41">
        <f t="shared" si="77"/>
        <v>3924055.0440000002</v>
      </c>
      <c r="Z93" s="26">
        <f t="shared" si="78"/>
        <v>2974525.0079999999</v>
      </c>
      <c r="AA93" s="26">
        <f t="shared" si="79"/>
        <v>2974525.0079999999</v>
      </c>
      <c r="AB93" s="25">
        <f t="shared" si="109"/>
        <v>75.802326283575965</v>
      </c>
      <c r="AC93" s="40">
        <v>335.54</v>
      </c>
      <c r="AD93" s="41">
        <v>859.11</v>
      </c>
      <c r="AE93" s="41">
        <v>2281.88</v>
      </c>
      <c r="AF93" s="42">
        <f t="shared" si="110"/>
        <v>15.545317118664967</v>
      </c>
      <c r="AG93" s="42">
        <f t="shared" si="111"/>
        <v>5.042234006903505</v>
      </c>
      <c r="AH93" s="43">
        <f t="shared" si="112"/>
        <v>2.6716679346768316E-2</v>
      </c>
      <c r="AI93" s="43">
        <f t="shared" si="113"/>
        <v>4.8996175908223088E-3</v>
      </c>
      <c r="AJ93" s="43">
        <f>IFERROR((($BQ93-AC93)-($BQ94-AC94))/(((#REF!-AC93)+(#REF!-AC94))/2)/AH93,0)</f>
        <v>0</v>
      </c>
      <c r="AK93" s="43">
        <f t="shared" si="133"/>
        <v>0.18339171299052076</v>
      </c>
      <c r="AL93" s="41">
        <f t="shared" si="80"/>
        <v>1960385.9268</v>
      </c>
      <c r="AM93" s="26">
        <f t="shared" si="81"/>
        <v>288265.76940000005</v>
      </c>
      <c r="AN93" s="26">
        <f t="shared" si="82"/>
        <v>288265.76940000005</v>
      </c>
      <c r="AO93" s="25">
        <f t="shared" si="114"/>
        <v>14.704541868985224</v>
      </c>
      <c r="AP93" s="40">
        <v>1537.88</v>
      </c>
      <c r="AQ93" s="41">
        <v>833.03</v>
      </c>
      <c r="AR93" s="41">
        <v>5399.5</v>
      </c>
      <c r="AS93" s="42">
        <f t="shared" si="115"/>
        <v>36.78411651017209</v>
      </c>
      <c r="AT93" s="42">
        <f t="shared" si="116"/>
        <v>23.11006388071992</v>
      </c>
      <c r="AU93" s="43">
        <f t="shared" si="117"/>
        <v>-8.1178826553487491E-3</v>
      </c>
      <c r="AV93" s="43">
        <f t="shared" si="118"/>
        <v>1.8586091932901165E-2</v>
      </c>
      <c r="AW93" s="43">
        <f>IFERROR((($BQ93-AP93)-($BQ94-AP94))/(((#REF!-AP93)+(#REF!-AP94))/2)/AU93,0)</f>
        <v>0</v>
      </c>
      <c r="AX93" s="43">
        <f t="shared" si="134"/>
        <v>2.2895245868890544</v>
      </c>
      <c r="AY93" s="41">
        <f t="shared" si="83"/>
        <v>4497945.4849999994</v>
      </c>
      <c r="AZ93" s="26">
        <f t="shared" si="84"/>
        <v>1281100.1764</v>
      </c>
      <c r="BA93" s="26">
        <f t="shared" si="85"/>
        <v>1281100.1764</v>
      </c>
      <c r="BB93" s="25">
        <f t="shared" si="119"/>
        <v>28.481896471895546</v>
      </c>
      <c r="BC93" s="40">
        <v>624.96</v>
      </c>
      <c r="BD93" s="41">
        <v>888.26</v>
      </c>
      <c r="BE93" s="41">
        <v>1257.18</v>
      </c>
      <c r="BF93" s="42">
        <f t="shared" si="120"/>
        <v>8.56454404931163</v>
      </c>
      <c r="BG93" s="42">
        <f t="shared" si="121"/>
        <v>9.3914125438231348</v>
      </c>
      <c r="BH93" s="43">
        <f t="shared" si="122"/>
        <v>6.2902429819723008E-2</v>
      </c>
      <c r="BI93" s="43">
        <f t="shared" si="123"/>
        <v>-3.6894180781484958E-3</v>
      </c>
      <c r="BJ93" s="43">
        <f t="shared" si="124"/>
        <v>-1.5663659723134555</v>
      </c>
      <c r="BK93" s="43">
        <f t="shared" si="135"/>
        <v>5.8653029600323668E-2</v>
      </c>
      <c r="BL93" s="41">
        <f t="shared" si="86"/>
        <v>1116702.7068</v>
      </c>
      <c r="BM93" s="26">
        <f t="shared" si="87"/>
        <v>555126.96960000007</v>
      </c>
      <c r="BN93" s="26">
        <f t="shared" si="88"/>
        <v>555126.96960000007</v>
      </c>
      <c r="BO93" s="25">
        <f t="shared" si="125"/>
        <v>49.711258530997945</v>
      </c>
      <c r="BP93" s="61">
        <f t="shared" si="89"/>
        <v>14678.890000000001</v>
      </c>
      <c r="BQ93" s="77">
        <f t="shared" si="90"/>
        <v>6654.5900000000011</v>
      </c>
      <c r="BR93" s="77">
        <f t="shared" si="91"/>
        <v>12067127.296399999</v>
      </c>
      <c r="BS93" s="57">
        <f t="shared" si="92"/>
        <v>5346978.8034999995</v>
      </c>
      <c r="BT93" s="33">
        <f t="shared" si="136"/>
        <v>1.0092630449663121E-2</v>
      </c>
      <c r="BU93" s="33">
        <f t="shared" si="137"/>
        <v>1.9126092339049234E-2</v>
      </c>
      <c r="BV93" s="33">
        <f t="shared" si="138"/>
        <v>1.8950552518929926</v>
      </c>
      <c r="BW93" s="77">
        <f t="shared" si="93"/>
        <v>5346978.8034999995</v>
      </c>
      <c r="BX93" s="57">
        <f t="shared" si="139"/>
        <v>803.50236505930468</v>
      </c>
      <c r="BY93" s="87">
        <f t="shared" si="140"/>
        <v>822.07355572526251</v>
      </c>
      <c r="BZ93" s="75">
        <f t="shared" si="141"/>
        <v>100</v>
      </c>
      <c r="CA93" s="75">
        <f t="shared" si="142"/>
        <v>100</v>
      </c>
      <c r="CB93" s="53">
        <f t="shared" si="95"/>
        <v>0.99909082734711419</v>
      </c>
      <c r="CC93" s="3">
        <f t="shared" si="94"/>
        <v>100</v>
      </c>
      <c r="CD93" s="53">
        <f t="shared" si="96"/>
        <v>0.99909082734711419</v>
      </c>
      <c r="CE93" s="26">
        <v>100</v>
      </c>
      <c r="CF93" s="85">
        <f t="shared" si="97"/>
        <v>0.99909082734711419</v>
      </c>
      <c r="CG93" s="81">
        <v>100.09099999999999</v>
      </c>
      <c r="CH93" s="3">
        <v>6928.3</v>
      </c>
      <c r="CI93" s="17">
        <f t="shared" si="126"/>
        <v>273.70999999999913</v>
      </c>
      <c r="CJ93" s="17">
        <f t="shared" si="127"/>
        <v>0.96049391625651326</v>
      </c>
      <c r="CK93" s="41">
        <v>16036.46</v>
      </c>
      <c r="CL93" s="76">
        <f t="shared" si="143"/>
        <v>0.91534478307556666</v>
      </c>
      <c r="CM93" s="3">
        <v>6396.07</v>
      </c>
      <c r="CN93" s="17">
        <f t="shared" si="128"/>
        <v>-258.52000000000135</v>
      </c>
      <c r="CO93" s="17">
        <f t="shared" si="129"/>
        <v>1.0404185695278509</v>
      </c>
      <c r="CP93" s="41">
        <v>15049.77</v>
      </c>
      <c r="CQ93" s="78">
        <f t="shared" si="130"/>
        <v>0.97535643401859307</v>
      </c>
    </row>
    <row r="94" spans="1:95" x14ac:dyDescent="0.3">
      <c r="A94" s="1">
        <v>41912</v>
      </c>
      <c r="B94" t="s">
        <v>5</v>
      </c>
      <c r="C94" s="30">
        <v>262.38</v>
      </c>
      <c r="D94" s="31">
        <v>904.55</v>
      </c>
      <c r="E94" s="31">
        <v>605.1</v>
      </c>
      <c r="F94" s="32">
        <f t="shared" si="98"/>
        <v>4.1394568014743598</v>
      </c>
      <c r="G94" s="94">
        <f t="shared" si="99"/>
        <v>3.9783418571963587</v>
      </c>
      <c r="H94" s="33">
        <f t="shared" si="100"/>
        <v>-3.7171252495443098E-2</v>
      </c>
      <c r="I94" s="33">
        <f t="shared" si="101"/>
        <v>9.6507352941175781E-3</v>
      </c>
      <c r="J94" s="33">
        <f t="shared" si="102"/>
        <v>-0.24263636997676391</v>
      </c>
      <c r="K94" s="33">
        <f t="shared" si="131"/>
        <v>0.25962900484186485</v>
      </c>
      <c r="L94" s="31">
        <f t="shared" si="74"/>
        <v>547343.20499999996</v>
      </c>
      <c r="M94" s="26">
        <f t="shared" si="75"/>
        <v>237335.829</v>
      </c>
      <c r="N94" s="26">
        <f t="shared" si="76"/>
        <v>239606.24949999998</v>
      </c>
      <c r="O94" s="5">
        <f t="shared" si="103"/>
        <v>43.361427863163108</v>
      </c>
      <c r="P94" s="30">
        <v>3862.1</v>
      </c>
      <c r="Q94" s="31">
        <v>760.75</v>
      </c>
      <c r="R94" s="31">
        <v>5114.0600000000004</v>
      </c>
      <c r="S94" s="32">
        <f t="shared" si="104"/>
        <v>34.985011485949371</v>
      </c>
      <c r="T94" s="32">
        <f t="shared" si="105"/>
        <v>58.559166425329899</v>
      </c>
      <c r="U94" s="33">
        <f t="shared" si="106"/>
        <v>-2.3307176635659791E-2</v>
      </c>
      <c r="V94" s="33">
        <f t="shared" si="107"/>
        <v>7.5919526860983673E-3</v>
      </c>
      <c r="W94" s="33">
        <f t="shared" si="108"/>
        <v>0.34542686550763702</v>
      </c>
      <c r="X94" s="33">
        <f t="shared" si="132"/>
        <v>0.3257345496958538</v>
      </c>
      <c r="Y94" s="31">
        <f t="shared" si="77"/>
        <v>3890521.1450000005</v>
      </c>
      <c r="Z94" s="26">
        <f t="shared" si="78"/>
        <v>2938092.5749999997</v>
      </c>
      <c r="AA94" s="26">
        <f t="shared" si="79"/>
        <v>2960321.69</v>
      </c>
      <c r="AB94" s="5">
        <f t="shared" si="109"/>
        <v>75.519254760405616</v>
      </c>
      <c r="AC94" s="30">
        <v>333.9</v>
      </c>
      <c r="AD94" s="31">
        <v>836.46</v>
      </c>
      <c r="AE94" s="31">
        <v>2279.1</v>
      </c>
      <c r="AF94" s="32">
        <f t="shared" si="110"/>
        <v>15.591201448091576</v>
      </c>
      <c r="AG94" s="32">
        <f t="shared" si="111"/>
        <v>5.0627652493248885</v>
      </c>
      <c r="AH94" s="33">
        <f t="shared" si="112"/>
        <v>-1.8113860242505331E-2</v>
      </c>
      <c r="AI94" s="33">
        <f t="shared" si="113"/>
        <v>4.9538392253996163E-3</v>
      </c>
      <c r="AJ94" s="33">
        <f>IFERROR((($BQ94-AC94)-($BQ95-AC95))/(((#REF!-AC94)+(#REF!-AC95))/2)/AH94,0)</f>
        <v>0</v>
      </c>
      <c r="AK94" s="33">
        <f t="shared" si="133"/>
        <v>0.27348335247586353</v>
      </c>
      <c r="AL94" s="31">
        <f t="shared" si="80"/>
        <v>1906375.986</v>
      </c>
      <c r="AM94" s="26">
        <f t="shared" si="81"/>
        <v>279293.99400000001</v>
      </c>
      <c r="AN94" s="26">
        <f t="shared" si="82"/>
        <v>280665.78840000002</v>
      </c>
      <c r="AO94" s="5">
        <f t="shared" si="114"/>
        <v>14.650519942082402</v>
      </c>
      <c r="AP94" s="30">
        <v>1509.56</v>
      </c>
      <c r="AQ94" s="31">
        <v>839.82</v>
      </c>
      <c r="AR94" s="31">
        <v>5357.75</v>
      </c>
      <c r="AS94" s="32">
        <f t="shared" si="115"/>
        <v>36.652081768466786</v>
      </c>
      <c r="AT94" s="32">
        <f t="shared" si="116"/>
        <v>22.888732883410839</v>
      </c>
      <c r="AU94" s="33">
        <f t="shared" si="117"/>
        <v>-2.5799399385280742E-2</v>
      </c>
      <c r="AV94" s="33">
        <f t="shared" si="118"/>
        <v>1.893132629622072E-2</v>
      </c>
      <c r="AW94" s="33">
        <f>IFERROR((($BQ94-AP94)-($BQ95-AP95))/(((#REF!-AP94)+(#REF!-AP95))/2)/AU94,0)</f>
        <v>0</v>
      </c>
      <c r="AX94" s="33">
        <f t="shared" si="134"/>
        <v>0.73378941941654485</v>
      </c>
      <c r="AY94" s="31">
        <f t="shared" si="83"/>
        <v>4499545.6050000004</v>
      </c>
      <c r="AZ94" s="26">
        <f t="shared" si="84"/>
        <v>1267758.6792000001</v>
      </c>
      <c r="BA94" s="26">
        <f t="shared" si="85"/>
        <v>1291542.3816000002</v>
      </c>
      <c r="BB94" s="5">
        <f t="shared" si="119"/>
        <v>28.175260137184448</v>
      </c>
      <c r="BC94" s="30">
        <v>627.27</v>
      </c>
      <c r="BD94" s="31">
        <v>834.09</v>
      </c>
      <c r="BE94" s="31">
        <v>1261.8499999999999</v>
      </c>
      <c r="BF94" s="32">
        <f t="shared" si="120"/>
        <v>8.6322484960178834</v>
      </c>
      <c r="BG94" s="32">
        <f t="shared" si="121"/>
        <v>9.5109935847380136</v>
      </c>
      <c r="BH94" s="33">
        <f t="shared" si="122"/>
        <v>-2.3296047018674715E-2</v>
      </c>
      <c r="BI94" s="33">
        <f t="shared" si="123"/>
        <v>-3.6758563074353492E-3</v>
      </c>
      <c r="BJ94" s="33">
        <f t="shared" si="124"/>
        <v>4.213850099420692</v>
      </c>
      <c r="BK94" s="33">
        <f t="shared" si="135"/>
        <v>0.15778884308091787</v>
      </c>
      <c r="BL94" s="31">
        <f t="shared" si="86"/>
        <v>1052496.4664999999</v>
      </c>
      <c r="BM94" s="26">
        <f t="shared" si="87"/>
        <v>523199.63429999998</v>
      </c>
      <c r="BN94" s="26">
        <f t="shared" si="88"/>
        <v>521272.88640000008</v>
      </c>
      <c r="BO94" s="5">
        <f t="shared" si="125"/>
        <v>49.710345920672033</v>
      </c>
      <c r="BP94" s="60">
        <f t="shared" si="89"/>
        <v>14617.860000000002</v>
      </c>
      <c r="BQ94" s="57">
        <f t="shared" si="90"/>
        <v>6595.21</v>
      </c>
      <c r="BR94" s="57">
        <f t="shared" si="91"/>
        <v>11896282.407500001</v>
      </c>
      <c r="BS94" s="57">
        <f t="shared" si="92"/>
        <v>5245680.7115000002</v>
      </c>
      <c r="BT94" s="33">
        <f t="shared" si="136"/>
        <v>-2.4042162621744481E-2</v>
      </c>
      <c r="BU94" s="33">
        <f t="shared" si="137"/>
        <v>-1.5117627651777035E-2</v>
      </c>
      <c r="BV94" s="33">
        <f t="shared" si="138"/>
        <v>0.62879649762056689</v>
      </c>
      <c r="BW94" s="57">
        <f t="shared" si="93"/>
        <v>5293408.9959000004</v>
      </c>
      <c r="BX94" s="57">
        <f t="shared" si="139"/>
        <v>795.37735894687205</v>
      </c>
      <c r="BY94" s="87">
        <f t="shared" si="140"/>
        <v>813.81832959817643</v>
      </c>
      <c r="BZ94" s="75">
        <f t="shared" si="141"/>
        <v>98.995804442364886</v>
      </c>
      <c r="CA94" s="75">
        <f t="shared" si="142"/>
        <v>98.988801220039605</v>
      </c>
      <c r="CB94" s="53">
        <f t="shared" si="95"/>
        <v>1.0045134442305494</v>
      </c>
      <c r="CC94" s="14">
        <f t="shared" si="94"/>
        <v>98.998129419085529</v>
      </c>
      <c r="CD94" s="53">
        <f t="shared" si="96"/>
        <v>1.0045370358401795</v>
      </c>
      <c r="CE94" s="26">
        <v>99.750319229945333</v>
      </c>
      <c r="CF94" s="85">
        <f t="shared" si="97"/>
        <v>1.0121695287713501</v>
      </c>
      <c r="CG94" s="79">
        <v>98.551000000000002</v>
      </c>
      <c r="CH94">
        <v>6867.56</v>
      </c>
      <c r="CI94" s="17">
        <f t="shared" si="126"/>
        <v>272.35000000000036</v>
      </c>
      <c r="CJ94" s="17">
        <f t="shared" si="127"/>
        <v>0.96034253796108071</v>
      </c>
      <c r="CK94" s="31">
        <v>15983.13</v>
      </c>
      <c r="CL94" s="76">
        <f t="shared" si="143"/>
        <v>0.91458056087887685</v>
      </c>
      <c r="CM94">
        <v>6359.5</v>
      </c>
      <c r="CN94" s="17">
        <f t="shared" si="128"/>
        <v>-235.71000000000004</v>
      </c>
      <c r="CO94" s="17">
        <f t="shared" si="129"/>
        <v>1.037064234609639</v>
      </c>
      <c r="CP94" s="31">
        <v>14987.44</v>
      </c>
      <c r="CQ94" s="76">
        <f t="shared" si="130"/>
        <v>0.97534068526713047</v>
      </c>
    </row>
    <row r="95" spans="1:95" x14ac:dyDescent="0.3">
      <c r="A95" s="1">
        <v>41882</v>
      </c>
      <c r="B95" t="s">
        <v>5</v>
      </c>
      <c r="C95" s="30">
        <v>259.86</v>
      </c>
      <c r="D95" s="31">
        <v>938.81</v>
      </c>
      <c r="E95" s="31">
        <v>603.39</v>
      </c>
      <c r="F95" s="32">
        <f t="shared" si="98"/>
        <v>4.1450560079577601</v>
      </c>
      <c r="G95" s="94">
        <f t="shared" si="99"/>
        <v>3.9759296064922136</v>
      </c>
      <c r="H95" s="33">
        <f t="shared" si="100"/>
        <v>-0.16379559045723704</v>
      </c>
      <c r="I95" s="33">
        <f t="shared" si="101"/>
        <v>9.7059221592776263E-3</v>
      </c>
      <c r="J95" s="33">
        <f t="shared" si="102"/>
        <v>-5.556426885435467E-2</v>
      </c>
      <c r="K95" s="33">
        <f t="shared" si="131"/>
        <v>5.9256309233865496E-2</v>
      </c>
      <c r="L95" s="31">
        <f t="shared" si="74"/>
        <v>566468.56589999993</v>
      </c>
      <c r="M95" s="26">
        <f t="shared" si="75"/>
        <v>243959.1666</v>
      </c>
      <c r="N95" s="26">
        <f t="shared" si="76"/>
        <v>248681.38089999996</v>
      </c>
      <c r="O95" s="5">
        <f t="shared" si="103"/>
        <v>43.066673295878289</v>
      </c>
      <c r="P95" s="30">
        <v>3832.89</v>
      </c>
      <c r="Q95" s="31">
        <v>778.69</v>
      </c>
      <c r="R95" s="31">
        <v>5094.6099999999997</v>
      </c>
      <c r="S95" s="32">
        <f t="shared" si="104"/>
        <v>34.998000942510949</v>
      </c>
      <c r="T95" s="32">
        <f t="shared" si="105"/>
        <v>58.644273183360042</v>
      </c>
      <c r="U95" s="33">
        <f t="shared" si="106"/>
        <v>-9.1890368664159075E-2</v>
      </c>
      <c r="V95" s="33">
        <f t="shared" si="107"/>
        <v>7.6526603601621158E-3</v>
      </c>
      <c r="W95" s="33">
        <f t="shared" si="108"/>
        <v>8.8387896851448475E-2</v>
      </c>
      <c r="X95" s="33">
        <f t="shared" si="132"/>
        <v>8.3280331458142898E-2</v>
      </c>
      <c r="Y95" s="31">
        <f t="shared" si="77"/>
        <v>3967121.8609000002</v>
      </c>
      <c r="Z95" s="26">
        <f t="shared" si="78"/>
        <v>2984633.1140999999</v>
      </c>
      <c r="AA95" s="26">
        <f t="shared" si="79"/>
        <v>3030131.9708000002</v>
      </c>
      <c r="AB95" s="5">
        <f t="shared" si="109"/>
        <v>75.234218124645452</v>
      </c>
      <c r="AC95" s="30">
        <v>332.25</v>
      </c>
      <c r="AD95" s="31">
        <v>851.75</v>
      </c>
      <c r="AE95" s="31">
        <v>2276.33</v>
      </c>
      <c r="AF95" s="32">
        <f t="shared" si="110"/>
        <v>15.637506989831598</v>
      </c>
      <c r="AG95" s="32">
        <f t="shared" si="111"/>
        <v>5.0835165541331406</v>
      </c>
      <c r="AH95" s="33">
        <f t="shared" si="112"/>
        <v>-4.6254508753720308E-2</v>
      </c>
      <c r="AI95" s="33">
        <f t="shared" si="113"/>
        <v>4.9785019235120383E-3</v>
      </c>
      <c r="AJ95" s="33">
        <f>IFERROR((($BQ95-AC95)-($BQ96-AC96))/(((#REF!-AC95)+(#REF!-AC96))/2)/AH95,0)</f>
        <v>0</v>
      </c>
      <c r="AK95" s="33">
        <f t="shared" si="133"/>
        <v>0.10763279208130409</v>
      </c>
      <c r="AL95" s="31">
        <f t="shared" si="80"/>
        <v>1938864.0774999999</v>
      </c>
      <c r="AM95" s="26">
        <f t="shared" si="81"/>
        <v>282993.9375</v>
      </c>
      <c r="AN95" s="26">
        <f t="shared" si="82"/>
        <v>285796.19500000001</v>
      </c>
      <c r="AO95" s="5">
        <f t="shared" si="114"/>
        <v>14.595862638545379</v>
      </c>
      <c r="AP95" s="30">
        <v>1481.25</v>
      </c>
      <c r="AQ95" s="31">
        <v>861.77</v>
      </c>
      <c r="AR95" s="31">
        <v>5316</v>
      </c>
      <c r="AS95" s="32">
        <f t="shared" si="115"/>
        <v>36.518864645260038</v>
      </c>
      <c r="AT95" s="32">
        <f t="shared" si="116"/>
        <v>22.663533170232402</v>
      </c>
      <c r="AU95" s="33">
        <f t="shared" si="117"/>
        <v>-4.0541155070486549E-2</v>
      </c>
      <c r="AV95" s="33">
        <f t="shared" si="118"/>
        <v>1.9296637232081047E-2</v>
      </c>
      <c r="AW95" s="33">
        <f>IFERROR((($BQ95-AP95)-($BQ96-AP96))/(((#REF!-AP95)+(#REF!-AP96))/2)/AU95,0)</f>
        <v>0</v>
      </c>
      <c r="AX95" s="33">
        <f t="shared" si="134"/>
        <v>0.47597650334656488</v>
      </c>
      <c r="AY95" s="31">
        <f t="shared" si="83"/>
        <v>4581169.32</v>
      </c>
      <c r="AZ95" s="26">
        <f t="shared" si="84"/>
        <v>1276496.8125</v>
      </c>
      <c r="BA95" s="26">
        <f t="shared" si="85"/>
        <v>1325298.8476</v>
      </c>
      <c r="BB95" s="5">
        <f t="shared" si="119"/>
        <v>27.863995485327315</v>
      </c>
      <c r="BC95" s="30">
        <v>629.58000000000004</v>
      </c>
      <c r="BD95" s="31">
        <v>853.75</v>
      </c>
      <c r="BE95" s="31">
        <v>1266.53</v>
      </c>
      <c r="BF95" s="32">
        <f t="shared" si="120"/>
        <v>8.7005714144396524</v>
      </c>
      <c r="BG95" s="32">
        <f t="shared" si="121"/>
        <v>9.6327474857822217</v>
      </c>
      <c r="BH95" s="33">
        <f t="shared" si="122"/>
        <v>-6.1630500797484333E-2</v>
      </c>
      <c r="BI95" s="33">
        <f t="shared" si="123"/>
        <v>-3.6782192345497927E-3</v>
      </c>
      <c r="BJ95" s="33">
        <f t="shared" si="124"/>
        <v>1.5869699370974564</v>
      </c>
      <c r="BK95" s="33">
        <f t="shared" si="135"/>
        <v>5.9681800195592966E-2</v>
      </c>
      <c r="BL95" s="31">
        <f t="shared" si="86"/>
        <v>1081299.9875</v>
      </c>
      <c r="BM95" s="26">
        <f t="shared" si="87"/>
        <v>537503.92500000005</v>
      </c>
      <c r="BN95" s="26">
        <f t="shared" si="88"/>
        <v>533559.6</v>
      </c>
      <c r="BO95" s="5">
        <f t="shared" si="125"/>
        <v>49.709047555130951</v>
      </c>
      <c r="BP95" s="60">
        <f t="shared" si="89"/>
        <v>14556.86</v>
      </c>
      <c r="BQ95" s="57">
        <f t="shared" si="90"/>
        <v>6535.829999999999</v>
      </c>
      <c r="BR95" s="57">
        <f t="shared" si="91"/>
        <v>12134923.811799999</v>
      </c>
      <c r="BS95" s="57">
        <f t="shared" si="92"/>
        <v>5325586.9556999998</v>
      </c>
      <c r="BT95" s="33">
        <f t="shared" si="136"/>
        <v>-6.6401356530530767E-2</v>
      </c>
      <c r="BU95" s="33">
        <f t="shared" si="137"/>
        <v>-6.8702805756618746E-2</v>
      </c>
      <c r="BV95" s="33">
        <f t="shared" si="138"/>
        <v>1.0346596718250747</v>
      </c>
      <c r="BW95" s="57">
        <f t="shared" si="93"/>
        <v>5423467.9943000004</v>
      </c>
      <c r="BX95" s="57">
        <f t="shared" si="139"/>
        <v>814.82947930102227</v>
      </c>
      <c r="BY95" s="87">
        <f t="shared" si="140"/>
        <v>833.62234793767334</v>
      </c>
      <c r="BZ95" s="75">
        <f t="shared" si="141"/>
        <v>101.40483684604379</v>
      </c>
      <c r="CA95" s="75">
        <f t="shared" si="142"/>
        <v>101.40971759814067</v>
      </c>
      <c r="CB95" s="53">
        <f t="shared" si="95"/>
        <v>0.99760779204749528</v>
      </c>
      <c r="CC95" s="14">
        <f t="shared" si="94"/>
        <v>101.43051232501487</v>
      </c>
      <c r="CD95" s="53">
        <f t="shared" si="96"/>
        <v>0.99786038411985356</v>
      </c>
      <c r="CE95" s="26">
        <v>102.08401399862504</v>
      </c>
      <c r="CF95" s="85">
        <f t="shared" si="97"/>
        <v>1.0042894498526782</v>
      </c>
      <c r="CG95" s="79">
        <v>101.648</v>
      </c>
      <c r="CH95">
        <v>6806.82</v>
      </c>
      <c r="CI95" s="17">
        <f t="shared" si="126"/>
        <v>270.99000000000069</v>
      </c>
      <c r="CJ95" s="17">
        <f t="shared" si="127"/>
        <v>0.96018845804648856</v>
      </c>
      <c r="CK95" s="31">
        <v>15929.83</v>
      </c>
      <c r="CL95" s="76">
        <f t="shared" si="143"/>
        <v>0.91381138405117945</v>
      </c>
      <c r="CM95">
        <v>6322.94</v>
      </c>
      <c r="CN95" s="17">
        <f t="shared" si="128"/>
        <v>-212.88999999999942</v>
      </c>
      <c r="CO95" s="17">
        <f t="shared" si="129"/>
        <v>1.0336694638886339</v>
      </c>
      <c r="CP95" s="31">
        <v>14925.11</v>
      </c>
      <c r="CQ95" s="76">
        <f t="shared" si="130"/>
        <v>0.97532681501174867</v>
      </c>
    </row>
    <row r="96" spans="1:95" x14ac:dyDescent="0.3">
      <c r="A96" s="1">
        <v>41851</v>
      </c>
      <c r="B96" t="s">
        <v>5</v>
      </c>
      <c r="C96" s="30">
        <v>257.35000000000002</v>
      </c>
      <c r="D96" s="31">
        <v>1106.3</v>
      </c>
      <c r="E96" s="31">
        <v>601.66999999999996</v>
      </c>
      <c r="F96" s="32">
        <f t="shared" si="98"/>
        <v>4.150639079901544</v>
      </c>
      <c r="G96" s="94">
        <f t="shared" si="99"/>
        <v>3.9736213919332473</v>
      </c>
      <c r="H96" s="33">
        <f t="shared" si="100"/>
        <v>-0.10892929638255595</v>
      </c>
      <c r="I96" s="33">
        <f t="shared" si="101"/>
        <v>9.8402905228630946E-3</v>
      </c>
      <c r="J96" s="33">
        <f t="shared" si="102"/>
        <v>-8.4318680438198776E-2</v>
      </c>
      <c r="K96" s="33">
        <f t="shared" si="131"/>
        <v>9.0336492106809649E-2</v>
      </c>
      <c r="L96" s="31">
        <f t="shared" si="74"/>
        <v>665627.52099999995</v>
      </c>
      <c r="M96" s="26">
        <f t="shared" si="75"/>
        <v>284706.30499999999</v>
      </c>
      <c r="N96" s="26">
        <f t="shared" si="76"/>
        <v>293047.80699999997</v>
      </c>
      <c r="O96" s="5">
        <f t="shared" si="103"/>
        <v>42.772616218192702</v>
      </c>
      <c r="P96" s="30">
        <v>3803.67</v>
      </c>
      <c r="Q96" s="31">
        <v>853.69</v>
      </c>
      <c r="R96" s="31">
        <v>5075.16</v>
      </c>
      <c r="S96" s="32">
        <f t="shared" si="104"/>
        <v>35.011148025916398</v>
      </c>
      <c r="T96" s="32">
        <f t="shared" si="105"/>
        <v>58.730695472526648</v>
      </c>
      <c r="U96" s="33">
        <f t="shared" si="106"/>
        <v>-9.5478470712357291E-3</v>
      </c>
      <c r="V96" s="33">
        <f t="shared" si="107"/>
        <v>7.7090258414674959E-3</v>
      </c>
      <c r="W96" s="33">
        <f t="shared" si="108"/>
        <v>0.85956331584255274</v>
      </c>
      <c r="X96" s="33">
        <f t="shared" si="132"/>
        <v>0.8074098573166355</v>
      </c>
      <c r="Y96" s="31">
        <f t="shared" si="77"/>
        <v>4332613.3404000001</v>
      </c>
      <c r="Z96" s="26">
        <f t="shared" si="78"/>
        <v>3247155.0423000003</v>
      </c>
      <c r="AA96" s="26">
        <f t="shared" si="79"/>
        <v>3321980.9708000002</v>
      </c>
      <c r="AB96" s="5">
        <f t="shared" si="109"/>
        <v>74.946799706807283</v>
      </c>
      <c r="AC96" s="30">
        <v>330.6</v>
      </c>
      <c r="AD96" s="31">
        <v>892.08</v>
      </c>
      <c r="AE96" s="31">
        <v>2273.56</v>
      </c>
      <c r="AF96" s="32">
        <f t="shared" si="110"/>
        <v>15.684223887680879</v>
      </c>
      <c r="AG96" s="32">
        <f t="shared" si="111"/>
        <v>5.1046404980498599</v>
      </c>
      <c r="AH96" s="33">
        <f t="shared" si="112"/>
        <v>-6.1127683505305883E-2</v>
      </c>
      <c r="AI96" s="33">
        <f t="shared" si="113"/>
        <v>4.9730123112379267E-3</v>
      </c>
      <c r="AJ96" s="33">
        <f>IFERROR((($BQ96-AC96)-($BQ97-AC97))/(((#REF!-AC96)+(#REF!-AC97))/2)/AH96,0)</f>
        <v>0</v>
      </c>
      <c r="AK96" s="33">
        <f t="shared" si="133"/>
        <v>8.1354503002003489E-2</v>
      </c>
      <c r="AL96" s="31">
        <f t="shared" si="80"/>
        <v>2028197.4048000001</v>
      </c>
      <c r="AM96" s="26">
        <f t="shared" si="81"/>
        <v>294921.64800000004</v>
      </c>
      <c r="AN96" s="26">
        <f t="shared" si="82"/>
        <v>299328.52320000005</v>
      </c>
      <c r="AO96" s="5">
        <f t="shared" si="114"/>
        <v>14.541072151163814</v>
      </c>
      <c r="AP96" s="30">
        <v>1452.94</v>
      </c>
      <c r="AQ96" s="31">
        <v>897.43</v>
      </c>
      <c r="AR96" s="31">
        <v>5274.25</v>
      </c>
      <c r="AS96" s="32">
        <f t="shared" si="115"/>
        <v>36.384576540579914</v>
      </c>
      <c r="AT96" s="32">
        <f t="shared" si="116"/>
        <v>22.434169283837154</v>
      </c>
      <c r="AU96" s="33">
        <f t="shared" si="117"/>
        <v>-3.1142191142191251E-2</v>
      </c>
      <c r="AV96" s="33">
        <f t="shared" si="118"/>
        <v>1.9683342832121774E-2</v>
      </c>
      <c r="AW96" s="33">
        <f>IFERROR((($BQ96-AP96)-($BQ97-AP97))/(((#REF!-AP96)+(#REF!-AP97))/2)/AU96,0)</f>
        <v>0</v>
      </c>
      <c r="AX96" s="33">
        <f t="shared" si="134"/>
        <v>0.6320474607021116</v>
      </c>
      <c r="AY96" s="31">
        <f t="shared" si="83"/>
        <v>4733270.1774999993</v>
      </c>
      <c r="AZ96" s="26">
        <f t="shared" si="84"/>
        <v>1303911.9442</v>
      </c>
      <c r="BA96" s="26">
        <f t="shared" si="85"/>
        <v>1380139.6484000001</v>
      </c>
      <c r="BB96" s="5">
        <f t="shared" si="119"/>
        <v>27.54780300516661</v>
      </c>
      <c r="BC96" s="30">
        <v>631.9</v>
      </c>
      <c r="BD96" s="31">
        <v>908.04</v>
      </c>
      <c r="BE96" s="31">
        <v>1271.2</v>
      </c>
      <c r="BF96" s="32">
        <f t="shared" si="120"/>
        <v>8.769412465921258</v>
      </c>
      <c r="BG96" s="32">
        <f t="shared" si="121"/>
        <v>9.7568733536530736</v>
      </c>
      <c r="BH96" s="33">
        <f t="shared" si="122"/>
        <v>-3.7115898012343176E-2</v>
      </c>
      <c r="BI96" s="33">
        <f t="shared" si="123"/>
        <v>-3.6489720482423466E-3</v>
      </c>
      <c r="BJ96" s="33">
        <f t="shared" si="124"/>
        <v>2.6255080503830066</v>
      </c>
      <c r="BK96" s="33">
        <f t="shared" si="135"/>
        <v>9.8312912893252724E-2</v>
      </c>
      <c r="BL96" s="31">
        <f t="shared" si="86"/>
        <v>1154300.4480000001</v>
      </c>
      <c r="BM96" s="26">
        <f t="shared" si="87"/>
        <v>573790.47599999991</v>
      </c>
      <c r="BN96" s="26">
        <f t="shared" si="88"/>
        <v>567488.67839999998</v>
      </c>
      <c r="BO96" s="5">
        <f t="shared" si="125"/>
        <v>49.708936438011328</v>
      </c>
      <c r="BP96" s="60">
        <f t="shared" si="89"/>
        <v>14495.84</v>
      </c>
      <c r="BQ96" s="57">
        <f t="shared" si="90"/>
        <v>6476.4600000000009</v>
      </c>
      <c r="BR96" s="57">
        <f t="shared" si="91"/>
        <v>12914008.891699998</v>
      </c>
      <c r="BS96" s="57">
        <f t="shared" si="92"/>
        <v>5704485.4155000001</v>
      </c>
      <c r="BT96" s="33">
        <f t="shared" si="136"/>
        <v>-3.3499113858680339E-2</v>
      </c>
      <c r="BU96" s="33">
        <f t="shared" si="137"/>
        <v>-1.5932029462148257E-2</v>
      </c>
      <c r="BV96" s="33">
        <f t="shared" si="138"/>
        <v>0.47559554946316668</v>
      </c>
      <c r="BW96" s="57">
        <f t="shared" si="93"/>
        <v>5861985.6278000008</v>
      </c>
      <c r="BX96" s="57">
        <f t="shared" si="139"/>
        <v>880.80300279782466</v>
      </c>
      <c r="BY96" s="87">
        <f t="shared" si="140"/>
        <v>890.87689238429766</v>
      </c>
      <c r="BZ96" s="75">
        <f t="shared" si="141"/>
        <v>108.36948666939352</v>
      </c>
      <c r="CA96" s="75">
        <f t="shared" si="142"/>
        <v>109.62046175592957</v>
      </c>
      <c r="CB96" s="53">
        <f t="shared" si="95"/>
        <v>0.97957575924390095</v>
      </c>
      <c r="CC96" s="14">
        <f t="shared" si="94"/>
        <v>109.63173491473148</v>
      </c>
      <c r="CD96" s="53">
        <f t="shared" si="96"/>
        <v>0.99098550031846511</v>
      </c>
      <c r="CE96" s="26">
        <v>110.37652653669068</v>
      </c>
      <c r="CF96" s="85">
        <f t="shared" si="97"/>
        <v>0.99771783652288881</v>
      </c>
      <c r="CG96" s="79">
        <v>110.629</v>
      </c>
      <c r="CH96">
        <v>6746.1</v>
      </c>
      <c r="CI96" s="17">
        <f t="shared" si="126"/>
        <v>269.63999999999942</v>
      </c>
      <c r="CJ96" s="17">
        <f t="shared" si="127"/>
        <v>0.96003023969404555</v>
      </c>
      <c r="CK96" s="31">
        <v>15876.51</v>
      </c>
      <c r="CL96" s="76">
        <f t="shared" si="143"/>
        <v>0.91303693317989909</v>
      </c>
      <c r="CM96">
        <v>6286.37</v>
      </c>
      <c r="CN96" s="17">
        <f t="shared" si="128"/>
        <v>-190.09000000000106</v>
      </c>
      <c r="CO96" s="17">
        <f t="shared" si="129"/>
        <v>1.0302384364903754</v>
      </c>
      <c r="CP96" s="31">
        <v>14862.79</v>
      </c>
      <c r="CQ96" s="76">
        <f t="shared" si="130"/>
        <v>0.97531082656755552</v>
      </c>
    </row>
    <row r="97" spans="1:95" x14ac:dyDescent="0.3">
      <c r="A97" s="1">
        <v>41820</v>
      </c>
      <c r="B97" t="s">
        <v>5</v>
      </c>
      <c r="C97" s="30">
        <v>254.83</v>
      </c>
      <c r="D97" s="31">
        <v>1233.75</v>
      </c>
      <c r="E97" s="31">
        <v>599.96</v>
      </c>
      <c r="F97" s="32">
        <f t="shared" si="98"/>
        <v>4.1563328724114719</v>
      </c>
      <c r="G97" s="94">
        <f t="shared" si="99"/>
        <v>3.9711208213081344</v>
      </c>
      <c r="H97" s="33">
        <f t="shared" si="100"/>
        <v>-1.7276014463640015E-2</v>
      </c>
      <c r="I97" s="33">
        <f t="shared" si="101"/>
        <v>9.8984521344770565E-3</v>
      </c>
      <c r="J97" s="33">
        <f t="shared" si="102"/>
        <v>-0.53667207265011618</v>
      </c>
      <c r="K97" s="33">
        <f t="shared" si="131"/>
        <v>0.57295924099333484</v>
      </c>
      <c r="L97" s="31">
        <f t="shared" si="74"/>
        <v>740200.65</v>
      </c>
      <c r="M97" s="26">
        <f t="shared" si="75"/>
        <v>314396.51250000001</v>
      </c>
      <c r="N97" s="26">
        <f t="shared" si="76"/>
        <v>326808.03749999998</v>
      </c>
      <c r="O97" s="5">
        <f t="shared" si="103"/>
        <v>42.474498299886662</v>
      </c>
      <c r="P97" s="30">
        <v>3774.46</v>
      </c>
      <c r="Q97" s="31">
        <v>861.88</v>
      </c>
      <c r="R97" s="31">
        <v>5055.71</v>
      </c>
      <c r="S97" s="32">
        <f t="shared" si="104"/>
        <v>35.024357734481299</v>
      </c>
      <c r="T97" s="32">
        <f t="shared" si="105"/>
        <v>58.818964388787421</v>
      </c>
      <c r="U97" s="33">
        <f t="shared" si="106"/>
        <v>-4.1515650741350864E-2</v>
      </c>
      <c r="V97" s="33">
        <f t="shared" si="107"/>
        <v>7.7715866324455114E-3</v>
      </c>
      <c r="W97" s="33">
        <f t="shared" si="108"/>
        <v>0.19943527820553608</v>
      </c>
      <c r="X97" s="33">
        <f t="shared" si="132"/>
        <v>0.18719655102755675</v>
      </c>
      <c r="Y97" s="31">
        <f t="shared" si="77"/>
        <v>4357415.3348000003</v>
      </c>
      <c r="Z97" s="26">
        <f t="shared" si="78"/>
        <v>3253131.5847999998</v>
      </c>
      <c r="AA97" s="26">
        <f t="shared" si="79"/>
        <v>3353850.8816</v>
      </c>
      <c r="AB97" s="5">
        <f t="shared" si="109"/>
        <v>74.6573676100884</v>
      </c>
      <c r="AC97" s="30">
        <v>328.96</v>
      </c>
      <c r="AD97" s="31">
        <v>948.33</v>
      </c>
      <c r="AE97" s="31">
        <v>2270.79</v>
      </c>
      <c r="AF97" s="32">
        <f t="shared" si="110"/>
        <v>15.731313959836063</v>
      </c>
      <c r="AG97" s="32">
        <f t="shared" si="111"/>
        <v>5.1263191358063169</v>
      </c>
      <c r="AH97" s="33">
        <f t="shared" si="112"/>
        <v>-6.9459404078244429E-3</v>
      </c>
      <c r="AI97" s="33">
        <f t="shared" si="113"/>
        <v>5.0284181815410649E-3</v>
      </c>
      <c r="AJ97" s="33">
        <f>IFERROR((($BQ97-AC97)-($BQ98-AC98))/(((#REF!-AC97)+(#REF!-AC98))/2)/AH97,0)</f>
        <v>0</v>
      </c>
      <c r="AK97" s="33">
        <f t="shared" si="133"/>
        <v>0.72393626871268102</v>
      </c>
      <c r="AL97" s="31">
        <f t="shared" si="80"/>
        <v>2153458.2807</v>
      </c>
      <c r="AM97" s="26">
        <f t="shared" si="81"/>
        <v>311962.63679999998</v>
      </c>
      <c r="AN97" s="26">
        <f t="shared" si="82"/>
        <v>318202.64820000005</v>
      </c>
      <c r="AO97" s="5">
        <f t="shared" si="114"/>
        <v>14.486588367924819</v>
      </c>
      <c r="AP97" s="30">
        <v>1424.62</v>
      </c>
      <c r="AQ97" s="31">
        <v>925.82</v>
      </c>
      <c r="AR97" s="31">
        <v>5232.5</v>
      </c>
      <c r="AS97" s="32">
        <f t="shared" si="115"/>
        <v>36.249102865012702</v>
      </c>
      <c r="AT97" s="32">
        <f t="shared" si="116"/>
        <v>22.200440075548379</v>
      </c>
      <c r="AU97" s="33">
        <f t="shared" si="117"/>
        <v>-3.8132472995237303E-2</v>
      </c>
      <c r="AV97" s="33">
        <f t="shared" si="118"/>
        <v>2.0071394894591463E-2</v>
      </c>
      <c r="AW97" s="33">
        <f>IFERROR((($BQ97-AP97)-($BQ98-AP98))/(((#REF!-AP97)+(#REF!-AP98))/2)/AU97,0)</f>
        <v>0</v>
      </c>
      <c r="AX97" s="33">
        <f t="shared" si="134"/>
        <v>0.52635964357985265</v>
      </c>
      <c r="AY97" s="31">
        <f t="shared" si="83"/>
        <v>4844353.1500000004</v>
      </c>
      <c r="AZ97" s="26">
        <f t="shared" si="84"/>
        <v>1318941.6883999999</v>
      </c>
      <c r="BA97" s="26">
        <f t="shared" si="85"/>
        <v>1423800.0616000001</v>
      </c>
      <c r="BB97" s="5">
        <f t="shared" si="119"/>
        <v>27.226373626373622</v>
      </c>
      <c r="BC97" s="30">
        <v>634.21</v>
      </c>
      <c r="BD97" s="31">
        <v>942.38</v>
      </c>
      <c r="BE97" s="31">
        <v>1275.8800000000001</v>
      </c>
      <c r="BF97" s="32">
        <f t="shared" si="120"/>
        <v>8.8388925682584656</v>
      </c>
      <c r="BG97" s="32">
        <f t="shared" si="121"/>
        <v>9.8831555785497454</v>
      </c>
      <c r="BH97" s="33">
        <f t="shared" si="122"/>
        <v>-9.6310220288508292E-3</v>
      </c>
      <c r="BI97" s="33">
        <f t="shared" si="123"/>
        <v>-3.6357054606406479E-3</v>
      </c>
      <c r="BJ97" s="33">
        <f t="shared" si="124"/>
        <v>10.08135960943042</v>
      </c>
      <c r="BK97" s="33">
        <f t="shared" si="135"/>
        <v>0.37749944395822954</v>
      </c>
      <c r="BL97" s="31">
        <f t="shared" si="86"/>
        <v>1202363.7944</v>
      </c>
      <c r="BM97" s="26">
        <f t="shared" si="87"/>
        <v>597666.81980000006</v>
      </c>
      <c r="BN97" s="26">
        <f t="shared" si="88"/>
        <v>588949.80480000004</v>
      </c>
      <c r="BO97" s="5">
        <f t="shared" si="125"/>
        <v>49.707652757312601</v>
      </c>
      <c r="BP97" s="60">
        <f t="shared" si="89"/>
        <v>14434.84</v>
      </c>
      <c r="BQ97" s="57">
        <f t="shared" si="90"/>
        <v>6417.08</v>
      </c>
      <c r="BR97" s="57">
        <f t="shared" si="91"/>
        <v>13297791.209900001</v>
      </c>
      <c r="BS97" s="57">
        <f t="shared" si="92"/>
        <v>5796099.2423</v>
      </c>
      <c r="BT97" s="33">
        <f t="shared" si="136"/>
        <v>-3.0551171162888073E-2</v>
      </c>
      <c r="BU97" s="33">
        <f t="shared" si="137"/>
        <v>-2.4980211218983299E-2</v>
      </c>
      <c r="BV97" s="33">
        <f t="shared" si="138"/>
        <v>0.81765150952143928</v>
      </c>
      <c r="BW97" s="57">
        <f t="shared" si="93"/>
        <v>6011611.4336999999</v>
      </c>
      <c r="BX97" s="57">
        <f t="shared" si="139"/>
        <v>903.2300115161413</v>
      </c>
      <c r="BY97" s="87">
        <f t="shared" si="140"/>
        <v>921.2288608602521</v>
      </c>
      <c r="BZ97" s="75">
        <f t="shared" si="141"/>
        <v>112.06160986987487</v>
      </c>
      <c r="CA97" s="75">
        <f t="shared" si="142"/>
        <v>112.41161828434394</v>
      </c>
      <c r="CB97" s="53">
        <f t="shared" si="95"/>
        <v>0.97257129601877135</v>
      </c>
      <c r="CC97" s="14">
        <f t="shared" si="94"/>
        <v>112.43005919090139</v>
      </c>
      <c r="CD97" s="53">
        <f t="shared" si="96"/>
        <v>0.97576903014095739</v>
      </c>
      <c r="CE97" s="26">
        <v>113.37863547111967</v>
      </c>
      <c r="CF97" s="85">
        <f t="shared" si="97"/>
        <v>0.9840016270427494</v>
      </c>
      <c r="CG97" s="79">
        <v>115.22199999999999</v>
      </c>
      <c r="CH97">
        <v>6685.37</v>
      </c>
      <c r="CI97" s="17">
        <f t="shared" si="126"/>
        <v>268.28999999999996</v>
      </c>
      <c r="CJ97" s="17">
        <f t="shared" si="127"/>
        <v>0.95986908727564813</v>
      </c>
      <c r="CK97" s="31">
        <v>15823.21</v>
      </c>
      <c r="CL97" s="76">
        <f t="shared" si="143"/>
        <v>0.91225737381985073</v>
      </c>
      <c r="CM97">
        <v>6249.81</v>
      </c>
      <c r="CN97" s="17">
        <f t="shared" si="128"/>
        <v>-167.26999999999953</v>
      </c>
      <c r="CO97" s="17">
        <f t="shared" si="129"/>
        <v>1.0267640136260141</v>
      </c>
      <c r="CP97" s="31">
        <v>14800.46</v>
      </c>
      <c r="CQ97" s="76">
        <f t="shared" si="130"/>
        <v>0.97529671375078886</v>
      </c>
    </row>
    <row r="98" spans="1:95" x14ac:dyDescent="0.3">
      <c r="A98" s="1">
        <v>41790</v>
      </c>
      <c r="B98" t="s">
        <v>5</v>
      </c>
      <c r="C98" s="30">
        <v>252.32</v>
      </c>
      <c r="D98" s="31">
        <v>1255.25</v>
      </c>
      <c r="E98" s="31">
        <v>598.24</v>
      </c>
      <c r="F98" s="32">
        <f t="shared" si="98"/>
        <v>4.1620112120507979</v>
      </c>
      <c r="G98" s="94">
        <f t="shared" si="99"/>
        <v>3.9687308303317246</v>
      </c>
      <c r="H98" s="33">
        <f t="shared" si="100"/>
        <v>-2.8661170003926189E-2</v>
      </c>
      <c r="I98" s="33">
        <f t="shared" si="101"/>
        <v>9.9974110290163547E-3</v>
      </c>
      <c r="J98" s="33">
        <f t="shared" si="102"/>
        <v>-0.32640028813997268</v>
      </c>
      <c r="K98" s="33">
        <f t="shared" si="131"/>
        <v>0.34881377932746099</v>
      </c>
      <c r="L98" s="31">
        <f t="shared" si="74"/>
        <v>750940.76</v>
      </c>
      <c r="M98" s="26">
        <f t="shared" si="75"/>
        <v>316724.68</v>
      </c>
      <c r="N98" s="26">
        <f t="shared" si="76"/>
        <v>332503.17249999999</v>
      </c>
      <c r="O98" s="5">
        <f t="shared" si="103"/>
        <v>42.177052687884462</v>
      </c>
      <c r="P98" s="30">
        <v>3745.24</v>
      </c>
      <c r="Q98" s="31">
        <v>898.42</v>
      </c>
      <c r="R98" s="31">
        <v>5036.26</v>
      </c>
      <c r="S98" s="32">
        <f t="shared" si="104"/>
        <v>35.03772831439381</v>
      </c>
      <c r="T98" s="32">
        <f t="shared" si="105"/>
        <v>58.908724853327463</v>
      </c>
      <c r="U98" s="33">
        <f t="shared" si="106"/>
        <v>-3.0914221528177351E-2</v>
      </c>
      <c r="V98" s="33">
        <f t="shared" si="107"/>
        <v>7.8297662462287459E-3</v>
      </c>
      <c r="W98" s="33">
        <f t="shared" si="108"/>
        <v>0.27013940305183148</v>
      </c>
      <c r="X98" s="33">
        <f t="shared" si="132"/>
        <v>0.25327392569443025</v>
      </c>
      <c r="Y98" s="31">
        <f t="shared" si="77"/>
        <v>4524676.7092000004</v>
      </c>
      <c r="Z98" s="26">
        <f t="shared" si="78"/>
        <v>3364798.5207999996</v>
      </c>
      <c r="AA98" s="26">
        <f t="shared" si="79"/>
        <v>3496039.7143999999</v>
      </c>
      <c r="AB98" s="5">
        <f t="shared" si="109"/>
        <v>74.36550138396349</v>
      </c>
      <c r="AC98" s="30">
        <v>327.31</v>
      </c>
      <c r="AD98" s="31">
        <v>954.94</v>
      </c>
      <c r="AE98" s="31">
        <v>2268.02</v>
      </c>
      <c r="AF98" s="32">
        <f t="shared" si="110"/>
        <v>15.778825670559392</v>
      </c>
      <c r="AG98" s="32">
        <f t="shared" si="111"/>
        <v>5.1482454346697715</v>
      </c>
      <c r="AH98" s="33">
        <f t="shared" si="112"/>
        <v>-5.7446245855285807E-2</v>
      </c>
      <c r="AI98" s="33">
        <f t="shared" si="113"/>
        <v>5.0231247511408816E-3</v>
      </c>
      <c r="AJ98" s="33">
        <f>IFERROR((($BQ98-AC98)-($BQ99-AC99))/(((#REF!-AC98)+(#REF!-AC99))/2)/AH98,0)</f>
        <v>0</v>
      </c>
      <c r="AK98" s="33">
        <f t="shared" si="133"/>
        <v>8.7440435425401919E-2</v>
      </c>
      <c r="AL98" s="31">
        <f t="shared" si="80"/>
        <v>2165823.0188000002</v>
      </c>
      <c r="AM98" s="26">
        <f t="shared" si="81"/>
        <v>312561.41140000004</v>
      </c>
      <c r="AN98" s="26">
        <f t="shared" si="82"/>
        <v>320420.56760000001</v>
      </c>
      <c r="AO98" s="5">
        <f t="shared" si="114"/>
        <v>14.431530586150036</v>
      </c>
      <c r="AP98" s="30">
        <v>1396.31</v>
      </c>
      <c r="AQ98" s="31">
        <v>961.81</v>
      </c>
      <c r="AR98" s="31">
        <v>5190.75</v>
      </c>
      <c r="AS98" s="32">
        <f t="shared" si="115"/>
        <v>36.112529585037237</v>
      </c>
      <c r="AT98" s="32">
        <f t="shared" si="116"/>
        <v>21.962502162731809</v>
      </c>
      <c r="AU98" s="33">
        <f t="shared" si="117"/>
        <v>-4.0621339444868967E-2</v>
      </c>
      <c r="AV98" s="33">
        <f t="shared" si="118"/>
        <v>2.0482507388823935E-2</v>
      </c>
      <c r="AW98" s="33">
        <f>IFERROR((($BQ98-AP98)-($BQ99-AP99))/(((#REF!-AP98)+(#REF!-AP99))/2)/AU98,0)</f>
        <v>0</v>
      </c>
      <c r="AX98" s="33">
        <f t="shared" si="134"/>
        <v>0.50423023141870216</v>
      </c>
      <c r="AY98" s="31">
        <f t="shared" si="83"/>
        <v>4992515.2574999994</v>
      </c>
      <c r="AZ98" s="26">
        <f t="shared" si="84"/>
        <v>1342984.9210999999</v>
      </c>
      <c r="BA98" s="26">
        <f t="shared" si="85"/>
        <v>1479148.3628</v>
      </c>
      <c r="BB98" s="5">
        <f t="shared" si="119"/>
        <v>26.899966286182149</v>
      </c>
      <c r="BC98" s="30">
        <v>636.52</v>
      </c>
      <c r="BD98" s="31">
        <v>951.5</v>
      </c>
      <c r="BE98" s="31">
        <v>1280.55</v>
      </c>
      <c r="BF98" s="32">
        <f t="shared" si="120"/>
        <v>8.9089052179587611</v>
      </c>
      <c r="BG98" s="32">
        <f t="shared" si="121"/>
        <v>10.011796718939241</v>
      </c>
      <c r="BH98" s="33">
        <f t="shared" si="122"/>
        <v>-7.8791858174655281E-4</v>
      </c>
      <c r="BI98" s="33">
        <f t="shared" si="123"/>
        <v>-3.6225349903948865E-3</v>
      </c>
      <c r="BJ98" s="33">
        <f t="shared" si="124"/>
        <v>122.7420054625475</v>
      </c>
      <c r="BK98" s="33">
        <f t="shared" si="135"/>
        <v>4.5976006586428433</v>
      </c>
      <c r="BL98" s="31">
        <f t="shared" si="86"/>
        <v>1218443.325</v>
      </c>
      <c r="BM98" s="26">
        <f t="shared" si="87"/>
        <v>605648.78</v>
      </c>
      <c r="BN98" s="26">
        <f t="shared" si="88"/>
        <v>594649.44000000006</v>
      </c>
      <c r="BO98" s="5">
        <f t="shared" si="125"/>
        <v>49.706766623716369</v>
      </c>
      <c r="BP98" s="60">
        <f t="shared" si="89"/>
        <v>14373.82</v>
      </c>
      <c r="BQ98" s="57">
        <f t="shared" si="90"/>
        <v>6357.6999999999989</v>
      </c>
      <c r="BR98" s="57">
        <f t="shared" si="91"/>
        <v>13652399.070499999</v>
      </c>
      <c r="BS98" s="57">
        <f t="shared" si="92"/>
        <v>5942718.3132999986</v>
      </c>
      <c r="BT98" s="33">
        <f t="shared" si="136"/>
        <v>-3.5939271407914197E-2</v>
      </c>
      <c r="BU98" s="33">
        <f t="shared" si="137"/>
        <v>-2.1866941164413407E-2</v>
      </c>
      <c r="BV98" s="33">
        <f t="shared" si="138"/>
        <v>0.60844141541495145</v>
      </c>
      <c r="BW98" s="57">
        <f t="shared" si="93"/>
        <v>6222761.2573000006</v>
      </c>
      <c r="BX98" s="57">
        <f t="shared" si="139"/>
        <v>934.72770236091662</v>
      </c>
      <c r="BY98" s="87">
        <f t="shared" si="140"/>
        <v>949.81007627060865</v>
      </c>
      <c r="BZ98" s="75">
        <f t="shared" si="141"/>
        <v>115.53833226427682</v>
      </c>
      <c r="CA98" s="75">
        <f t="shared" si="142"/>
        <v>116.33166783422307</v>
      </c>
      <c r="CB98" s="53">
        <f t="shared" si="95"/>
        <v>0.96946837279237441</v>
      </c>
      <c r="CC98" s="14">
        <f t="shared" si="94"/>
        <v>116.3790148789581</v>
      </c>
      <c r="CD98" s="53">
        <f t="shared" si="96"/>
        <v>0.97652244039502667</v>
      </c>
      <c r="CE98" s="26">
        <v>117.5467203616936</v>
      </c>
      <c r="CF98" s="85">
        <f t="shared" si="97"/>
        <v>0.98632051789937314</v>
      </c>
      <c r="CG98" s="79">
        <v>119.17700000000001</v>
      </c>
      <c r="CH98">
        <v>6624.64</v>
      </c>
      <c r="CI98" s="17">
        <f t="shared" si="126"/>
        <v>266.94000000000142</v>
      </c>
      <c r="CJ98" s="17">
        <f t="shared" si="127"/>
        <v>0.95970498019515005</v>
      </c>
      <c r="CK98" s="31">
        <v>15769.9</v>
      </c>
      <c r="CL98" s="76">
        <f t="shared" si="143"/>
        <v>0.91147185460909708</v>
      </c>
      <c r="CM98">
        <v>6213.24</v>
      </c>
      <c r="CN98" s="17">
        <f t="shared" si="128"/>
        <v>-144.45999999999913</v>
      </c>
      <c r="CO98" s="17">
        <f t="shared" si="129"/>
        <v>1.0232503492541731</v>
      </c>
      <c r="CP98" s="31">
        <v>14738.13</v>
      </c>
      <c r="CQ98" s="76">
        <f t="shared" si="130"/>
        <v>0.97528112453886617</v>
      </c>
    </row>
    <row r="99" spans="1:95" x14ac:dyDescent="0.3">
      <c r="A99" s="1">
        <v>41759</v>
      </c>
      <c r="B99" t="s">
        <v>5</v>
      </c>
      <c r="C99" s="30">
        <v>249.81</v>
      </c>
      <c r="D99" s="31">
        <v>1291.75</v>
      </c>
      <c r="E99" s="31">
        <v>596.53</v>
      </c>
      <c r="F99" s="32">
        <f t="shared" si="98"/>
        <v>4.1678049243998903</v>
      </c>
      <c r="G99" s="94">
        <f t="shared" si="99"/>
        <v>3.9662831793774229</v>
      </c>
      <c r="H99" s="33">
        <f t="shared" si="100"/>
        <v>-6.3815037565810501E-2</v>
      </c>
      <c r="I99" s="33">
        <f t="shared" si="101"/>
        <v>1.0138805069402575E-2</v>
      </c>
      <c r="J99" s="33">
        <f t="shared" si="102"/>
        <v>-0.14800627235227184</v>
      </c>
      <c r="K99" s="33">
        <f t="shared" si="131"/>
        <v>0.15887799265097563</v>
      </c>
      <c r="L99" s="31">
        <f t="shared" si="74"/>
        <v>770567.62749999994</v>
      </c>
      <c r="M99" s="26">
        <f t="shared" si="75"/>
        <v>322692.0675</v>
      </c>
      <c r="N99" s="26">
        <f t="shared" si="76"/>
        <v>342171.65749999997</v>
      </c>
      <c r="O99" s="5">
        <f t="shared" si="103"/>
        <v>41.877189747372306</v>
      </c>
      <c r="P99" s="30">
        <v>3716.03</v>
      </c>
      <c r="Q99" s="31">
        <v>926.63</v>
      </c>
      <c r="R99" s="31">
        <v>5016.8100000000004</v>
      </c>
      <c r="S99" s="32">
        <f t="shared" si="104"/>
        <v>35.051188410940966</v>
      </c>
      <c r="T99" s="32">
        <f t="shared" si="105"/>
        <v>59.000149245674251</v>
      </c>
      <c r="U99" s="33">
        <f t="shared" si="106"/>
        <v>-2.8908127884963039E-2</v>
      </c>
      <c r="V99" s="33">
        <f t="shared" si="107"/>
        <v>7.8942676054055624E-3</v>
      </c>
      <c r="W99" s="33">
        <f t="shared" si="108"/>
        <v>0.29159194631033059</v>
      </c>
      <c r="X99" s="33">
        <f t="shared" si="132"/>
        <v>0.27308124679744045</v>
      </c>
      <c r="Y99" s="31">
        <f t="shared" si="77"/>
        <v>4648726.6503000008</v>
      </c>
      <c r="Z99" s="26">
        <f t="shared" si="78"/>
        <v>3443384.8789000004</v>
      </c>
      <c r="AA99" s="26">
        <f t="shared" si="79"/>
        <v>3605813.8516000002</v>
      </c>
      <c r="AB99" s="5">
        <f t="shared" si="109"/>
        <v>74.071571377030423</v>
      </c>
      <c r="AC99" s="30">
        <v>325.67</v>
      </c>
      <c r="AD99" s="31">
        <v>1011.42</v>
      </c>
      <c r="AE99" s="31">
        <v>2265.25</v>
      </c>
      <c r="AF99" s="32">
        <f t="shared" si="110"/>
        <v>15.826731438480628</v>
      </c>
      <c r="AG99" s="32">
        <f t="shared" si="111"/>
        <v>5.1707275250304043</v>
      </c>
      <c r="AH99" s="33">
        <f t="shared" si="112"/>
        <v>1.4544591044686659E-3</v>
      </c>
      <c r="AI99" s="33">
        <f t="shared" si="113"/>
        <v>5.0793455340240237E-3</v>
      </c>
      <c r="AJ99" s="33">
        <f>IFERROR((($BQ99-AC99)-($BQ100-AC100))/(((#REF!-AC99)+(#REF!-AC100))/2)/AH99,0)</f>
        <v>0</v>
      </c>
      <c r="AK99" s="33">
        <f t="shared" si="133"/>
        <v>3.4922573748676</v>
      </c>
      <c r="AL99" s="31">
        <f t="shared" si="80"/>
        <v>2291119.1549999998</v>
      </c>
      <c r="AM99" s="26">
        <f t="shared" si="81"/>
        <v>329389.15140000003</v>
      </c>
      <c r="AN99" s="26">
        <f t="shared" si="82"/>
        <v>339371.86680000002</v>
      </c>
      <c r="AO99" s="5">
        <f t="shared" si="114"/>
        <v>14.376779604900122</v>
      </c>
      <c r="AP99" s="30">
        <v>1368</v>
      </c>
      <c r="AQ99" s="31">
        <v>1001.69</v>
      </c>
      <c r="AR99" s="31">
        <v>5149</v>
      </c>
      <c r="AS99" s="32">
        <f t="shared" si="115"/>
        <v>35.974766660075822</v>
      </c>
      <c r="AT99" s="32">
        <f t="shared" si="116"/>
        <v>21.720008764214061</v>
      </c>
      <c r="AU99" s="33">
        <f t="shared" si="117"/>
        <v>5.0241197782182343E-3</v>
      </c>
      <c r="AV99" s="33">
        <f t="shared" si="118"/>
        <v>2.0910813276261275E-2</v>
      </c>
      <c r="AW99" s="33">
        <f>IFERROR((($BQ99-AP99)-($BQ100-AP100))/(((#REF!-AP99)+(#REF!-AP100))/2)/AU99,0)</f>
        <v>0</v>
      </c>
      <c r="AX99" s="33">
        <f t="shared" si="134"/>
        <v>4.1620849421064428</v>
      </c>
      <c r="AY99" s="31">
        <f t="shared" si="83"/>
        <v>5157701.8100000005</v>
      </c>
      <c r="AZ99" s="26">
        <f t="shared" si="84"/>
        <v>1370311.9200000002</v>
      </c>
      <c r="BA99" s="26">
        <f t="shared" si="85"/>
        <v>1540479.0172000001</v>
      </c>
      <c r="BB99" s="5">
        <f t="shared" si="119"/>
        <v>26.568265682656829</v>
      </c>
      <c r="BC99" s="30">
        <v>638.83000000000004</v>
      </c>
      <c r="BD99" s="31">
        <v>952.25</v>
      </c>
      <c r="BE99" s="31">
        <v>1285.22</v>
      </c>
      <c r="BF99" s="32">
        <f t="shared" si="120"/>
        <v>8.9795085661026715</v>
      </c>
      <c r="BG99" s="32">
        <f t="shared" si="121"/>
        <v>10.142831285703851</v>
      </c>
      <c r="BH99" s="33">
        <f t="shared" si="122"/>
        <v>-3.3567198930310106E-2</v>
      </c>
      <c r="BI99" s="33">
        <f t="shared" si="123"/>
        <v>-3.6250566415099239E-3</v>
      </c>
      <c r="BJ99" s="33">
        <f t="shared" si="124"/>
        <v>2.8720822542074345</v>
      </c>
      <c r="BK99" s="33">
        <f t="shared" si="135"/>
        <v>0.10799401668980529</v>
      </c>
      <c r="BL99" s="31">
        <f t="shared" si="86"/>
        <v>1223850.7450000001</v>
      </c>
      <c r="BM99" s="26">
        <f t="shared" si="87"/>
        <v>608325.86750000005</v>
      </c>
      <c r="BN99" s="26">
        <f t="shared" si="88"/>
        <v>595118.16</v>
      </c>
      <c r="BO99" s="5">
        <f t="shared" si="125"/>
        <v>49.70588692986415</v>
      </c>
      <c r="BP99" s="60">
        <f t="shared" si="89"/>
        <v>14312.810000000003</v>
      </c>
      <c r="BQ99" s="57">
        <f t="shared" si="90"/>
        <v>6298.3400000000011</v>
      </c>
      <c r="BR99" s="57">
        <f t="shared" si="91"/>
        <v>14091965.9878</v>
      </c>
      <c r="BS99" s="57">
        <f t="shared" si="92"/>
        <v>6074103.8853000002</v>
      </c>
      <c r="BT99" s="33">
        <f t="shared" si="136"/>
        <v>-1.4089521875581006E-2</v>
      </c>
      <c r="BU99" s="33">
        <f t="shared" si="137"/>
        <v>-1.2557527052516476E-2</v>
      </c>
      <c r="BV99" s="33">
        <f t="shared" si="138"/>
        <v>0.89126708226205476</v>
      </c>
      <c r="BW99" s="57">
        <f t="shared" si="93"/>
        <v>6422954.5531000001</v>
      </c>
      <c r="BX99" s="57">
        <f t="shared" si="139"/>
        <v>964.39758496683237</v>
      </c>
      <c r="BY99" s="87">
        <f t="shared" si="140"/>
        <v>984.5701848763448</v>
      </c>
      <c r="BZ99" s="75">
        <f t="shared" si="141"/>
        <v>119.76667757032058</v>
      </c>
      <c r="CA99" s="75">
        <f t="shared" si="142"/>
        <v>120.02423725232624</v>
      </c>
      <c r="CB99" s="53">
        <f t="shared" si="95"/>
        <v>0.98549064074977855</v>
      </c>
      <c r="CC99" s="14">
        <f t="shared" si="94"/>
        <v>120.12305993986163</v>
      </c>
      <c r="CD99" s="53">
        <f t="shared" si="96"/>
        <v>0.98842310491122876</v>
      </c>
      <c r="CE99" s="26">
        <v>121.35185688116799</v>
      </c>
      <c r="CF99" s="85">
        <f t="shared" si="97"/>
        <v>0.99853416342605106</v>
      </c>
      <c r="CG99" s="79">
        <v>121.53</v>
      </c>
      <c r="CH99">
        <v>6563.92</v>
      </c>
      <c r="CI99" s="17">
        <f t="shared" si="126"/>
        <v>265.57999999999902</v>
      </c>
      <c r="CJ99" s="17">
        <f t="shared" si="127"/>
        <v>0.95953942156516248</v>
      </c>
      <c r="CK99" s="31">
        <v>15716.59</v>
      </c>
      <c r="CL99" s="76">
        <f t="shared" si="143"/>
        <v>0.91068164277365526</v>
      </c>
      <c r="CM99">
        <v>6176.68</v>
      </c>
      <c r="CN99" s="17">
        <f t="shared" si="128"/>
        <v>-121.66000000000076</v>
      </c>
      <c r="CO99" s="17">
        <f t="shared" si="129"/>
        <v>1.0196966655225785</v>
      </c>
      <c r="CP99" s="31">
        <v>14675.81</v>
      </c>
      <c r="CQ99" s="76">
        <f t="shared" si="130"/>
        <v>0.97526541976218029</v>
      </c>
    </row>
    <row r="100" spans="1:95" x14ac:dyDescent="0.3">
      <c r="A100" s="1">
        <v>41729</v>
      </c>
      <c r="B100" t="s">
        <v>5</v>
      </c>
      <c r="C100" s="30">
        <v>247.29</v>
      </c>
      <c r="D100" s="31">
        <v>1376.9</v>
      </c>
      <c r="E100" s="31">
        <v>594.80999999999995</v>
      </c>
      <c r="F100" s="32">
        <f t="shared" si="98"/>
        <v>4.1735810028073663</v>
      </c>
      <c r="G100" s="94">
        <f t="shared" si="99"/>
        <v>3.9636413761267906</v>
      </c>
      <c r="H100" s="33">
        <f t="shared" si="100"/>
        <v>6.3621716812169868E-2</v>
      </c>
      <c r="I100" s="33">
        <f t="shared" si="101"/>
        <v>1.0201800556831309E-2</v>
      </c>
      <c r="J100" s="33">
        <f t="shared" si="102"/>
        <v>0.14984506073241732</v>
      </c>
      <c r="K100" s="33">
        <f t="shared" si="131"/>
        <v>0.1603509158193584</v>
      </c>
      <c r="L100" s="31">
        <f t="shared" si="74"/>
        <v>818993.88899999997</v>
      </c>
      <c r="M100" s="26">
        <f t="shared" si="75"/>
        <v>340493.60100000002</v>
      </c>
      <c r="N100" s="26">
        <f t="shared" si="76"/>
        <v>364727.04100000003</v>
      </c>
      <c r="O100" s="5">
        <f t="shared" si="103"/>
        <v>41.5746204670399</v>
      </c>
      <c r="P100" s="30">
        <v>3686.81</v>
      </c>
      <c r="Q100" s="31">
        <v>953.81</v>
      </c>
      <c r="R100" s="31">
        <v>4997.3500000000004</v>
      </c>
      <c r="S100" s="32">
        <f t="shared" si="104"/>
        <v>35.064718186276956</v>
      </c>
      <c r="T100" s="32">
        <f t="shared" si="105"/>
        <v>59.093342480156949</v>
      </c>
      <c r="U100" s="33">
        <f t="shared" si="106"/>
        <v>5.3246508624169103E-2</v>
      </c>
      <c r="V100" s="33">
        <f t="shared" si="107"/>
        <v>7.9543489538302023E-3</v>
      </c>
      <c r="W100" s="33">
        <f t="shared" si="108"/>
        <v>-0.15954338437227025</v>
      </c>
      <c r="X100" s="33">
        <f t="shared" si="132"/>
        <v>0.14938723982777055</v>
      </c>
      <c r="Y100" s="31">
        <f t="shared" si="77"/>
        <v>4766522.4035</v>
      </c>
      <c r="Z100" s="26">
        <f t="shared" si="78"/>
        <v>3516516.2460999996</v>
      </c>
      <c r="AA100" s="26">
        <f t="shared" si="79"/>
        <v>3711579.9292000001</v>
      </c>
      <c r="AB100" s="5">
        <f t="shared" si="109"/>
        <v>73.775300909482027</v>
      </c>
      <c r="AC100" s="30">
        <v>324.02</v>
      </c>
      <c r="AD100" s="31">
        <v>1009.95</v>
      </c>
      <c r="AE100" s="31">
        <v>2262.48</v>
      </c>
      <c r="AF100" s="32">
        <f t="shared" si="110"/>
        <v>15.875058501423331</v>
      </c>
      <c r="AG100" s="32">
        <f t="shared" si="111"/>
        <v>5.1934937874261093</v>
      </c>
      <c r="AH100" s="33">
        <f t="shared" si="112"/>
        <v>3.8532184163252187E-2</v>
      </c>
      <c r="AI100" s="33">
        <f t="shared" si="113"/>
        <v>5.0742574257425319E-3</v>
      </c>
      <c r="AJ100" s="33">
        <f>IFERROR((($BQ100-AC100)-($BQ101-AC101))/(((#REF!-AC100)+(#REF!-AC101))/2)/AH100,0)</f>
        <v>0</v>
      </c>
      <c r="AK100" s="33">
        <f t="shared" si="133"/>
        <v>0.13168880861370447</v>
      </c>
      <c r="AL100" s="31">
        <f t="shared" si="80"/>
        <v>2284991.676</v>
      </c>
      <c r="AM100" s="26">
        <f t="shared" si="81"/>
        <v>327243.99900000001</v>
      </c>
      <c r="AN100" s="26">
        <f t="shared" si="82"/>
        <v>338878.62300000002</v>
      </c>
      <c r="AO100" s="5">
        <f t="shared" si="114"/>
        <v>14.321452565326542</v>
      </c>
      <c r="AP100" s="30">
        <v>1339.69</v>
      </c>
      <c r="AQ100" s="31">
        <v>996.67</v>
      </c>
      <c r="AR100" s="31">
        <v>5107.25</v>
      </c>
      <c r="AS100" s="32">
        <f t="shared" si="115"/>
        <v>35.83584939155012</v>
      </c>
      <c r="AT100" s="32">
        <f t="shared" si="116"/>
        <v>21.472969853950019</v>
      </c>
      <c r="AU100" s="33">
        <f t="shared" si="117"/>
        <v>2.6132961989804915E-2</v>
      </c>
      <c r="AV100" s="33">
        <f t="shared" si="118"/>
        <v>2.1357414176162791E-2</v>
      </c>
      <c r="AW100" s="33">
        <f>IFERROR((($BQ100-AP100)-($BQ101-AP101))/(((#REF!-AP100)+(#REF!-AP101))/2)/AU100,0)</f>
        <v>0</v>
      </c>
      <c r="AX100" s="33">
        <f t="shared" si="134"/>
        <v>0.81725960434545541</v>
      </c>
      <c r="AY100" s="31">
        <f t="shared" si="83"/>
        <v>5090242.8574999999</v>
      </c>
      <c r="AZ100" s="26">
        <f t="shared" si="84"/>
        <v>1335228.8322999999</v>
      </c>
      <c r="BA100" s="26">
        <f t="shared" si="85"/>
        <v>1532758.8596000001</v>
      </c>
      <c r="BB100" s="5">
        <f t="shared" si="119"/>
        <v>26.231142004013901</v>
      </c>
      <c r="BC100" s="30">
        <v>641.15</v>
      </c>
      <c r="BD100" s="31">
        <v>984.76</v>
      </c>
      <c r="BE100" s="31">
        <v>1289.9000000000001</v>
      </c>
      <c r="BF100" s="32">
        <f t="shared" si="120"/>
        <v>9.0507929179422373</v>
      </c>
      <c r="BG100" s="32">
        <f t="shared" si="121"/>
        <v>10.276552502340133</v>
      </c>
      <c r="BH100" s="33">
        <f t="shared" si="122"/>
        <v>3.278011724878209E-2</v>
      </c>
      <c r="BI100" s="33">
        <f t="shared" si="123"/>
        <v>-3.5964222604526804E-3</v>
      </c>
      <c r="BJ100" s="33">
        <f t="shared" si="124"/>
        <v>-2.9290186906936344</v>
      </c>
      <c r="BK100" s="33">
        <f t="shared" si="135"/>
        <v>0.10971352643914968</v>
      </c>
      <c r="BL100" s="31">
        <f t="shared" si="86"/>
        <v>1270241.9240000001</v>
      </c>
      <c r="BM100" s="26">
        <f t="shared" si="87"/>
        <v>631378.87399999995</v>
      </c>
      <c r="BN100" s="26">
        <f t="shared" si="88"/>
        <v>615435.60960000008</v>
      </c>
      <c r="BO100" s="5">
        <f t="shared" si="125"/>
        <v>49.705403519652677</v>
      </c>
      <c r="BP100" s="60">
        <f t="shared" si="89"/>
        <v>14251.789999999999</v>
      </c>
      <c r="BQ100" s="57">
        <f t="shared" si="90"/>
        <v>6238.96</v>
      </c>
      <c r="BR100" s="57">
        <f t="shared" si="91"/>
        <v>14230992.75</v>
      </c>
      <c r="BS100" s="57">
        <f t="shared" si="92"/>
        <v>6150861.5523999985</v>
      </c>
      <c r="BT100" s="33">
        <f t="shared" si="136"/>
        <v>3.9878267726698079E-2</v>
      </c>
      <c r="BU100" s="33">
        <f t="shared" si="137"/>
        <v>5.4631803450492795E-2</v>
      </c>
      <c r="BV100" s="33">
        <f t="shared" si="138"/>
        <v>1.3699643080012069</v>
      </c>
      <c r="BW100" s="57">
        <f t="shared" si="93"/>
        <v>6563380.0624000011</v>
      </c>
      <c r="BX100" s="57">
        <f t="shared" si="139"/>
        <v>985.87930558939286</v>
      </c>
      <c r="BY100" s="87">
        <f t="shared" si="140"/>
        <v>998.54072716479834</v>
      </c>
      <c r="BZ100" s="75">
        <f t="shared" si="141"/>
        <v>121.46610485284984</v>
      </c>
      <c r="CA100" s="75">
        <f t="shared" si="142"/>
        <v>122.69774781765916</v>
      </c>
      <c r="CB100" s="53">
        <f t="shared" si="95"/>
        <v>0.96875283012864355</v>
      </c>
      <c r="CC100" s="14">
        <f t="shared" si="94"/>
        <v>122.749318888337</v>
      </c>
      <c r="CD100" s="53">
        <f t="shared" si="96"/>
        <v>0.97898710272711831</v>
      </c>
      <c r="CE100" s="26">
        <v>123.85698252987692</v>
      </c>
      <c r="CF100" s="85">
        <f t="shared" si="97"/>
        <v>0.98782127328747615</v>
      </c>
      <c r="CG100" s="79">
        <v>125.384</v>
      </c>
      <c r="CH100">
        <v>6503.18</v>
      </c>
      <c r="CI100" s="17">
        <f t="shared" si="126"/>
        <v>264.22000000000025</v>
      </c>
      <c r="CJ100" s="17">
        <f t="shared" si="127"/>
        <v>0.95937064636070346</v>
      </c>
      <c r="CK100" s="31">
        <v>15663.27</v>
      </c>
      <c r="CL100" s="76">
        <f t="shared" si="143"/>
        <v>0.9098859944315586</v>
      </c>
      <c r="CM100">
        <v>6140.12</v>
      </c>
      <c r="CN100" s="17">
        <f t="shared" si="128"/>
        <v>-98.840000000000146</v>
      </c>
      <c r="CO100" s="17">
        <f t="shared" si="129"/>
        <v>1.0160974052624379</v>
      </c>
      <c r="CP100" s="31">
        <v>14613.48</v>
      </c>
      <c r="CQ100" s="76">
        <f t="shared" si="130"/>
        <v>0.9752495641010902</v>
      </c>
    </row>
    <row r="101" spans="1:95" x14ac:dyDescent="0.3">
      <c r="A101" s="1">
        <v>41698</v>
      </c>
      <c r="B101" t="s">
        <v>5</v>
      </c>
      <c r="C101" s="30">
        <v>244.78</v>
      </c>
      <c r="D101" s="31">
        <v>1292</v>
      </c>
      <c r="E101" s="31">
        <v>593.1</v>
      </c>
      <c r="F101" s="32">
        <f t="shared" si="98"/>
        <v>4.1794742783694776</v>
      </c>
      <c r="G101" s="94">
        <f t="shared" si="99"/>
        <v>3.9610978056832162</v>
      </c>
      <c r="H101" s="33">
        <f t="shared" si="100"/>
        <v>0.10883687526523673</v>
      </c>
      <c r="I101" s="33">
        <f t="shared" si="101"/>
        <v>1.0348226018396888E-2</v>
      </c>
      <c r="J101" s="33">
        <f t="shared" si="102"/>
        <v>8.8483468487004335E-2</v>
      </c>
      <c r="K101" s="33">
        <f t="shared" si="131"/>
        <v>9.5080146257214213E-2</v>
      </c>
      <c r="L101" s="31">
        <f t="shared" si="74"/>
        <v>766285.20000000007</v>
      </c>
      <c r="M101" s="26">
        <f t="shared" si="75"/>
        <v>316255.76</v>
      </c>
      <c r="N101" s="26">
        <f t="shared" si="76"/>
        <v>342237.88</v>
      </c>
      <c r="O101" s="5">
        <f t="shared" si="103"/>
        <v>41.271286460967794</v>
      </c>
      <c r="P101" s="30">
        <v>3657.6</v>
      </c>
      <c r="Q101" s="31">
        <v>904.34</v>
      </c>
      <c r="R101" s="31">
        <v>4977.8999999999996</v>
      </c>
      <c r="S101" s="32">
        <f t="shared" si="104"/>
        <v>35.078410066254285</v>
      </c>
      <c r="T101" s="32">
        <f t="shared" si="105"/>
        <v>59.188296977150621</v>
      </c>
      <c r="U101" s="33">
        <f t="shared" si="106"/>
        <v>4.7210761925782593E-2</v>
      </c>
      <c r="V101" s="33">
        <f t="shared" si="107"/>
        <v>8.0208839442325684E-3</v>
      </c>
      <c r="W101" s="33">
        <f t="shared" si="108"/>
        <v>-0.18136196407585495</v>
      </c>
      <c r="X101" s="33">
        <f t="shared" si="132"/>
        <v>0.16989524458092314</v>
      </c>
      <c r="Y101" s="31">
        <f t="shared" si="77"/>
        <v>4501714.0860000001</v>
      </c>
      <c r="Z101" s="26">
        <f t="shared" si="78"/>
        <v>3307713.9840000002</v>
      </c>
      <c r="AA101" s="26">
        <f t="shared" si="79"/>
        <v>3519076.3288000003</v>
      </c>
      <c r="AB101" s="5">
        <f t="shared" si="109"/>
        <v>73.476767311516909</v>
      </c>
      <c r="AC101" s="30">
        <v>322.38</v>
      </c>
      <c r="AD101" s="31">
        <v>971.77</v>
      </c>
      <c r="AE101" s="31">
        <v>2259.71</v>
      </c>
      <c r="AF101" s="32">
        <f t="shared" si="110"/>
        <v>15.92378995375871</v>
      </c>
      <c r="AG101" s="32">
        <f t="shared" si="111"/>
        <v>5.2168425140785821</v>
      </c>
      <c r="AH101" s="33">
        <f t="shared" si="112"/>
        <v>2.4752836262488399E-2</v>
      </c>
      <c r="AI101" s="33">
        <f t="shared" si="113"/>
        <v>5.1313150160935987E-3</v>
      </c>
      <c r="AJ101" s="33">
        <f>IFERROR((($BQ101-AC101)-($BQ102-AC102))/(((#REF!-AC101)+(#REF!-AC102))/2)/AH101,0)</f>
        <v>0</v>
      </c>
      <c r="AK101" s="33">
        <f t="shared" si="133"/>
        <v>0.20730210314806763</v>
      </c>
      <c r="AL101" s="31">
        <f t="shared" si="80"/>
        <v>2195918.3867000001</v>
      </c>
      <c r="AM101" s="26">
        <f t="shared" si="81"/>
        <v>313279.21259999997</v>
      </c>
      <c r="AN101" s="26">
        <f t="shared" si="82"/>
        <v>326067.7058</v>
      </c>
      <c r="AO101" s="5">
        <f t="shared" si="114"/>
        <v>14.266432418319164</v>
      </c>
      <c r="AP101" s="30">
        <v>1311.38</v>
      </c>
      <c r="AQ101" s="31">
        <v>970.96</v>
      </c>
      <c r="AR101" s="31">
        <v>5065.5</v>
      </c>
      <c r="AS101" s="32">
        <f t="shared" si="115"/>
        <v>35.695712286428233</v>
      </c>
      <c r="AT101" s="32">
        <f t="shared" si="116"/>
        <v>21.221114635251475</v>
      </c>
      <c r="AU101" s="33">
        <f t="shared" si="117"/>
        <v>3.0171557609275208E-2</v>
      </c>
      <c r="AV101" s="33">
        <f t="shared" si="118"/>
        <v>2.1831300781671701E-2</v>
      </c>
      <c r="AW101" s="33">
        <f>IFERROR((($BQ101-AP101)-($BQ102-AP102))/(((#REF!-AP101)+(#REF!-AP102))/2)/AU101,0)</f>
        <v>0</v>
      </c>
      <c r="AX101" s="33">
        <f t="shared" si="134"/>
        <v>0.72357221540860783</v>
      </c>
      <c r="AY101" s="31">
        <f t="shared" si="83"/>
        <v>4918397.88</v>
      </c>
      <c r="AZ101" s="26">
        <f t="shared" si="84"/>
        <v>1273297.5248000002</v>
      </c>
      <c r="BA101" s="26">
        <f t="shared" si="85"/>
        <v>1493219.9648000002</v>
      </c>
      <c r="BB101" s="5">
        <f t="shared" si="119"/>
        <v>25.888461158819464</v>
      </c>
      <c r="BC101" s="30">
        <v>643.46</v>
      </c>
      <c r="BD101" s="31">
        <v>953</v>
      </c>
      <c r="BE101" s="31">
        <v>1294.57</v>
      </c>
      <c r="BF101" s="32">
        <f t="shared" si="120"/>
        <v>9.1226134151892992</v>
      </c>
      <c r="BG101" s="32">
        <f t="shared" si="121"/>
        <v>10.412648067836107</v>
      </c>
      <c r="BH101" s="33">
        <f t="shared" si="122"/>
        <v>1.2389622116524919E-3</v>
      </c>
      <c r="BI101" s="33">
        <f t="shared" si="123"/>
        <v>-3.5835343577173126E-3</v>
      </c>
      <c r="BJ101" s="33">
        <f t="shared" si="124"/>
        <v>-77.267538750303416</v>
      </c>
      <c r="BK101" s="33">
        <f t="shared" si="135"/>
        <v>2.8923677607065175</v>
      </c>
      <c r="BL101" s="31">
        <f t="shared" si="86"/>
        <v>1233725.21</v>
      </c>
      <c r="BM101" s="26">
        <f t="shared" si="87"/>
        <v>613217.38</v>
      </c>
      <c r="BN101" s="26">
        <f t="shared" si="88"/>
        <v>595586.88</v>
      </c>
      <c r="BO101" s="5">
        <f t="shared" si="125"/>
        <v>49.704535096595784</v>
      </c>
      <c r="BP101" s="60">
        <f t="shared" si="89"/>
        <v>14190.779999999999</v>
      </c>
      <c r="BQ101" s="57">
        <f t="shared" si="90"/>
        <v>6179.5999999999995</v>
      </c>
      <c r="BR101" s="57">
        <f t="shared" si="91"/>
        <v>13616040.762699999</v>
      </c>
      <c r="BS101" s="57">
        <f t="shared" si="92"/>
        <v>5823763.8613999998</v>
      </c>
      <c r="BT101" s="33">
        <f t="shared" si="136"/>
        <v>3.6491538607796914E-2</v>
      </c>
      <c r="BU101" s="33">
        <f t="shared" si="137"/>
        <v>5.028027266422485E-2</v>
      </c>
      <c r="BV101" s="33">
        <f t="shared" si="138"/>
        <v>1.3778611311686864</v>
      </c>
      <c r="BW101" s="57">
        <f t="shared" si="93"/>
        <v>6276188.7593999999</v>
      </c>
      <c r="BX101" s="57">
        <f t="shared" si="139"/>
        <v>942.41760978056834</v>
      </c>
      <c r="BY101" s="87">
        <f t="shared" si="140"/>
        <v>959.49910876639626</v>
      </c>
      <c r="BZ101" s="75">
        <f t="shared" si="141"/>
        <v>116.71694121335554</v>
      </c>
      <c r="CA101" s="75">
        <f t="shared" si="142"/>
        <v>117.28871634509883</v>
      </c>
      <c r="CB101" s="53">
        <f t="shared" si="95"/>
        <v>0.9658800166613335</v>
      </c>
      <c r="CC101" s="14">
        <f t="shared" si="94"/>
        <v>117.37822404105592</v>
      </c>
      <c r="CD101" s="53">
        <f t="shared" si="96"/>
        <v>0.97135240020734781</v>
      </c>
      <c r="CE101" s="26">
        <v>118.45450441119382</v>
      </c>
      <c r="CF101" s="85">
        <f t="shared" si="97"/>
        <v>0.98025905669640701</v>
      </c>
      <c r="CG101" s="79">
        <v>120.84</v>
      </c>
      <c r="CH101">
        <v>6442.48</v>
      </c>
      <c r="CI101" s="17">
        <f t="shared" si="126"/>
        <v>262.88000000000011</v>
      </c>
      <c r="CJ101" s="17">
        <f t="shared" si="127"/>
        <v>0.95919583762774585</v>
      </c>
      <c r="CK101" s="31">
        <v>15609.96</v>
      </c>
      <c r="CL101" s="76">
        <f t="shared" si="143"/>
        <v>0.90908496882759471</v>
      </c>
      <c r="CM101">
        <v>6103.55</v>
      </c>
      <c r="CN101" s="17">
        <f t="shared" si="128"/>
        <v>-76.049999999999272</v>
      </c>
      <c r="CO101" s="17">
        <f t="shared" si="129"/>
        <v>1.0124599618254948</v>
      </c>
      <c r="CP101" s="31">
        <v>14551.15</v>
      </c>
      <c r="CQ101" s="76">
        <f t="shared" si="130"/>
        <v>0.97523425983513323</v>
      </c>
    </row>
    <row r="102" spans="1:95" x14ac:dyDescent="0.3">
      <c r="A102" s="1">
        <v>41670</v>
      </c>
      <c r="B102" t="s">
        <v>5</v>
      </c>
      <c r="C102" s="30">
        <v>242.26</v>
      </c>
      <c r="D102" s="31">
        <v>1158.6400000000001</v>
      </c>
      <c r="E102" s="31">
        <v>591.38</v>
      </c>
      <c r="F102" s="32">
        <f t="shared" si="98"/>
        <v>4.1853506358211323</v>
      </c>
      <c r="G102" s="94">
        <f t="shared" si="99"/>
        <v>3.9583673736152409</v>
      </c>
      <c r="H102" s="33">
        <f t="shared" si="100"/>
        <v>1.0096979580507016E-2</v>
      </c>
      <c r="I102" s="33">
        <f t="shared" si="101"/>
        <v>1.0414721686272032E-2</v>
      </c>
      <c r="J102" s="33">
        <f t="shared" si="102"/>
        <v>0.96271090137012327</v>
      </c>
      <c r="K102" s="33">
        <f t="shared" si="131"/>
        <v>1.031469025289349</v>
      </c>
      <c r="L102" s="31">
        <f t="shared" si="74"/>
        <v>685196.52320000005</v>
      </c>
      <c r="M102" s="26">
        <f t="shared" si="75"/>
        <v>280692.12640000001</v>
      </c>
      <c r="N102" s="26">
        <f t="shared" si="76"/>
        <v>306912.1496</v>
      </c>
      <c r="O102" s="5">
        <f t="shared" si="103"/>
        <v>40.965200040583042</v>
      </c>
      <c r="P102" s="30">
        <v>3628.38</v>
      </c>
      <c r="Q102" s="31">
        <v>862.63</v>
      </c>
      <c r="R102" s="31">
        <v>4958.45</v>
      </c>
      <c r="S102" s="32">
        <f t="shared" si="104"/>
        <v>35.09224502043913</v>
      </c>
      <c r="T102" s="32">
        <f t="shared" si="105"/>
        <v>59.285317473285183</v>
      </c>
      <c r="U102" s="33">
        <f t="shared" si="106"/>
        <v>-2.701157312108321E-2</v>
      </c>
      <c r="V102" s="33">
        <f t="shared" si="107"/>
        <v>8.0829603392574348E-3</v>
      </c>
      <c r="W102" s="33">
        <f t="shared" si="108"/>
        <v>0.3194005715721866</v>
      </c>
      <c r="X102" s="33">
        <f t="shared" si="132"/>
        <v>0.29924063670873285</v>
      </c>
      <c r="Y102" s="31">
        <f t="shared" si="77"/>
        <v>4277307.7234999994</v>
      </c>
      <c r="Z102" s="26">
        <f t="shared" si="78"/>
        <v>3129949.4394</v>
      </c>
      <c r="AA102" s="26">
        <f t="shared" si="79"/>
        <v>3356769.3716000002</v>
      </c>
      <c r="AB102" s="5">
        <f t="shared" si="109"/>
        <v>73.175689983765096</v>
      </c>
      <c r="AC102" s="30">
        <v>320.73</v>
      </c>
      <c r="AD102" s="31">
        <v>948.01</v>
      </c>
      <c r="AE102" s="31">
        <v>2256.94</v>
      </c>
      <c r="AF102" s="32">
        <f t="shared" si="110"/>
        <v>15.972953539196702</v>
      </c>
      <c r="AG102" s="32">
        <f t="shared" si="111"/>
        <v>5.2405150158491551</v>
      </c>
      <c r="AH102" s="33">
        <f t="shared" si="112"/>
        <v>-6.0456647162322547E-2</v>
      </c>
      <c r="AI102" s="33">
        <f t="shared" si="113"/>
        <v>5.1577812162986953E-3</v>
      </c>
      <c r="AJ102" s="33">
        <f>IFERROR((($BQ102-AC102)-($BQ103-AC103))/(((#REF!-AC102)+(#REF!-AC103))/2)/AH102,0)</f>
        <v>0</v>
      </c>
      <c r="AK102" s="33">
        <f t="shared" si="133"/>
        <v>8.5313715834263115E-2</v>
      </c>
      <c r="AL102" s="31">
        <f t="shared" si="80"/>
        <v>2139601.6894</v>
      </c>
      <c r="AM102" s="26">
        <f t="shared" si="81"/>
        <v>304055.24729999999</v>
      </c>
      <c r="AN102" s="26">
        <f t="shared" si="82"/>
        <v>318095.27540000004</v>
      </c>
      <c r="AO102" s="5">
        <f t="shared" si="114"/>
        <v>14.210834138257997</v>
      </c>
      <c r="AP102" s="30">
        <v>1283.06</v>
      </c>
      <c r="AQ102" s="31">
        <v>942.1</v>
      </c>
      <c r="AR102" s="31">
        <v>5023.75</v>
      </c>
      <c r="AS102" s="32">
        <f t="shared" si="115"/>
        <v>35.554390166570414</v>
      </c>
      <c r="AT102" s="32">
        <f t="shared" si="116"/>
        <v>20.964347570340834</v>
      </c>
      <c r="AU102" s="33">
        <f t="shared" si="117"/>
        <v>-5.0108143349442684E-2</v>
      </c>
      <c r="AV102" s="33">
        <f t="shared" si="118"/>
        <v>2.2310574865730647E-2</v>
      </c>
      <c r="AW102" s="33">
        <f>IFERROR((($BQ102-AP102)-($BQ103-AP103))/(((#REF!-AP102)+(#REF!-AP103))/2)/AU102,0)</f>
        <v>0</v>
      </c>
      <c r="AX102" s="33">
        <f t="shared" si="134"/>
        <v>0.44524848406658818</v>
      </c>
      <c r="AY102" s="31">
        <f t="shared" si="83"/>
        <v>4732874.875</v>
      </c>
      <c r="AZ102" s="26">
        <f t="shared" si="84"/>
        <v>1208770.8259999999</v>
      </c>
      <c r="BA102" s="26">
        <f t="shared" si="85"/>
        <v>1448836.7480000001</v>
      </c>
      <c r="BB102" s="5">
        <f t="shared" si="119"/>
        <v>25.53988554366758</v>
      </c>
      <c r="BC102" s="30">
        <v>645.77</v>
      </c>
      <c r="BD102" s="31">
        <v>951.82</v>
      </c>
      <c r="BE102" s="31">
        <v>1299.24</v>
      </c>
      <c r="BF102" s="32">
        <f t="shared" si="120"/>
        <v>9.1950606379726203</v>
      </c>
      <c r="BG102" s="32">
        <f t="shared" si="121"/>
        <v>10.551452566909576</v>
      </c>
      <c r="BH102" s="33">
        <f t="shared" si="122"/>
        <v>-4.5363534618188484E-2</v>
      </c>
      <c r="BI102" s="33">
        <f t="shared" si="123"/>
        <v>-3.5707384936430951E-3</v>
      </c>
      <c r="BJ102" s="33">
        <f t="shared" si="124"/>
        <v>2.1017620409314359</v>
      </c>
      <c r="BK102" s="33">
        <f t="shared" si="135"/>
        <v>7.8713850754729545E-2</v>
      </c>
      <c r="BL102" s="31">
        <f t="shared" si="86"/>
        <v>1236642.6168</v>
      </c>
      <c r="BM102" s="26">
        <f t="shared" si="87"/>
        <v>614656.8014</v>
      </c>
      <c r="BN102" s="26">
        <f t="shared" si="88"/>
        <v>594849.42720000003</v>
      </c>
      <c r="BO102" s="5">
        <f t="shared" si="125"/>
        <v>49.703672916474247</v>
      </c>
      <c r="BP102" s="60">
        <f t="shared" si="89"/>
        <v>14129.76</v>
      </c>
      <c r="BQ102" s="57">
        <f t="shared" si="90"/>
        <v>6120.2000000000007</v>
      </c>
      <c r="BR102" s="57">
        <f t="shared" si="91"/>
        <v>13071623.4279</v>
      </c>
      <c r="BS102" s="57">
        <f t="shared" si="92"/>
        <v>5538124.4405000005</v>
      </c>
      <c r="BT102" s="33">
        <f t="shared" si="136"/>
        <v>-4.0795767724590648E-2</v>
      </c>
      <c r="BU102" s="33">
        <f t="shared" si="137"/>
        <v>-2.4316368026011451E-2</v>
      </c>
      <c r="BV102" s="33">
        <f t="shared" si="138"/>
        <v>0.59605124213299621</v>
      </c>
      <c r="BW102" s="57">
        <f t="shared" si="93"/>
        <v>6025462.9718000004</v>
      </c>
      <c r="BX102" s="57">
        <f t="shared" si="139"/>
        <v>904.89272254174693</v>
      </c>
      <c r="BY102" s="87">
        <f t="shared" si="140"/>
        <v>925.11291259724157</v>
      </c>
      <c r="BZ102" s="75">
        <f t="shared" si="141"/>
        <v>112.53407996819385</v>
      </c>
      <c r="CA102" s="75">
        <f t="shared" si="142"/>
        <v>112.61855121919385</v>
      </c>
      <c r="CB102" s="53">
        <f t="shared" si="95"/>
        <v>0.97364665139465179</v>
      </c>
      <c r="CC102" s="14">
        <f t="shared" si="94"/>
        <v>112.68911273513713</v>
      </c>
      <c r="CD102" s="53">
        <f t="shared" si="96"/>
        <v>0.97498799736232156</v>
      </c>
      <c r="CE102" s="26">
        <v>113.21899295810636</v>
      </c>
      <c r="CF102" s="85">
        <f t="shared" si="97"/>
        <v>0.97957252948699047</v>
      </c>
      <c r="CG102" s="79">
        <v>115.58</v>
      </c>
      <c r="CH102">
        <v>6381.73</v>
      </c>
      <c r="CI102" s="17">
        <f t="shared" si="126"/>
        <v>261.52999999999884</v>
      </c>
      <c r="CJ102" s="17">
        <f t="shared" si="127"/>
        <v>0.95901894940713583</v>
      </c>
      <c r="CK102" s="31">
        <v>15556.65</v>
      </c>
      <c r="CL102" s="76">
        <f t="shared" si="143"/>
        <v>0.90827781045405021</v>
      </c>
      <c r="CM102">
        <v>6066.99</v>
      </c>
      <c r="CN102" s="17">
        <f t="shared" si="128"/>
        <v>-53.210000000000946</v>
      </c>
      <c r="CO102" s="17">
        <f t="shared" si="129"/>
        <v>1.0087704116868499</v>
      </c>
      <c r="CP102" s="31">
        <v>14488.82</v>
      </c>
      <c r="CQ102" s="76">
        <f t="shared" si="130"/>
        <v>0.97521813370585053</v>
      </c>
    </row>
    <row r="103" spans="1:95" x14ac:dyDescent="0.3">
      <c r="A103" s="1">
        <v>41639</v>
      </c>
      <c r="B103" t="s">
        <v>5</v>
      </c>
      <c r="C103" s="30">
        <v>239.75</v>
      </c>
      <c r="D103" s="31">
        <v>1147</v>
      </c>
      <c r="E103" s="31">
        <v>589.66999999999996</v>
      </c>
      <c r="F103" s="32">
        <f t="shared" si="98"/>
        <v>4.1913430892274794</v>
      </c>
      <c r="G103" s="94">
        <f t="shared" si="99"/>
        <v>3.9557288358195164</v>
      </c>
      <c r="H103" s="33">
        <f t="shared" si="100"/>
        <v>3.449957873265052E-2</v>
      </c>
      <c r="I103" s="33">
        <f t="shared" si="101"/>
        <v>-1.0992429741781627E-2</v>
      </c>
      <c r="J103" s="33">
        <f t="shared" si="102"/>
        <v>7.6635543666879177E-2</v>
      </c>
      <c r="K103" s="33">
        <f t="shared" si="131"/>
        <v>0.31862504255387775</v>
      </c>
      <c r="L103" s="31">
        <f t="shared" si="74"/>
        <v>676351.49</v>
      </c>
      <c r="M103" s="26">
        <f t="shared" si="75"/>
        <v>274993.25</v>
      </c>
      <c r="N103" s="26">
        <f t="shared" si="76"/>
        <v>303828.82999999996</v>
      </c>
      <c r="O103" s="5">
        <f t="shared" si="103"/>
        <v>40.658334322587216</v>
      </c>
      <c r="P103" s="30">
        <v>3599.17</v>
      </c>
      <c r="Q103" s="31">
        <v>886.25</v>
      </c>
      <c r="R103" s="31">
        <v>4939</v>
      </c>
      <c r="S103" s="32">
        <f t="shared" si="104"/>
        <v>35.106150080035484</v>
      </c>
      <c r="T103" s="32">
        <f t="shared" si="105"/>
        <v>59.384110757107521</v>
      </c>
      <c r="U103" s="33">
        <f t="shared" si="106"/>
        <v>-1.9884935485672741E-2</v>
      </c>
      <c r="V103" s="33">
        <f t="shared" si="107"/>
        <v>2.1951914193023004E-4</v>
      </c>
      <c r="W103" s="33">
        <f t="shared" si="108"/>
        <v>0.17251892967055343</v>
      </c>
      <c r="X103" s="33">
        <f t="shared" si="132"/>
        <v>1.1039469657238536E-2</v>
      </c>
      <c r="Y103" s="31">
        <f t="shared" si="77"/>
        <v>4377188.75</v>
      </c>
      <c r="Z103" s="26">
        <f t="shared" si="78"/>
        <v>3189764.4125000001</v>
      </c>
      <c r="AA103" s="26">
        <f t="shared" si="79"/>
        <v>3448682.35</v>
      </c>
      <c r="AB103" s="5">
        <f t="shared" si="109"/>
        <v>72.872443814537363</v>
      </c>
      <c r="AC103" s="30">
        <v>319.08</v>
      </c>
      <c r="AD103" s="31">
        <v>1007.11</v>
      </c>
      <c r="AE103" s="31">
        <v>2254.17</v>
      </c>
      <c r="AF103" s="32">
        <f t="shared" si="110"/>
        <v>16.022520819176673</v>
      </c>
      <c r="AG103" s="32">
        <f t="shared" si="111"/>
        <v>5.2646254720888059</v>
      </c>
      <c r="AH103" s="33">
        <f t="shared" si="112"/>
        <v>-1.4382815542115854E-2</v>
      </c>
      <c r="AI103" s="33">
        <f t="shared" si="113"/>
        <v>-2.6916215454915768E-3</v>
      </c>
      <c r="AJ103" s="33">
        <f>IFERROR((($BQ103-AC103)-($BQ104-AC104))/(((#REF!-AC103)+(#REF!-AC104))/2)/AH103,0)</f>
        <v>0</v>
      </c>
      <c r="AK103" s="33">
        <f t="shared" si="133"/>
        <v>0.1871414910112664</v>
      </c>
      <c r="AL103" s="31">
        <f t="shared" si="80"/>
        <v>2270197.1487000003</v>
      </c>
      <c r="AM103" s="26">
        <f t="shared" si="81"/>
        <v>321348.65879999998</v>
      </c>
      <c r="AN103" s="26">
        <f t="shared" si="82"/>
        <v>337925.68940000003</v>
      </c>
      <c r="AO103" s="5">
        <f t="shared" si="114"/>
        <v>14.155099216119456</v>
      </c>
      <c r="AP103" s="30">
        <v>1254.75</v>
      </c>
      <c r="AQ103" s="31">
        <v>990.52</v>
      </c>
      <c r="AR103" s="31">
        <v>4982</v>
      </c>
      <c r="AS103" s="32">
        <f t="shared" si="115"/>
        <v>35.411791799703742</v>
      </c>
      <c r="AT103" s="32">
        <f t="shared" si="116"/>
        <v>20.702610038559076</v>
      </c>
      <c r="AU103" s="33">
        <f t="shared" si="117"/>
        <v>6.968465170297583E-4</v>
      </c>
      <c r="AV103" s="33">
        <f t="shared" si="118"/>
        <v>-4.7817147228952831E-5</v>
      </c>
      <c r="AW103" s="33">
        <f>IFERROR((($BQ103-AP103)-($BQ104-AP104))/(((#REF!-AP103)+(#REF!-AP104))/2)/AU103,0)</f>
        <v>0</v>
      </c>
      <c r="AX103" s="33">
        <f t="shared" si="134"/>
        <v>6.8619338778887567E-2</v>
      </c>
      <c r="AY103" s="31">
        <f t="shared" si="83"/>
        <v>4934770.6399999997</v>
      </c>
      <c r="AZ103" s="26">
        <f t="shared" si="84"/>
        <v>1242854.97</v>
      </c>
      <c r="BA103" s="26">
        <f t="shared" si="85"/>
        <v>1523300.8976</v>
      </c>
      <c r="BB103" s="5">
        <f t="shared" si="119"/>
        <v>25.185668406262547</v>
      </c>
      <c r="BC103" s="30">
        <v>648.08000000000004</v>
      </c>
      <c r="BD103" s="31">
        <v>996</v>
      </c>
      <c r="BE103" s="31">
        <v>1303.92</v>
      </c>
      <c r="BF103" s="32">
        <f t="shared" si="120"/>
        <v>9.2681942118566241</v>
      </c>
      <c r="BG103" s="32">
        <f t="shared" si="121"/>
        <v>10.692924896425078</v>
      </c>
      <c r="BH103" s="33">
        <f t="shared" si="122"/>
        <v>-8.0497987550310797E-3</v>
      </c>
      <c r="BI103" s="33">
        <f t="shared" si="123"/>
        <v>2.420626864273109E-2</v>
      </c>
      <c r="BJ103" s="33">
        <f t="shared" si="124"/>
        <v>-0.53933167030620965</v>
      </c>
      <c r="BK103" s="33">
        <f t="shared" si="135"/>
        <v>3.0070650682543221</v>
      </c>
      <c r="BL103" s="31">
        <f t="shared" si="86"/>
        <v>1298704.32</v>
      </c>
      <c r="BM103" s="26">
        <f t="shared" si="87"/>
        <v>645487.68000000005</v>
      </c>
      <c r="BN103" s="26">
        <f t="shared" si="88"/>
        <v>622460.16000000003</v>
      </c>
      <c r="BO103" s="5">
        <f t="shared" si="125"/>
        <v>49.702435732253512</v>
      </c>
      <c r="BP103" s="60">
        <f t="shared" si="89"/>
        <v>14068.76</v>
      </c>
      <c r="BQ103" s="57">
        <f t="shared" si="90"/>
        <v>6060.83</v>
      </c>
      <c r="BR103" s="57">
        <f t="shared" si="91"/>
        <v>13557212.3487</v>
      </c>
      <c r="BS103" s="57">
        <f t="shared" si="92"/>
        <v>5674448.9713000003</v>
      </c>
      <c r="BT103" s="33">
        <f t="shared" si="136"/>
        <v>-7.6626173900811072E-3</v>
      </c>
      <c r="BU103" s="33">
        <f t="shared" si="137"/>
        <v>-9.0073774127240915E-3</v>
      </c>
      <c r="BV103" s="33">
        <f t="shared" si="138"/>
        <v>1.1754961724154089</v>
      </c>
      <c r="BW103" s="57">
        <f t="shared" si="93"/>
        <v>6236197.9270000001</v>
      </c>
      <c r="BX103" s="57">
        <f t="shared" si="139"/>
        <v>936.24948584599804</v>
      </c>
      <c r="BY103" s="87">
        <f t="shared" si="140"/>
        <v>963.63946422428126</v>
      </c>
      <c r="BZ103" s="75">
        <f t="shared" si="141"/>
        <v>117.22058902309833</v>
      </c>
      <c r="CA103" s="75">
        <f t="shared" si="142"/>
        <v>116.52106161217031</v>
      </c>
      <c r="CB103" s="53">
        <f t="shared" si="95"/>
        <v>0.97373041893870671</v>
      </c>
      <c r="CC103" s="14">
        <f t="shared" si="94"/>
        <v>116.63030949211806</v>
      </c>
      <c r="CD103" s="53">
        <f t="shared" si="96"/>
        <v>0.96882707269396895</v>
      </c>
      <c r="CE103" s="26">
        <v>116.9373689243439</v>
      </c>
      <c r="CF103" s="85">
        <f t="shared" si="97"/>
        <v>0.9713777603510787</v>
      </c>
      <c r="CG103" s="79">
        <v>120.383</v>
      </c>
      <c r="CH103">
        <v>6321</v>
      </c>
      <c r="CI103" s="17">
        <f t="shared" si="126"/>
        <v>260.17000000000007</v>
      </c>
      <c r="CJ103" s="17">
        <f t="shared" si="127"/>
        <v>0.9588403733586458</v>
      </c>
      <c r="CK103" s="31">
        <v>15503.34</v>
      </c>
      <c r="CL103" s="76">
        <f t="shared" si="143"/>
        <v>0.90746639111314076</v>
      </c>
      <c r="CM103">
        <v>6030.42</v>
      </c>
      <c r="CN103" s="17">
        <f t="shared" si="128"/>
        <v>-30.409999999999854</v>
      </c>
      <c r="CO103" s="17">
        <f t="shared" si="129"/>
        <v>1.0050427665071422</v>
      </c>
      <c r="CP103" s="31">
        <v>14426.5</v>
      </c>
      <c r="CQ103" s="76">
        <f t="shared" si="130"/>
        <v>0.97520257858801518</v>
      </c>
    </row>
    <row r="104" spans="1:95" x14ac:dyDescent="0.3">
      <c r="A104" s="1">
        <v>41608</v>
      </c>
      <c r="B104" t="s">
        <v>5</v>
      </c>
      <c r="C104" s="30">
        <v>242.4</v>
      </c>
      <c r="D104" s="31">
        <v>1108.0999999999999</v>
      </c>
      <c r="E104" s="31">
        <v>586.9</v>
      </c>
      <c r="F104" s="32">
        <f t="shared" si="98"/>
        <v>4.1933559351097998</v>
      </c>
      <c r="G104" s="94">
        <f t="shared" si="99"/>
        <v>4.0078636135916845</v>
      </c>
      <c r="H104" s="33">
        <f t="shared" si="100"/>
        <v>0.19396417310557496</v>
      </c>
      <c r="I104" s="33">
        <f t="shared" si="101"/>
        <v>-1.0832102412604572E-2</v>
      </c>
      <c r="J104" s="33">
        <f t="shared" si="102"/>
        <v>1.3640259514439193E-2</v>
      </c>
      <c r="K104" s="33">
        <f t="shared" si="131"/>
        <v>5.584589277066463E-2</v>
      </c>
      <c r="L104" s="31">
        <f t="shared" si="74"/>
        <v>650343.8899999999</v>
      </c>
      <c r="M104" s="26">
        <f t="shared" si="75"/>
        <v>268603.44</v>
      </c>
      <c r="N104" s="26">
        <f t="shared" si="76"/>
        <v>293524.60899999994</v>
      </c>
      <c r="O104" s="5">
        <f t="shared" si="103"/>
        <v>41.301754983813261</v>
      </c>
      <c r="P104" s="30">
        <v>3598.38</v>
      </c>
      <c r="Q104" s="31">
        <v>904.05</v>
      </c>
      <c r="R104" s="31">
        <v>4919.25</v>
      </c>
      <c r="S104" s="32">
        <f t="shared" si="104"/>
        <v>35.14766771816133</v>
      </c>
      <c r="T104" s="32">
        <f t="shared" si="105"/>
        <v>59.495941707409429</v>
      </c>
      <c r="U104" s="33">
        <f t="shared" si="106"/>
        <v>5.033707355517629E-2</v>
      </c>
      <c r="V104" s="33">
        <f t="shared" si="107"/>
        <v>2.1678770646950106E-4</v>
      </c>
      <c r="W104" s="33">
        <f t="shared" si="108"/>
        <v>-6.8066843443567421E-2</v>
      </c>
      <c r="X104" s="33">
        <f t="shared" si="132"/>
        <v>4.3067204976044585E-3</v>
      </c>
      <c r="Y104" s="31">
        <f t="shared" si="77"/>
        <v>4447247.9624999994</v>
      </c>
      <c r="Z104" s="26">
        <f t="shared" si="78"/>
        <v>3253115.4389999998</v>
      </c>
      <c r="AA104" s="26">
        <f t="shared" si="79"/>
        <v>3517947.8459999999</v>
      </c>
      <c r="AB104" s="5">
        <f t="shared" si="109"/>
        <v>73.148955633480711</v>
      </c>
      <c r="AC104" s="30">
        <v>319.94</v>
      </c>
      <c r="AD104" s="31">
        <v>1021.7</v>
      </c>
      <c r="AE104" s="31">
        <v>2242.71</v>
      </c>
      <c r="AF104" s="32">
        <f t="shared" si="110"/>
        <v>16.023992655018059</v>
      </c>
      <c r="AG104" s="32">
        <f t="shared" si="111"/>
        <v>5.2899170153981991</v>
      </c>
      <c r="AH104" s="33">
        <f t="shared" si="112"/>
        <v>1.0676244126835769E-2</v>
      </c>
      <c r="AI104" s="33">
        <f t="shared" si="113"/>
        <v>-2.7155676941084807E-3</v>
      </c>
      <c r="AJ104" s="33">
        <f>IFERROR((($BQ104-AC104)-($BQ105-AC105))/(((#REF!-AC104)+(#REF!-AC105))/2)/AH104,0)</f>
        <v>0</v>
      </c>
      <c r="AK104" s="33">
        <f t="shared" si="133"/>
        <v>0.254356088325354</v>
      </c>
      <c r="AL104" s="31">
        <f t="shared" si="80"/>
        <v>2291376.807</v>
      </c>
      <c r="AM104" s="26">
        <f t="shared" si="81"/>
        <v>326882.69800000003</v>
      </c>
      <c r="AN104" s="26">
        <f t="shared" si="82"/>
        <v>342821.21800000005</v>
      </c>
      <c r="AO104" s="5">
        <f t="shared" si="114"/>
        <v>14.265776671972747</v>
      </c>
      <c r="AP104" s="30">
        <v>1254.81</v>
      </c>
      <c r="AQ104" s="31">
        <v>989.83</v>
      </c>
      <c r="AR104" s="31">
        <v>4962.45</v>
      </c>
      <c r="AS104" s="32">
        <f t="shared" si="115"/>
        <v>35.45632843786953</v>
      </c>
      <c r="AT104" s="32">
        <f t="shared" si="116"/>
        <v>20.747142495754872</v>
      </c>
      <c r="AU104" s="33">
        <f t="shared" si="117"/>
        <v>-1.1409589103337512E-3</v>
      </c>
      <c r="AV104" s="33">
        <f t="shared" si="118"/>
        <v>-5.5783782060863061E-5</v>
      </c>
      <c r="AW104" s="33">
        <f>IFERROR((($BQ104-AP104)-($BQ105-AP105))/(((#REF!-AP104)+(#REF!-AP105))/2)/AU104,0)</f>
        <v>0</v>
      </c>
      <c r="AX104" s="33">
        <f t="shared" si="134"/>
        <v>4.8892016667405926E-2</v>
      </c>
      <c r="AY104" s="31">
        <f t="shared" si="83"/>
        <v>4911981.8835000005</v>
      </c>
      <c r="AZ104" s="26">
        <f t="shared" si="84"/>
        <v>1242048.5822999999</v>
      </c>
      <c r="BA104" s="26">
        <f t="shared" si="85"/>
        <v>1522239.7604000003</v>
      </c>
      <c r="BB104" s="5">
        <f t="shared" si="119"/>
        <v>25.286098600489677</v>
      </c>
      <c r="BC104" s="30">
        <v>632.58000000000004</v>
      </c>
      <c r="BD104" s="31">
        <v>1004.05</v>
      </c>
      <c r="BE104" s="31">
        <v>1284.6400000000001</v>
      </c>
      <c r="BF104" s="32">
        <f t="shared" si="120"/>
        <v>9.178655253841292</v>
      </c>
      <c r="BG104" s="32">
        <f t="shared" si="121"/>
        <v>10.459135167845824</v>
      </c>
      <c r="BH104" s="33">
        <f t="shared" si="122"/>
        <v>-4.4024188459303101E-3</v>
      </c>
      <c r="BI104" s="33">
        <f t="shared" si="123"/>
        <v>2.4806747435302402E-2</v>
      </c>
      <c r="BJ104" s="33">
        <f t="shared" si="124"/>
        <v>-1.0178992613756694</v>
      </c>
      <c r="BK104" s="33">
        <f t="shared" si="135"/>
        <v>5.6347994826149463</v>
      </c>
      <c r="BL104" s="31">
        <f t="shared" si="86"/>
        <v>1289842.7920000001</v>
      </c>
      <c r="BM104" s="26">
        <f t="shared" si="87"/>
        <v>635141.94900000002</v>
      </c>
      <c r="BN104" s="26">
        <f t="shared" si="88"/>
        <v>627491.08799999999</v>
      </c>
      <c r="BO104" s="5">
        <f t="shared" si="125"/>
        <v>49.241810935359318</v>
      </c>
      <c r="BP104" s="60">
        <f t="shared" si="89"/>
        <v>13995.949999999999</v>
      </c>
      <c r="BQ104" s="57">
        <f t="shared" si="90"/>
        <v>6048.11</v>
      </c>
      <c r="BR104" s="57">
        <f t="shared" si="91"/>
        <v>13590793.335000001</v>
      </c>
      <c r="BS104" s="57">
        <f t="shared" si="92"/>
        <v>5725792.1082999995</v>
      </c>
      <c r="BT104" s="33">
        <f t="shared" si="136"/>
        <v>2.5892580232344566E-2</v>
      </c>
      <c r="BU104" s="33">
        <f t="shared" si="137"/>
        <v>3.9070240014394748E-2</v>
      </c>
      <c r="BV104" s="33">
        <f t="shared" si="138"/>
        <v>1.5089357516246633</v>
      </c>
      <c r="BW104" s="57">
        <f t="shared" si="93"/>
        <v>6304024.5214</v>
      </c>
      <c r="BX104" s="57">
        <f t="shared" si="139"/>
        <v>946.70766707285418</v>
      </c>
      <c r="BY104" s="87">
        <f t="shared" si="140"/>
        <v>971.05186393206623</v>
      </c>
      <c r="BZ104" s="75">
        <f t="shared" si="141"/>
        <v>118.12226012736413</v>
      </c>
      <c r="CA104" s="75">
        <f t="shared" si="142"/>
        <v>117.82263602957532</v>
      </c>
      <c r="CB104" s="53">
        <f t="shared" si="95"/>
        <v>0.96846133138227042</v>
      </c>
      <c r="CC104" s="14">
        <f t="shared" si="94"/>
        <v>117.89881263927103</v>
      </c>
      <c r="CD104" s="53">
        <f t="shared" si="96"/>
        <v>0.96662932908584176</v>
      </c>
      <c r="CE104" s="26">
        <v>118.23032133778504</v>
      </c>
      <c r="CF104" s="85">
        <f t="shared" si="97"/>
        <v>0.96934730413289483</v>
      </c>
      <c r="CG104" s="79">
        <v>121.96899999999999</v>
      </c>
      <c r="CH104">
        <v>6308.46</v>
      </c>
      <c r="CI104" s="17">
        <f t="shared" si="126"/>
        <v>260.35000000000036</v>
      </c>
      <c r="CJ104" s="17">
        <f t="shared" si="127"/>
        <v>0.95873002285819353</v>
      </c>
      <c r="CK104" s="31">
        <v>15425.31</v>
      </c>
      <c r="CL104" s="76">
        <f t="shared" si="143"/>
        <v>0.90733670830602431</v>
      </c>
      <c r="CM104">
        <v>6016.89</v>
      </c>
      <c r="CN104" s="17">
        <f t="shared" si="128"/>
        <v>-31.219999999999345</v>
      </c>
      <c r="CO104" s="17">
        <f t="shared" si="129"/>
        <v>1.0051887270666406</v>
      </c>
      <c r="CP104" s="31">
        <v>14364.55</v>
      </c>
      <c r="CQ104" s="76">
        <f t="shared" si="130"/>
        <v>0.97433960687943577</v>
      </c>
    </row>
    <row r="105" spans="1:95" x14ac:dyDescent="0.3">
      <c r="A105" s="1">
        <v>41578</v>
      </c>
      <c r="B105" t="s">
        <v>5</v>
      </c>
      <c r="C105" s="30">
        <v>245.04</v>
      </c>
      <c r="D105" s="31">
        <v>912.17</v>
      </c>
      <c r="E105" s="31">
        <v>584.14</v>
      </c>
      <c r="F105" s="32">
        <f t="shared" si="98"/>
        <v>4.1954586426203848</v>
      </c>
      <c r="G105" s="94">
        <f t="shared" si="99"/>
        <v>4.0600390031497442</v>
      </c>
      <c r="H105" s="33">
        <f t="shared" si="100"/>
        <v>2.6455462064952752E-3</v>
      </c>
      <c r="I105" s="33">
        <f t="shared" si="101"/>
        <v>-1.0756398027317215E-2</v>
      </c>
      <c r="J105" s="33">
        <f t="shared" si="102"/>
        <v>1.0046828309167144</v>
      </c>
      <c r="K105" s="33">
        <f t="shared" si="131"/>
        <v>4.0658515057905209</v>
      </c>
      <c r="L105" s="31">
        <f t="shared" si="74"/>
        <v>532834.98379999993</v>
      </c>
      <c r="M105" s="26">
        <f t="shared" si="75"/>
        <v>223518.13679999998</v>
      </c>
      <c r="N105" s="26">
        <f t="shared" si="76"/>
        <v>241624.71129999997</v>
      </c>
      <c r="O105" s="5">
        <f t="shared" si="103"/>
        <v>41.94884787893313</v>
      </c>
      <c r="P105" s="30">
        <v>3597.6</v>
      </c>
      <c r="Q105" s="31">
        <v>859.66</v>
      </c>
      <c r="R105" s="31">
        <v>4899.5</v>
      </c>
      <c r="S105" s="32">
        <f t="shared" si="104"/>
        <v>35.189594308759162</v>
      </c>
      <c r="T105" s="32">
        <f t="shared" si="105"/>
        <v>59.608212200993805</v>
      </c>
      <c r="U105" s="33">
        <f t="shared" si="106"/>
        <v>3.9634381431986249E-2</v>
      </c>
      <c r="V105" s="33">
        <f t="shared" si="107"/>
        <v>2.1961495105226521E-4</v>
      </c>
      <c r="W105" s="33">
        <f t="shared" si="108"/>
        <v>-8.642689809723525E-2</v>
      </c>
      <c r="X105" s="33">
        <f t="shared" si="132"/>
        <v>5.5410212829770248E-3</v>
      </c>
      <c r="Y105" s="31">
        <f t="shared" si="77"/>
        <v>4211904.17</v>
      </c>
      <c r="Z105" s="26">
        <f t="shared" si="78"/>
        <v>3092712.8159999996</v>
      </c>
      <c r="AA105" s="26">
        <f t="shared" si="79"/>
        <v>3345212.1512000002</v>
      </c>
      <c r="AB105" s="5">
        <f t="shared" si="109"/>
        <v>73.427900806204718</v>
      </c>
      <c r="AC105" s="30">
        <v>320.81</v>
      </c>
      <c r="AD105" s="31">
        <v>1010.85</v>
      </c>
      <c r="AE105" s="31">
        <v>2231.25</v>
      </c>
      <c r="AF105" s="32">
        <f t="shared" si="110"/>
        <v>16.025468374613506</v>
      </c>
      <c r="AG105" s="32">
        <f t="shared" si="111"/>
        <v>5.3154632411054097</v>
      </c>
      <c r="AH105" s="33">
        <f t="shared" si="112"/>
        <v>2.7407151130432208E-2</v>
      </c>
      <c r="AI105" s="33">
        <f t="shared" si="113"/>
        <v>-2.6771261362221817E-3</v>
      </c>
      <c r="AJ105" s="33">
        <f>IFERROR((($BQ105-AC105)-($BQ106-AC106))/(((#REF!-AC105)+(#REF!-AC106))/2)/AH105,0)</f>
        <v>0</v>
      </c>
      <c r="AK105" s="33">
        <f t="shared" si="133"/>
        <v>9.7679839961533566E-2</v>
      </c>
      <c r="AL105" s="31">
        <f t="shared" si="80"/>
        <v>2255459.0625</v>
      </c>
      <c r="AM105" s="26">
        <f t="shared" si="81"/>
        <v>324290.78850000002</v>
      </c>
      <c r="AN105" s="26">
        <f t="shared" si="82"/>
        <v>339180.60900000005</v>
      </c>
      <c r="AO105" s="5">
        <f t="shared" si="114"/>
        <v>14.378039215686275</v>
      </c>
      <c r="AP105" s="30">
        <v>1254.8800000000001</v>
      </c>
      <c r="AQ105" s="31">
        <v>990.96</v>
      </c>
      <c r="AR105" s="31">
        <v>4942.8999999999996</v>
      </c>
      <c r="AS105" s="32">
        <f t="shared" si="115"/>
        <v>35.50130537988889</v>
      </c>
      <c r="AT105" s="32">
        <f t="shared" si="116"/>
        <v>20.791959452630397</v>
      </c>
      <c r="AU105" s="33">
        <f t="shared" si="117"/>
        <v>-2.8607237352537441E-2</v>
      </c>
      <c r="AV105" s="33">
        <f t="shared" si="118"/>
        <v>-4.7812193703090605E-5</v>
      </c>
      <c r="AW105" s="33">
        <f>IFERROR((($BQ105-AP105)-($BQ106-AP106))/(((#REF!-AP105)+(#REF!-AP106))/2)/AU105,0)</f>
        <v>0</v>
      </c>
      <c r="AX105" s="33">
        <f t="shared" si="134"/>
        <v>1.6713320868381475E-3</v>
      </c>
      <c r="AY105" s="31">
        <f t="shared" si="83"/>
        <v>4898216.1839999994</v>
      </c>
      <c r="AZ105" s="26">
        <f t="shared" si="84"/>
        <v>1243535.8848000001</v>
      </c>
      <c r="BA105" s="26">
        <f t="shared" si="85"/>
        <v>1523977.5648000001</v>
      </c>
      <c r="BB105" s="5">
        <f t="shared" si="119"/>
        <v>25.387525541686056</v>
      </c>
      <c r="BC105" s="30">
        <v>617.08000000000004</v>
      </c>
      <c r="BD105" s="31">
        <v>1008.48</v>
      </c>
      <c r="BE105" s="31">
        <v>1265.3599999999999</v>
      </c>
      <c r="BF105" s="32">
        <f t="shared" si="120"/>
        <v>9.0881732941180697</v>
      </c>
      <c r="BG105" s="32">
        <f t="shared" si="121"/>
        <v>10.224326102120653</v>
      </c>
      <c r="BH105" s="33">
        <f t="shared" si="122"/>
        <v>2.7504853067486005E-3</v>
      </c>
      <c r="BI105" s="33">
        <f t="shared" si="123"/>
        <v>2.5437775917811364E-2</v>
      </c>
      <c r="BJ105" s="33">
        <f t="shared" si="124"/>
        <v>1.658757523873065</v>
      </c>
      <c r="BK105" s="33">
        <f t="shared" si="135"/>
        <v>9.2484682086456331</v>
      </c>
      <c r="BL105" s="31">
        <f t="shared" si="86"/>
        <v>1276090.2527999999</v>
      </c>
      <c r="BM105" s="26">
        <f t="shared" si="87"/>
        <v>622312.83840000001</v>
      </c>
      <c r="BN105" s="26">
        <f t="shared" si="88"/>
        <v>630259.66080000007</v>
      </c>
      <c r="BO105" s="5">
        <f t="shared" si="125"/>
        <v>48.767149269773036</v>
      </c>
      <c r="BP105" s="60">
        <f t="shared" si="89"/>
        <v>13923.149999999998</v>
      </c>
      <c r="BQ105" s="57">
        <f t="shared" si="90"/>
        <v>6035.41</v>
      </c>
      <c r="BR105" s="57">
        <f t="shared" si="91"/>
        <v>13174504.653099999</v>
      </c>
      <c r="BS105" s="57">
        <f t="shared" si="92"/>
        <v>5506370.4645000007</v>
      </c>
      <c r="BT105" s="33">
        <f t="shared" si="136"/>
        <v>6.7348344740643584E-3</v>
      </c>
      <c r="BU105" s="33">
        <f t="shared" si="137"/>
        <v>1.9825759678063992E-2</v>
      </c>
      <c r="BV105" s="33">
        <f t="shared" si="138"/>
        <v>2.9437634665576988</v>
      </c>
      <c r="BW105" s="57">
        <f t="shared" si="93"/>
        <v>6080254.6970999995</v>
      </c>
      <c r="BX105" s="57">
        <f t="shared" si="139"/>
        <v>912.34406022126097</v>
      </c>
      <c r="BY105" s="87">
        <f t="shared" si="140"/>
        <v>946.23017442891876</v>
      </c>
      <c r="BZ105" s="75">
        <f t="shared" si="141"/>
        <v>115.10286005905164</v>
      </c>
      <c r="CA105" s="75">
        <f t="shared" si="142"/>
        <v>113.54590849946322</v>
      </c>
      <c r="CB105" s="53">
        <f t="shared" si="95"/>
        <v>0.99193254043081758</v>
      </c>
      <c r="CC105" s="14">
        <f t="shared" si="94"/>
        <v>113.71383580424923</v>
      </c>
      <c r="CD105" s="53">
        <f t="shared" si="96"/>
        <v>0.97996221791164373</v>
      </c>
      <c r="CE105" s="26">
        <v>112.7785480082123</v>
      </c>
      <c r="CF105" s="85">
        <f t="shared" si="97"/>
        <v>0.97190210195031235</v>
      </c>
      <c r="CG105" s="79">
        <v>116.039</v>
      </c>
      <c r="CH105">
        <v>6295.93</v>
      </c>
      <c r="CI105" s="17">
        <f t="shared" si="126"/>
        <v>260.52000000000044</v>
      </c>
      <c r="CJ105" s="17">
        <f t="shared" si="127"/>
        <v>0.95862088682688651</v>
      </c>
      <c r="CK105" s="31">
        <v>15347.28</v>
      </c>
      <c r="CL105" s="76">
        <f t="shared" si="143"/>
        <v>0.90720635839054198</v>
      </c>
      <c r="CM105">
        <v>6003.37</v>
      </c>
      <c r="CN105" s="17">
        <f t="shared" si="128"/>
        <v>-32.039999999999964</v>
      </c>
      <c r="CO105" s="17">
        <f t="shared" si="129"/>
        <v>1.0053370023836612</v>
      </c>
      <c r="CP105" s="31">
        <v>14302.61</v>
      </c>
      <c r="CQ105" s="76">
        <f t="shared" si="130"/>
        <v>0.97346917800317545</v>
      </c>
    </row>
    <row r="106" spans="1:95" x14ac:dyDescent="0.3">
      <c r="A106" s="1">
        <v>41547</v>
      </c>
      <c r="B106" t="s">
        <v>5</v>
      </c>
      <c r="C106" s="30">
        <v>247.69</v>
      </c>
      <c r="D106" s="31">
        <v>909.76</v>
      </c>
      <c r="E106" s="31">
        <v>581.38</v>
      </c>
      <c r="F106" s="32">
        <f t="shared" si="98"/>
        <v>4.1975834545697399</v>
      </c>
      <c r="G106" s="94">
        <f t="shared" si="99"/>
        <v>4.1126141308949986</v>
      </c>
      <c r="H106" s="33">
        <f t="shared" si="100"/>
        <v>4.6243814664867301E-2</v>
      </c>
      <c r="I106" s="33">
        <f t="shared" si="101"/>
        <v>-1.0601983856070097E-2</v>
      </c>
      <c r="J106" s="33">
        <f t="shared" si="102"/>
        <v>5.7592179588247562E-2</v>
      </c>
      <c r="K106" s="33">
        <f t="shared" si="131"/>
        <v>0.22926274428058194</v>
      </c>
      <c r="L106" s="31">
        <f t="shared" si="74"/>
        <v>528916.26879999996</v>
      </c>
      <c r="M106" s="26">
        <f t="shared" si="75"/>
        <v>225338.45439999999</v>
      </c>
      <c r="N106" s="26">
        <f t="shared" si="76"/>
        <v>240986.32639999999</v>
      </c>
      <c r="O106" s="5">
        <f t="shared" si="103"/>
        <v>42.603804740445149</v>
      </c>
      <c r="P106" s="30">
        <v>3596.81</v>
      </c>
      <c r="Q106" s="31">
        <v>826.25</v>
      </c>
      <c r="R106" s="31">
        <v>4879.75</v>
      </c>
      <c r="S106" s="32">
        <f t="shared" si="104"/>
        <v>35.231961647178586</v>
      </c>
      <c r="T106" s="32">
        <f t="shared" si="105"/>
        <v>59.720988461966328</v>
      </c>
      <c r="U106" s="33">
        <f t="shared" si="106"/>
        <v>8.4592291892023729E-3</v>
      </c>
      <c r="V106" s="33">
        <f t="shared" si="107"/>
        <v>2.16882344108793E-4</v>
      </c>
      <c r="W106" s="33">
        <f t="shared" si="108"/>
        <v>-0.40512929072320258</v>
      </c>
      <c r="X106" s="33">
        <f t="shared" si="132"/>
        <v>2.5638546876780272E-2</v>
      </c>
      <c r="Y106" s="31">
        <f t="shared" si="77"/>
        <v>4031893.4375</v>
      </c>
      <c r="Z106" s="26">
        <f t="shared" si="78"/>
        <v>2971864.2625000002</v>
      </c>
      <c r="AA106" s="26">
        <f t="shared" si="79"/>
        <v>3215203.15</v>
      </c>
      <c r="AB106" s="5">
        <f t="shared" si="109"/>
        <v>73.708899021466266</v>
      </c>
      <c r="AC106" s="30">
        <v>321.67</v>
      </c>
      <c r="AD106" s="31">
        <v>983.52</v>
      </c>
      <c r="AE106" s="31">
        <v>2219.79</v>
      </c>
      <c r="AF106" s="32">
        <f t="shared" si="110"/>
        <v>16.026959607518943</v>
      </c>
      <c r="AG106" s="32">
        <f t="shared" si="111"/>
        <v>5.340968902600002</v>
      </c>
      <c r="AH106" s="33">
        <f t="shared" si="112"/>
        <v>-1.0448221627717667E-2</v>
      </c>
      <c r="AI106" s="33">
        <f t="shared" si="113"/>
        <v>-2.6699782676186177E-3</v>
      </c>
      <c r="AJ106" s="33">
        <f>IFERROR((($BQ106-AC106)-($BQ107-AC107))/(((#REF!-AC106)+(#REF!-AC107))/2)/AH106,0)</f>
        <v>0</v>
      </c>
      <c r="AK106" s="33">
        <f t="shared" si="133"/>
        <v>0.25554380092163625</v>
      </c>
      <c r="AL106" s="31">
        <f t="shared" si="80"/>
        <v>2183207.8607999999</v>
      </c>
      <c r="AM106" s="26">
        <f t="shared" si="81"/>
        <v>316368.87839999999</v>
      </c>
      <c r="AN106" s="26">
        <f t="shared" si="82"/>
        <v>330010.30080000003</v>
      </c>
      <c r="AO106" s="5">
        <f t="shared" si="114"/>
        <v>14.491010410894726</v>
      </c>
      <c r="AP106" s="30">
        <v>1254.94</v>
      </c>
      <c r="AQ106" s="31">
        <v>1019.72</v>
      </c>
      <c r="AR106" s="31">
        <v>4923.3500000000004</v>
      </c>
      <c r="AS106" s="32">
        <f t="shared" si="115"/>
        <v>35.546755136151795</v>
      </c>
      <c r="AT106" s="32">
        <f t="shared" si="116"/>
        <v>20.836868575337601</v>
      </c>
      <c r="AU106" s="33">
        <f t="shared" si="117"/>
        <v>2.4891157036691425E-2</v>
      </c>
      <c r="AV106" s="33">
        <f t="shared" si="118"/>
        <v>-4.780990780651763E-5</v>
      </c>
      <c r="AW106" s="33">
        <f>IFERROR((($BQ106-AP106)-($BQ107-AP107))/(((#REF!-AP106)+(#REF!-AP107))/2)/AU106,0)</f>
        <v>0</v>
      </c>
      <c r="AX106" s="33">
        <f t="shared" si="134"/>
        <v>1.9207587552495956E-3</v>
      </c>
      <c r="AY106" s="31">
        <f t="shared" si="83"/>
        <v>5020438.4620000003</v>
      </c>
      <c r="AZ106" s="26">
        <f t="shared" si="84"/>
        <v>1279687.4168</v>
      </c>
      <c r="BA106" s="26">
        <f t="shared" si="85"/>
        <v>1568206.9936000002</v>
      </c>
      <c r="BB106" s="5">
        <f t="shared" si="119"/>
        <v>25.489554876252956</v>
      </c>
      <c r="BC106" s="30">
        <v>601.58000000000004</v>
      </c>
      <c r="BD106" s="31">
        <v>1005.71</v>
      </c>
      <c r="BE106" s="31">
        <v>1246.08</v>
      </c>
      <c r="BF106" s="32">
        <f t="shared" si="120"/>
        <v>8.9967401545809302</v>
      </c>
      <c r="BG106" s="32">
        <f t="shared" si="121"/>
        <v>9.9885599292010721</v>
      </c>
      <c r="BH106" s="33">
        <f t="shared" si="122"/>
        <v>-0.10008595528436089</v>
      </c>
      <c r="BI106" s="33">
        <f t="shared" si="123"/>
        <v>2.6101746291026049E-2</v>
      </c>
      <c r="BJ106" s="33">
        <f t="shared" si="124"/>
        <v>-4.6774539772005165E-2</v>
      </c>
      <c r="BK106" s="33">
        <f t="shared" si="135"/>
        <v>0.26079329728998074</v>
      </c>
      <c r="BL106" s="31">
        <f t="shared" si="86"/>
        <v>1253195.1168</v>
      </c>
      <c r="BM106" s="26">
        <f t="shared" si="87"/>
        <v>605015.0218000001</v>
      </c>
      <c r="BN106" s="26">
        <f t="shared" si="88"/>
        <v>628528.52160000009</v>
      </c>
      <c r="BO106" s="5">
        <f t="shared" si="125"/>
        <v>48.277799178222914</v>
      </c>
      <c r="BP106" s="60">
        <f t="shared" si="89"/>
        <v>13850.35</v>
      </c>
      <c r="BQ106" s="57">
        <f t="shared" si="90"/>
        <v>6022.69</v>
      </c>
      <c r="BR106" s="57">
        <f t="shared" si="91"/>
        <v>13017651.1459</v>
      </c>
      <c r="BS106" s="57">
        <f t="shared" si="92"/>
        <v>5398274.0339000002</v>
      </c>
      <c r="BT106" s="33">
        <f t="shared" si="136"/>
        <v>2.2229008805540987E-3</v>
      </c>
      <c r="BU106" s="33">
        <f t="shared" si="137"/>
        <v>2.6480912559778218E-3</v>
      </c>
      <c r="BV106" s="33">
        <f t="shared" si="138"/>
        <v>1.1912772535848457</v>
      </c>
      <c r="BW106" s="57">
        <f t="shared" si="93"/>
        <v>5982935.2923999997</v>
      </c>
      <c r="BX106" s="57">
        <f t="shared" si="139"/>
        <v>896.32274513547941</v>
      </c>
      <c r="BY106" s="87">
        <f t="shared" si="140"/>
        <v>939.87885836097996</v>
      </c>
      <c r="BZ106" s="75">
        <f t="shared" si="141"/>
        <v>114.33026300569726</v>
      </c>
      <c r="CA106" s="75">
        <f t="shared" si="142"/>
        <v>111.5519734741943</v>
      </c>
      <c r="CB106" s="53">
        <f t="shared" si="95"/>
        <v>1.0125159453908381</v>
      </c>
      <c r="CC106" s="14">
        <f t="shared" si="94"/>
        <v>111.89375369290259</v>
      </c>
      <c r="CD106" s="53">
        <f t="shared" si="96"/>
        <v>0.9909380668358404</v>
      </c>
      <c r="CE106" s="26">
        <v>110.88197665714976</v>
      </c>
      <c r="CF106" s="85">
        <f t="shared" si="97"/>
        <v>0.98197770625459202</v>
      </c>
      <c r="CG106" s="79">
        <v>112.917</v>
      </c>
      <c r="CH106">
        <v>6283.4</v>
      </c>
      <c r="CI106" s="17">
        <f t="shared" si="126"/>
        <v>260.71000000000004</v>
      </c>
      <c r="CJ106" s="17">
        <f t="shared" si="127"/>
        <v>0.95850813253970779</v>
      </c>
      <c r="CK106" s="31">
        <v>15269.26</v>
      </c>
      <c r="CL106" s="76">
        <f t="shared" si="143"/>
        <v>0.90707408217556063</v>
      </c>
      <c r="CM106">
        <v>5989.84</v>
      </c>
      <c r="CN106" s="17">
        <f t="shared" si="128"/>
        <v>-32.849999999999454</v>
      </c>
      <c r="CO106" s="17">
        <f t="shared" si="129"/>
        <v>1.0054842867255218</v>
      </c>
      <c r="CP106" s="31">
        <v>14240.67</v>
      </c>
      <c r="CQ106" s="76">
        <f t="shared" si="130"/>
        <v>0.97259117724095845</v>
      </c>
    </row>
    <row r="107" spans="1:95" x14ac:dyDescent="0.3">
      <c r="A107" s="1">
        <v>41517</v>
      </c>
      <c r="B107" t="s">
        <v>5</v>
      </c>
      <c r="C107" s="30">
        <v>250.33</v>
      </c>
      <c r="D107" s="31">
        <v>868.64</v>
      </c>
      <c r="E107" s="31">
        <v>578.61</v>
      </c>
      <c r="F107" s="32">
        <f t="shared" si="98"/>
        <v>4.1996550913224109</v>
      </c>
      <c r="G107" s="94">
        <f t="shared" si="99"/>
        <v>4.1652454171984221</v>
      </c>
      <c r="H107" s="33">
        <f t="shared" si="100"/>
        <v>3.884566184323255E-2</v>
      </c>
      <c r="I107" s="33">
        <f t="shared" si="101"/>
        <v>-1.0530289483618355E-2</v>
      </c>
      <c r="J107" s="33">
        <f t="shared" si="102"/>
        <v>6.8788503672838439E-2</v>
      </c>
      <c r="K107" s="33">
        <f t="shared" si="131"/>
        <v>0.27108019232919511</v>
      </c>
      <c r="L107" s="31">
        <f t="shared" si="74"/>
        <v>502603.7904</v>
      </c>
      <c r="M107" s="26">
        <f t="shared" si="75"/>
        <v>217446.65119999999</v>
      </c>
      <c r="N107" s="26">
        <f t="shared" si="76"/>
        <v>230094.0496</v>
      </c>
      <c r="O107" s="5">
        <f t="shared" si="103"/>
        <v>43.264029311626139</v>
      </c>
      <c r="P107" s="30">
        <v>3596.03</v>
      </c>
      <c r="Q107" s="31">
        <v>819.29</v>
      </c>
      <c r="R107" s="31">
        <v>4860</v>
      </c>
      <c r="S107" s="32">
        <f t="shared" si="104"/>
        <v>35.27475111703378</v>
      </c>
      <c r="T107" s="32">
        <f t="shared" si="105"/>
        <v>59.834408491223755</v>
      </c>
      <c r="U107" s="33">
        <f t="shared" si="106"/>
        <v>-9.4753337625579359E-3</v>
      </c>
      <c r="V107" s="33">
        <f t="shared" si="107"/>
        <v>2.1971084384271995E-4</v>
      </c>
      <c r="W107" s="33">
        <f t="shared" si="108"/>
        <v>0.36163455562867719</v>
      </c>
      <c r="X107" s="33">
        <f t="shared" si="132"/>
        <v>2.31876627619086E-2</v>
      </c>
      <c r="Y107" s="31">
        <f t="shared" si="77"/>
        <v>3981749.4</v>
      </c>
      <c r="Z107" s="26">
        <f t="shared" si="78"/>
        <v>2946191.4186999998</v>
      </c>
      <c r="AA107" s="26">
        <f t="shared" si="79"/>
        <v>3188119.5628</v>
      </c>
      <c r="AB107" s="5">
        <f t="shared" si="109"/>
        <v>73.992386831275724</v>
      </c>
      <c r="AC107" s="30">
        <v>322.52999999999997</v>
      </c>
      <c r="AD107" s="31">
        <v>993.85</v>
      </c>
      <c r="AE107" s="31">
        <v>2208.33</v>
      </c>
      <c r="AF107" s="32">
        <f t="shared" si="110"/>
        <v>16.028454965901069</v>
      </c>
      <c r="AG107" s="32">
        <f t="shared" si="111"/>
        <v>5.3665825286981468</v>
      </c>
      <c r="AH107" s="33">
        <f t="shared" si="112"/>
        <v>-1.4910392833423996E-2</v>
      </c>
      <c r="AI107" s="33">
        <f t="shared" si="113"/>
        <v>-2.662868466683223E-3</v>
      </c>
      <c r="AJ107" s="33">
        <f>IFERROR((($BQ107-AC107)-($BQ108-AC108))/(((#REF!-AC107)+(#REF!-AC108))/2)/AH107,0)</f>
        <v>0</v>
      </c>
      <c r="AK107" s="33">
        <f t="shared" si="133"/>
        <v>0.17859143594888952</v>
      </c>
      <c r="AL107" s="31">
        <f t="shared" si="80"/>
        <v>2194748.7705000001</v>
      </c>
      <c r="AM107" s="26">
        <f t="shared" si="81"/>
        <v>320546.44049999997</v>
      </c>
      <c r="AN107" s="26">
        <f t="shared" si="82"/>
        <v>333476.429</v>
      </c>
      <c r="AO107" s="5">
        <f t="shared" si="114"/>
        <v>14.605154120987351</v>
      </c>
      <c r="AP107" s="30">
        <v>1255</v>
      </c>
      <c r="AQ107" s="31">
        <v>994.65</v>
      </c>
      <c r="AR107" s="31">
        <v>4903.8100000000004</v>
      </c>
      <c r="AS107" s="32">
        <f t="shared" si="115"/>
        <v>35.592731949634043</v>
      </c>
      <c r="AT107" s="32">
        <f t="shared" si="116"/>
        <v>20.881967796844247</v>
      </c>
      <c r="AU107" s="33">
        <f t="shared" si="117"/>
        <v>4.3728840883443818E-3</v>
      </c>
      <c r="AV107" s="33">
        <f t="shared" si="118"/>
        <v>-4.7807622128511215E-5</v>
      </c>
      <c r="AW107" s="33">
        <f>IFERROR((($BQ107-AP107)-($BQ108-AP108))/(((#REF!-AP107)+(#REF!-AP108))/2)/AU107,0)</f>
        <v>0</v>
      </c>
      <c r="AX107" s="33">
        <f t="shared" si="134"/>
        <v>1.0932743965461858E-2</v>
      </c>
      <c r="AY107" s="31">
        <f t="shared" si="83"/>
        <v>4877574.6165000005</v>
      </c>
      <c r="AZ107" s="26">
        <f t="shared" si="84"/>
        <v>1248285.75</v>
      </c>
      <c r="BA107" s="26">
        <f t="shared" si="85"/>
        <v>1529652.3420000002</v>
      </c>
      <c r="BB107" s="5">
        <f t="shared" si="119"/>
        <v>25.592345543567141</v>
      </c>
      <c r="BC107" s="30">
        <v>586.08000000000004</v>
      </c>
      <c r="BD107" s="31">
        <v>1111.67</v>
      </c>
      <c r="BE107" s="31">
        <v>1226.81</v>
      </c>
      <c r="BF107" s="32">
        <f t="shared" si="120"/>
        <v>8.9044068761086859</v>
      </c>
      <c r="BG107" s="32">
        <f t="shared" si="121"/>
        <v>9.7517957660354391</v>
      </c>
      <c r="BH107" s="33">
        <f t="shared" si="122"/>
        <v>-8.5423717137271968E-2</v>
      </c>
      <c r="BI107" s="33">
        <f t="shared" si="123"/>
        <v>2.6801307212145312E-2</v>
      </c>
      <c r="BJ107" s="33">
        <f t="shared" si="124"/>
        <v>-5.6271774319043726E-2</v>
      </c>
      <c r="BK107" s="33">
        <f t="shared" si="135"/>
        <v>0.31374550429685527</v>
      </c>
      <c r="BL107" s="31">
        <f t="shared" si="86"/>
        <v>1363807.8726999999</v>
      </c>
      <c r="BM107" s="26">
        <f t="shared" si="87"/>
        <v>651527.5536000001</v>
      </c>
      <c r="BN107" s="26">
        <f t="shared" si="88"/>
        <v>694749.28320000006</v>
      </c>
      <c r="BO107" s="5">
        <f t="shared" si="125"/>
        <v>47.772678735908578</v>
      </c>
      <c r="BP107" s="60">
        <f t="shared" si="89"/>
        <v>13777.560000000001</v>
      </c>
      <c r="BQ107" s="57">
        <f t="shared" si="90"/>
        <v>6009.9699999999993</v>
      </c>
      <c r="BR107" s="57">
        <f t="shared" si="91"/>
        <v>12920484.450100001</v>
      </c>
      <c r="BS107" s="57">
        <f t="shared" si="92"/>
        <v>5383997.8140000002</v>
      </c>
      <c r="BT107" s="33">
        <f t="shared" si="136"/>
        <v>-1.1411709239920962E-2</v>
      </c>
      <c r="BU107" s="33">
        <f t="shared" si="137"/>
        <v>-1.1264246764694657E-2</v>
      </c>
      <c r="BV107" s="33">
        <f t="shared" si="138"/>
        <v>0.98707796771491119</v>
      </c>
      <c r="BW107" s="57">
        <f t="shared" si="93"/>
        <v>5976091.6666000001</v>
      </c>
      <c r="BX107" s="57">
        <f t="shared" si="139"/>
        <v>895.84437426476347</v>
      </c>
      <c r="BY107" s="87">
        <f t="shared" si="140"/>
        <v>937.79192034728931</v>
      </c>
      <c r="BZ107" s="75">
        <f t="shared" si="141"/>
        <v>114.07640031918262</v>
      </c>
      <c r="CA107" s="75">
        <f t="shared" si="142"/>
        <v>111.49243776011079</v>
      </c>
      <c r="CB107" s="53">
        <f t="shared" si="95"/>
        <v>1.0194950651877441</v>
      </c>
      <c r="CC107" s="14">
        <f t="shared" si="94"/>
        <v>111.76576317617342</v>
      </c>
      <c r="CD107" s="53">
        <f t="shared" si="96"/>
        <v>0.9988450169906915</v>
      </c>
      <c r="CE107" s="26">
        <v>109.1282084618316</v>
      </c>
      <c r="CF107" s="85">
        <f t="shared" si="97"/>
        <v>0.97527332286368118</v>
      </c>
      <c r="CG107" s="79">
        <v>111.895</v>
      </c>
      <c r="CH107">
        <v>6270.86</v>
      </c>
      <c r="CI107" s="17">
        <f t="shared" si="126"/>
        <v>260.89000000000033</v>
      </c>
      <c r="CJ107" s="17">
        <f t="shared" si="127"/>
        <v>0.95839645598849277</v>
      </c>
      <c r="CK107" s="31">
        <v>15191.25</v>
      </c>
      <c r="CL107" s="76">
        <f t="shared" si="143"/>
        <v>0.90694050851641583</v>
      </c>
      <c r="CM107">
        <v>5976.31</v>
      </c>
      <c r="CN107" s="17">
        <f t="shared" si="128"/>
        <v>-33.659999999998945</v>
      </c>
      <c r="CO107" s="17">
        <f t="shared" si="129"/>
        <v>1.0056322379528504</v>
      </c>
      <c r="CP107" s="31">
        <v>14178.73</v>
      </c>
      <c r="CQ107" s="76">
        <f t="shared" si="130"/>
        <v>0.97170621064086848</v>
      </c>
    </row>
    <row r="108" spans="1:95" x14ac:dyDescent="0.3">
      <c r="A108" s="1">
        <v>41486</v>
      </c>
      <c r="B108" t="s">
        <v>5</v>
      </c>
      <c r="C108" s="30">
        <v>252.98</v>
      </c>
      <c r="D108" s="31">
        <v>835.54</v>
      </c>
      <c r="E108" s="31">
        <v>575.85</v>
      </c>
      <c r="F108" s="32">
        <f t="shared" si="98"/>
        <v>4.2018217014951729</v>
      </c>
      <c r="G108" s="94">
        <f t="shared" si="99"/>
        <v>4.218266705573388</v>
      </c>
      <c r="H108" s="33">
        <f t="shared" si="100"/>
        <v>-2.1266518258892669E-2</v>
      </c>
      <c r="I108" s="33">
        <f t="shared" si="101"/>
        <v>-1.0381439244986294E-2</v>
      </c>
      <c r="J108" s="33">
        <f t="shared" si="102"/>
        <v>-0.12590442990368594</v>
      </c>
      <c r="K108" s="33">
        <f t="shared" si="131"/>
        <v>0.48815885696969974</v>
      </c>
      <c r="L108" s="31">
        <f t="shared" si="74"/>
        <v>481145.70899999997</v>
      </c>
      <c r="M108" s="26">
        <f t="shared" si="75"/>
        <v>211374.90919999999</v>
      </c>
      <c r="N108" s="26">
        <f t="shared" si="76"/>
        <v>221326.19059999997</v>
      </c>
      <c r="O108" s="5">
        <f t="shared" si="103"/>
        <v>43.931579404358772</v>
      </c>
      <c r="P108" s="30">
        <v>3595.24</v>
      </c>
      <c r="Q108" s="31">
        <v>827.09</v>
      </c>
      <c r="R108" s="31">
        <v>4840.25</v>
      </c>
      <c r="S108" s="32">
        <f t="shared" si="104"/>
        <v>35.317995121406632</v>
      </c>
      <c r="T108" s="32">
        <f t="shared" si="105"/>
        <v>59.948142898828635</v>
      </c>
      <c r="U108" s="33">
        <f t="shared" si="106"/>
        <v>-5.8439996009319373E-2</v>
      </c>
      <c r="V108" s="33">
        <f t="shared" si="107"/>
        <v>2.1697706441151796E-4</v>
      </c>
      <c r="W108" s="33">
        <f t="shared" si="108"/>
        <v>5.8771196557572312E-2</v>
      </c>
      <c r="X108" s="33">
        <f t="shared" si="132"/>
        <v>3.7128179197157512E-3</v>
      </c>
      <c r="Y108" s="31">
        <f t="shared" si="77"/>
        <v>4003322.3725000001</v>
      </c>
      <c r="Z108" s="26">
        <f t="shared" si="78"/>
        <v>2973587.0515999999</v>
      </c>
      <c r="AA108" s="26">
        <f t="shared" si="79"/>
        <v>3218471.8588</v>
      </c>
      <c r="AB108" s="5">
        <f t="shared" si="109"/>
        <v>74.277981509219558</v>
      </c>
      <c r="AC108" s="30">
        <v>323.39</v>
      </c>
      <c r="AD108" s="31">
        <v>1008.78</v>
      </c>
      <c r="AE108" s="31">
        <v>2196.88</v>
      </c>
      <c r="AF108" s="32">
        <f t="shared" si="110"/>
        <v>16.03003917614086</v>
      </c>
      <c r="AG108" s="32">
        <f t="shared" si="111"/>
        <v>5.3923048063695873</v>
      </c>
      <c r="AH108" s="33">
        <f t="shared" si="112"/>
        <v>-0.12852716917425741</v>
      </c>
      <c r="AI108" s="33">
        <f t="shared" si="113"/>
        <v>-2.6557964301155384E-3</v>
      </c>
      <c r="AJ108" s="33">
        <f>IFERROR((($BQ108-AC108)-($BQ109-AC109))/(((#REF!-AC108)+(#REF!-AC109))/2)/AH108,0)</f>
        <v>0</v>
      </c>
      <c r="AK108" s="33">
        <f t="shared" si="133"/>
        <v>2.066330758841194E-2</v>
      </c>
      <c r="AL108" s="31">
        <f t="shared" si="80"/>
        <v>2216168.6063999999</v>
      </c>
      <c r="AM108" s="26">
        <f t="shared" si="81"/>
        <v>326229.36419999995</v>
      </c>
      <c r="AN108" s="26">
        <f t="shared" si="82"/>
        <v>338486.04120000004</v>
      </c>
      <c r="AO108" s="5">
        <f t="shared" si="114"/>
        <v>14.720421688940677</v>
      </c>
      <c r="AP108" s="30">
        <v>1255.06</v>
      </c>
      <c r="AQ108" s="31">
        <v>990.31</v>
      </c>
      <c r="AR108" s="31">
        <v>4884.26</v>
      </c>
      <c r="AS108" s="32">
        <f t="shared" si="115"/>
        <v>35.639124188147633</v>
      </c>
      <c r="AT108" s="32">
        <f t="shared" si="116"/>
        <v>20.927258326733089</v>
      </c>
      <c r="AU108" s="33">
        <f t="shared" si="117"/>
        <v>-4.6783625730994205E-2</v>
      </c>
      <c r="AV108" s="33">
        <f t="shared" si="118"/>
        <v>-4.7805336669040018E-5</v>
      </c>
      <c r="AW108" s="33">
        <f>IFERROR((($BQ108-AP108)-($BQ109-AP109))/(((#REF!-AP108)+(#REF!-AP109))/2)/AU108,0)</f>
        <v>0</v>
      </c>
      <c r="AX108" s="33">
        <f t="shared" si="134"/>
        <v>1.0218390713007293E-3</v>
      </c>
      <c r="AY108" s="31">
        <f t="shared" si="83"/>
        <v>4836931.5206000004</v>
      </c>
      <c r="AZ108" s="26">
        <f t="shared" si="84"/>
        <v>1242898.4685999998</v>
      </c>
      <c r="BA108" s="26">
        <f t="shared" si="85"/>
        <v>1522977.9428000001</v>
      </c>
      <c r="BB108" s="5">
        <f t="shared" si="119"/>
        <v>25.696011268851372</v>
      </c>
      <c r="BC108" s="30">
        <v>570.58000000000004</v>
      </c>
      <c r="BD108" s="31">
        <v>1210.8699999999999</v>
      </c>
      <c r="BE108" s="31">
        <v>1207.53</v>
      </c>
      <c r="BF108" s="32">
        <f t="shared" si="120"/>
        <v>8.8110198128097004</v>
      </c>
      <c r="BG108" s="32">
        <f t="shared" si="121"/>
        <v>9.5140272624953131</v>
      </c>
      <c r="BH108" s="33">
        <f t="shared" si="122"/>
        <v>-2.7995374818820019E-2</v>
      </c>
      <c r="BI108" s="33">
        <f t="shared" si="123"/>
        <v>2.7539399108078812E-2</v>
      </c>
      <c r="BJ108" s="33">
        <f t="shared" si="124"/>
        <v>-0.17643359008973117</v>
      </c>
      <c r="BK108" s="33">
        <f t="shared" si="135"/>
        <v>0.98371246273028379</v>
      </c>
      <c r="BL108" s="31">
        <f t="shared" si="86"/>
        <v>1462161.8510999999</v>
      </c>
      <c r="BM108" s="26">
        <f t="shared" si="87"/>
        <v>690898.20459999994</v>
      </c>
      <c r="BN108" s="26">
        <f t="shared" si="88"/>
        <v>756745.31519999995</v>
      </c>
      <c r="BO108" s="5">
        <f t="shared" si="125"/>
        <v>47.251828111930969</v>
      </c>
      <c r="BP108" s="60">
        <f t="shared" si="89"/>
        <v>13704.77</v>
      </c>
      <c r="BQ108" s="57">
        <f t="shared" si="90"/>
        <v>5997.2499999999991</v>
      </c>
      <c r="BR108" s="57">
        <f t="shared" si="91"/>
        <v>12999730.059600001</v>
      </c>
      <c r="BS108" s="57">
        <f t="shared" si="92"/>
        <v>5444987.9981999993</v>
      </c>
      <c r="BT108" s="33">
        <f t="shared" si="136"/>
        <v>-6.1531509430196446E-2</v>
      </c>
      <c r="BU108" s="33">
        <f t="shared" si="137"/>
        <v>-5.2023588678279636E-2</v>
      </c>
      <c r="BV108" s="33">
        <f t="shared" si="138"/>
        <v>0.84547883125306822</v>
      </c>
      <c r="BW108" s="57">
        <f t="shared" si="93"/>
        <v>6058007.3486000001</v>
      </c>
      <c r="BX108" s="57">
        <f t="shared" si="139"/>
        <v>907.91412700821218</v>
      </c>
      <c r="BY108" s="87">
        <f t="shared" si="140"/>
        <v>948.5551424504024</v>
      </c>
      <c r="BZ108" s="75">
        <f t="shared" si="141"/>
        <v>115.38567757644915</v>
      </c>
      <c r="CA108" s="75">
        <f t="shared" si="142"/>
        <v>112.99458053756956</v>
      </c>
      <c r="CB108" s="53">
        <f t="shared" si="95"/>
        <v>0.99281263778877438</v>
      </c>
      <c r="CC108" s="14">
        <f t="shared" si="94"/>
        <v>113.29776255395998</v>
      </c>
      <c r="CD108" s="53">
        <f t="shared" si="96"/>
        <v>0.97484759685392464</v>
      </c>
      <c r="CE108" s="26">
        <v>109.42594534317325</v>
      </c>
      <c r="CF108" s="85">
        <f t="shared" si="97"/>
        <v>0.94153333169713949</v>
      </c>
      <c r="CG108" s="79">
        <v>116.221</v>
      </c>
      <c r="CH108">
        <v>6258.32</v>
      </c>
      <c r="CI108" s="17">
        <f t="shared" si="126"/>
        <v>261.07000000000062</v>
      </c>
      <c r="CJ108" s="17">
        <f t="shared" si="127"/>
        <v>0.95828433189737816</v>
      </c>
      <c r="CK108" s="31">
        <v>15113.24</v>
      </c>
      <c r="CL108" s="76">
        <f t="shared" si="143"/>
        <v>0.90680555592315082</v>
      </c>
      <c r="CM108">
        <v>5962.78</v>
      </c>
      <c r="CN108" s="17">
        <f t="shared" si="128"/>
        <v>-34.469999999999345</v>
      </c>
      <c r="CO108" s="17">
        <f t="shared" si="129"/>
        <v>1.005780860605288</v>
      </c>
      <c r="CP108" s="31">
        <v>14116.78</v>
      </c>
      <c r="CQ108" s="76">
        <f t="shared" si="130"/>
        <v>0.97081416583668512</v>
      </c>
    </row>
    <row r="109" spans="1:95" x14ac:dyDescent="0.3">
      <c r="A109" s="1">
        <v>41455</v>
      </c>
      <c r="B109" t="s">
        <v>5</v>
      </c>
      <c r="C109" s="30">
        <v>255.62</v>
      </c>
      <c r="D109" s="31">
        <v>853.5</v>
      </c>
      <c r="E109" s="31">
        <v>573.08000000000004</v>
      </c>
      <c r="F109" s="32">
        <f t="shared" si="98"/>
        <v>4.2039442603998252</v>
      </c>
      <c r="G109" s="94">
        <f t="shared" si="99"/>
        <v>4.2713462878454953</v>
      </c>
      <c r="H109" s="33">
        <f t="shared" si="100"/>
        <v>3.0933967876264127E-2</v>
      </c>
      <c r="I109" s="33">
        <f t="shared" si="101"/>
        <v>-1.0313491214072962E-2</v>
      </c>
      <c r="J109" s="33">
        <f t="shared" si="102"/>
        <v>8.6789298535726991E-2</v>
      </c>
      <c r="K109" s="33">
        <f t="shared" si="131"/>
        <v>0.33340343713185866</v>
      </c>
      <c r="L109" s="31">
        <f t="shared" si="74"/>
        <v>489123.78</v>
      </c>
      <c r="M109" s="26">
        <f t="shared" si="75"/>
        <v>218171.67</v>
      </c>
      <c r="N109" s="26">
        <f t="shared" si="76"/>
        <v>226083.61499999999</v>
      </c>
      <c r="O109" s="5">
        <f t="shared" si="103"/>
        <v>44.604592727018911</v>
      </c>
      <c r="P109" s="30">
        <v>3594.46</v>
      </c>
      <c r="Q109" s="31">
        <v>876.88</v>
      </c>
      <c r="R109" s="31">
        <v>4820.5</v>
      </c>
      <c r="S109" s="32">
        <f t="shared" si="104"/>
        <v>35.361752822044664</v>
      </c>
      <c r="T109" s="32">
        <f t="shared" si="105"/>
        <v>60.062527884395266</v>
      </c>
      <c r="U109" s="33">
        <f t="shared" si="106"/>
        <v>-2.9492982605972976E-3</v>
      </c>
      <c r="V109" s="33">
        <f t="shared" si="107"/>
        <v>2.1980682041086169E-4</v>
      </c>
      <c r="W109" s="33">
        <f t="shared" si="108"/>
        <v>1.1636639516133336</v>
      </c>
      <c r="X109" s="33">
        <f t="shared" si="132"/>
        <v>7.4528515256488834E-2</v>
      </c>
      <c r="Y109" s="31">
        <f t="shared" si="77"/>
        <v>4227000.04</v>
      </c>
      <c r="Z109" s="26">
        <f t="shared" si="78"/>
        <v>3151910.0847999998</v>
      </c>
      <c r="AA109" s="26">
        <f t="shared" si="79"/>
        <v>3412220.6816000002</v>
      </c>
      <c r="AB109" s="5">
        <f t="shared" si="109"/>
        <v>74.566123846074063</v>
      </c>
      <c r="AC109" s="30">
        <v>324.25</v>
      </c>
      <c r="AD109" s="31">
        <v>1147.3399999999999</v>
      </c>
      <c r="AE109" s="31">
        <v>2185.42</v>
      </c>
      <c r="AF109" s="32">
        <f t="shared" si="110"/>
        <v>16.031590468281891</v>
      </c>
      <c r="AG109" s="32">
        <f t="shared" si="111"/>
        <v>5.4181364284246216</v>
      </c>
      <c r="AH109" s="33">
        <f t="shared" si="112"/>
        <v>2.7102473498233071E-2</v>
      </c>
      <c r="AI109" s="33">
        <f t="shared" si="113"/>
        <v>-2.6487618578292893E-3</v>
      </c>
      <c r="AJ109" s="33">
        <f>IFERROR((($BQ109-AC109)-($BQ110-AC110))/(((#REF!-AC109)+(#REF!-AC110))/2)/AH109,0)</f>
        <v>0</v>
      </c>
      <c r="AK109" s="33">
        <f t="shared" si="133"/>
        <v>9.7731369721733102E-2</v>
      </c>
      <c r="AL109" s="31">
        <f t="shared" si="80"/>
        <v>2507419.7827999997</v>
      </c>
      <c r="AM109" s="26">
        <f t="shared" si="81"/>
        <v>372024.995</v>
      </c>
      <c r="AN109" s="26">
        <f t="shared" si="82"/>
        <v>384978.46360000002</v>
      </c>
      <c r="AO109" s="5">
        <f t="shared" si="114"/>
        <v>14.836964976983829</v>
      </c>
      <c r="AP109" s="30">
        <v>1255.1199999999999</v>
      </c>
      <c r="AQ109" s="31">
        <v>1037.75</v>
      </c>
      <c r="AR109" s="31">
        <v>4864.71</v>
      </c>
      <c r="AS109" s="32">
        <f t="shared" si="115"/>
        <v>35.686064219672005</v>
      </c>
      <c r="AT109" s="32">
        <f t="shared" si="116"/>
        <v>20.972741384870659</v>
      </c>
      <c r="AU109" s="33">
        <f t="shared" si="117"/>
        <v>-3.3586773727468724E-2</v>
      </c>
      <c r="AV109" s="33">
        <f t="shared" si="118"/>
        <v>-5.5770004501566508E-5</v>
      </c>
      <c r="AW109" s="33">
        <f>IFERROR((($BQ109-AP109)-($BQ110-AP110))/(((#REF!-AP109)+(#REF!-AP110))/2)/AU109,0)</f>
        <v>0</v>
      </c>
      <c r="AX109" s="33">
        <f t="shared" si="134"/>
        <v>1.6604751904454394E-3</v>
      </c>
      <c r="AY109" s="31">
        <f t="shared" si="83"/>
        <v>5048352.8025000002</v>
      </c>
      <c r="AZ109" s="26">
        <f t="shared" si="84"/>
        <v>1302500.7799999998</v>
      </c>
      <c r="BA109" s="26">
        <f t="shared" si="85"/>
        <v>1595934.9700000002</v>
      </c>
      <c r="BB109" s="5">
        <f t="shared" si="119"/>
        <v>25.800510205130418</v>
      </c>
      <c r="BC109" s="30">
        <v>555.08000000000004</v>
      </c>
      <c r="BD109" s="31">
        <v>1245.25</v>
      </c>
      <c r="BE109" s="31">
        <v>1188.25</v>
      </c>
      <c r="BF109" s="32">
        <f t="shared" si="120"/>
        <v>8.7166482296016117</v>
      </c>
      <c r="BG109" s="32">
        <f t="shared" si="121"/>
        <v>9.2752480144639602</v>
      </c>
      <c r="BH109" s="33">
        <f t="shared" si="122"/>
        <v>1.4169140065831492E-2</v>
      </c>
      <c r="BI109" s="33">
        <f t="shared" si="123"/>
        <v>2.8319295489010285E-2</v>
      </c>
      <c r="BJ109" s="33">
        <f t="shared" si="124"/>
        <v>0.35975882547129356</v>
      </c>
      <c r="BK109" s="33">
        <f t="shared" si="135"/>
        <v>1.9986601415072127</v>
      </c>
      <c r="BL109" s="31">
        <f t="shared" si="86"/>
        <v>1479668.3125</v>
      </c>
      <c r="BM109" s="26">
        <f t="shared" si="87"/>
        <v>691213.37</v>
      </c>
      <c r="BN109" s="26">
        <f t="shared" si="88"/>
        <v>778231.44000000006</v>
      </c>
      <c r="BO109" s="5">
        <f t="shared" si="125"/>
        <v>46.714075320849993</v>
      </c>
      <c r="BP109" s="60">
        <f t="shared" si="89"/>
        <v>13631.960000000001</v>
      </c>
      <c r="BQ109" s="57">
        <f t="shared" si="90"/>
        <v>5984.53</v>
      </c>
      <c r="BR109" s="57">
        <f t="shared" si="91"/>
        <v>13751564.717800001</v>
      </c>
      <c r="BS109" s="57">
        <f t="shared" si="92"/>
        <v>5735820.8997999998</v>
      </c>
      <c r="BT109" s="33">
        <f t="shared" si="136"/>
        <v>-5.7233117459011239E-3</v>
      </c>
      <c r="BU109" s="33">
        <f t="shared" si="137"/>
        <v>-1.9138949926058766E-3</v>
      </c>
      <c r="BV109" s="33">
        <f t="shared" si="138"/>
        <v>0.33440341494180442</v>
      </c>
      <c r="BW109" s="57">
        <f t="shared" si="93"/>
        <v>6397449.1702000005</v>
      </c>
      <c r="BX109" s="57">
        <f t="shared" si="139"/>
        <v>958.44133119894127</v>
      </c>
      <c r="BY109" s="87">
        <f t="shared" si="140"/>
        <v>1008.7738460060035</v>
      </c>
      <c r="BZ109" s="75">
        <f t="shared" si="141"/>
        <v>122.71089843244347</v>
      </c>
      <c r="CA109" s="75">
        <f t="shared" si="142"/>
        <v>119.28295085082927</v>
      </c>
      <c r="CB109" s="53">
        <f t="shared" si="95"/>
        <v>1.0168203647006859</v>
      </c>
      <c r="CC109" s="14">
        <f t="shared" si="94"/>
        <v>119.64605444129288</v>
      </c>
      <c r="CD109" s="53">
        <f t="shared" si="96"/>
        <v>0.99142412178630335</v>
      </c>
      <c r="CE109" s="26">
        <v>115.87047509458466</v>
      </c>
      <c r="CF109" s="85">
        <f t="shared" si="97"/>
        <v>0.96013850643087695</v>
      </c>
      <c r="CG109" s="79">
        <v>120.681</v>
      </c>
      <c r="CH109">
        <v>6245.78</v>
      </c>
      <c r="CI109" s="17">
        <f t="shared" si="126"/>
        <v>261.25</v>
      </c>
      <c r="CJ109" s="17">
        <f t="shared" si="127"/>
        <v>0.95817175757071171</v>
      </c>
      <c r="CK109" s="31">
        <v>15035.21</v>
      </c>
      <c r="CL109" s="76">
        <f t="shared" si="143"/>
        <v>0.90666907878240488</v>
      </c>
      <c r="CM109">
        <v>5949.25</v>
      </c>
      <c r="CN109" s="17">
        <f t="shared" si="128"/>
        <v>-35.279999999999745</v>
      </c>
      <c r="CO109" s="17">
        <f t="shared" si="129"/>
        <v>1.0059301592637726</v>
      </c>
      <c r="CP109" s="31">
        <v>14054.84</v>
      </c>
      <c r="CQ109" s="76">
        <f t="shared" si="130"/>
        <v>0.96991214414393911</v>
      </c>
    </row>
    <row r="110" spans="1:95" x14ac:dyDescent="0.3">
      <c r="A110" s="1">
        <v>41425</v>
      </c>
      <c r="B110" t="s">
        <v>5</v>
      </c>
      <c r="C110" s="30">
        <v>258.27</v>
      </c>
      <c r="D110" s="31">
        <v>827.5</v>
      </c>
      <c r="E110" s="31">
        <v>570.32000000000005</v>
      </c>
      <c r="F110" s="32">
        <f t="shared" si="98"/>
        <v>4.2061602636151507</v>
      </c>
      <c r="G110" s="94">
        <f t="shared" si="99"/>
        <v>4.3248122013054644</v>
      </c>
      <c r="H110" s="33">
        <f t="shared" si="100"/>
        <v>-3.8716447253364004E-3</v>
      </c>
      <c r="I110" s="33">
        <f t="shared" si="101"/>
        <v>-1.02082089408503E-2</v>
      </c>
      <c r="J110" s="33">
        <f t="shared" si="102"/>
        <v>-0.69530258632319619</v>
      </c>
      <c r="K110" s="33">
        <f t="shared" si="131"/>
        <v>2.6366595245805584</v>
      </c>
      <c r="L110" s="31">
        <f t="shared" si="74"/>
        <v>471939.80000000005</v>
      </c>
      <c r="M110" s="26">
        <f t="shared" si="75"/>
        <v>213718.42499999999</v>
      </c>
      <c r="N110" s="26">
        <f t="shared" si="76"/>
        <v>219196.47499999998</v>
      </c>
      <c r="O110" s="5">
        <f t="shared" si="103"/>
        <v>45.28510310001402</v>
      </c>
      <c r="P110" s="30">
        <v>3593.67</v>
      </c>
      <c r="Q110" s="31">
        <v>879.47</v>
      </c>
      <c r="R110" s="31">
        <v>4800.75</v>
      </c>
      <c r="S110" s="32">
        <f t="shared" si="104"/>
        <v>35.405954351154492</v>
      </c>
      <c r="T110" s="32">
        <f t="shared" si="105"/>
        <v>60.177131929629503</v>
      </c>
      <c r="U110" s="33">
        <f t="shared" si="106"/>
        <v>6.0445701512283805E-3</v>
      </c>
      <c r="V110" s="33">
        <f t="shared" si="107"/>
        <v>2.1707186748602951E-4</v>
      </c>
      <c r="W110" s="33">
        <f t="shared" si="108"/>
        <v>-0.56838210510797804</v>
      </c>
      <c r="X110" s="33">
        <f t="shared" si="132"/>
        <v>3.5911878273414702E-2</v>
      </c>
      <c r="Y110" s="31">
        <f t="shared" si="77"/>
        <v>4222115.6025</v>
      </c>
      <c r="Z110" s="26">
        <f t="shared" si="78"/>
        <v>3160524.9549000002</v>
      </c>
      <c r="AA110" s="26">
        <f t="shared" si="79"/>
        <v>3422299.2004000004</v>
      </c>
      <c r="AB110" s="5">
        <f t="shared" si="109"/>
        <v>74.856428683018279</v>
      </c>
      <c r="AC110" s="30">
        <v>325.11</v>
      </c>
      <c r="AD110" s="31">
        <v>1116.6600000000001</v>
      </c>
      <c r="AE110" s="31">
        <v>2173.96</v>
      </c>
      <c r="AF110" s="32">
        <f t="shared" si="110"/>
        <v>16.033146596101826</v>
      </c>
      <c r="AG110" s="32">
        <f t="shared" si="111"/>
        <v>5.4440689772967037</v>
      </c>
      <c r="AH110" s="33">
        <f t="shared" si="112"/>
        <v>-1.3484665196043419E-2</v>
      </c>
      <c r="AI110" s="33">
        <f t="shared" si="113"/>
        <v>-2.6417644529090544E-3</v>
      </c>
      <c r="AJ110" s="33">
        <f>IFERROR((($BQ110-AC110)-($BQ111-AC111))/(((#REF!-AC110)+(#REF!-AC111))/2)/AH110,0)</f>
        <v>0</v>
      </c>
      <c r="AK110" s="33">
        <f t="shared" si="133"/>
        <v>0.19590879080069287</v>
      </c>
      <c r="AL110" s="31">
        <f t="shared" si="80"/>
        <v>2427574.1736000003</v>
      </c>
      <c r="AM110" s="26">
        <f t="shared" si="81"/>
        <v>363037.33260000002</v>
      </c>
      <c r="AN110" s="26">
        <f t="shared" si="82"/>
        <v>374684.09640000004</v>
      </c>
      <c r="AO110" s="5">
        <f t="shared" si="114"/>
        <v>14.954736977681282</v>
      </c>
      <c r="AP110" s="30">
        <v>1255.19</v>
      </c>
      <c r="AQ110" s="31">
        <v>1073.2</v>
      </c>
      <c r="AR110" s="31">
        <v>4845.16</v>
      </c>
      <c r="AS110" s="32">
        <f t="shared" si="115"/>
        <v>35.733482015110077</v>
      </c>
      <c r="AT110" s="32">
        <f t="shared" si="116"/>
        <v>21.018550458654147</v>
      </c>
      <c r="AU110" s="33">
        <f t="shared" si="117"/>
        <v>-1.9670437141328156E-2</v>
      </c>
      <c r="AV110" s="33">
        <f t="shared" si="118"/>
        <v>-4.7800385589733614E-5</v>
      </c>
      <c r="AW110" s="33">
        <f>IFERROR((($BQ110-AP110)-($BQ111-AP111))/(((#REF!-AP110)+(#REF!-AP111))/2)/AU110,0)</f>
        <v>0</v>
      </c>
      <c r="AX110" s="33">
        <f t="shared" si="134"/>
        <v>2.430062191617675E-3</v>
      </c>
      <c r="AY110" s="31">
        <f t="shared" si="83"/>
        <v>5199825.7120000003</v>
      </c>
      <c r="AZ110" s="26">
        <f t="shared" si="84"/>
        <v>1347069.9080000001</v>
      </c>
      <c r="BA110" s="26">
        <f t="shared" si="85"/>
        <v>1650452.8160000001</v>
      </c>
      <c r="BB110" s="5">
        <f t="shared" si="119"/>
        <v>25.906058829842564</v>
      </c>
      <c r="BC110" s="30">
        <v>539.58000000000004</v>
      </c>
      <c r="BD110" s="31">
        <v>1227.73</v>
      </c>
      <c r="BE110" s="31">
        <v>1168.97</v>
      </c>
      <c r="BF110" s="32">
        <f t="shared" si="120"/>
        <v>8.62125677401845</v>
      </c>
      <c r="BG110" s="32">
        <f t="shared" si="121"/>
        <v>9.0354364331141941</v>
      </c>
      <c r="BH110" s="33">
        <f t="shared" si="122"/>
        <v>5.3820741811528737E-3</v>
      </c>
      <c r="BI110" s="33">
        <f t="shared" si="123"/>
        <v>2.9144651486377224E-2</v>
      </c>
      <c r="BJ110" s="33">
        <f t="shared" si="124"/>
        <v>0.97472407309440101</v>
      </c>
      <c r="BK110" s="33">
        <f t="shared" si="135"/>
        <v>5.4151337394116439</v>
      </c>
      <c r="BL110" s="31">
        <f t="shared" si="86"/>
        <v>1435179.5381</v>
      </c>
      <c r="BM110" s="26">
        <f t="shared" si="87"/>
        <v>662458.55340000009</v>
      </c>
      <c r="BN110" s="26">
        <f t="shared" si="88"/>
        <v>767282.14080000005</v>
      </c>
      <c r="BO110" s="5">
        <f t="shared" si="125"/>
        <v>46.158584052627525</v>
      </c>
      <c r="BP110" s="60">
        <f t="shared" si="89"/>
        <v>13559.16</v>
      </c>
      <c r="BQ110" s="57">
        <f t="shared" si="90"/>
        <v>5971.82</v>
      </c>
      <c r="BR110" s="57">
        <f t="shared" si="91"/>
        <v>13756634.826200001</v>
      </c>
      <c r="BS110" s="57">
        <f t="shared" si="92"/>
        <v>5746809.1738999998</v>
      </c>
      <c r="BT110" s="33">
        <f t="shared" si="136"/>
        <v>-7.3783279381638353E-3</v>
      </c>
      <c r="BU110" s="33">
        <f t="shared" si="137"/>
        <v>1.1235187476507195E-3</v>
      </c>
      <c r="BV110" s="33">
        <f t="shared" si="138"/>
        <v>0.1522728126300005</v>
      </c>
      <c r="BW110" s="57">
        <f t="shared" si="93"/>
        <v>6433914.728600001</v>
      </c>
      <c r="BX110" s="57">
        <f t="shared" si="139"/>
        <v>962.32123103174581</v>
      </c>
      <c r="BY110" s="87">
        <f t="shared" si="140"/>
        <v>1014.5639424713626</v>
      </c>
      <c r="BZ110" s="75">
        <f t="shared" si="141"/>
        <v>123.41522670392652</v>
      </c>
      <c r="CA110" s="75">
        <f t="shared" si="142"/>
        <v>119.76582433092391</v>
      </c>
      <c r="CB110" s="53">
        <f t="shared" si="95"/>
        <v>1.0195729450285553</v>
      </c>
      <c r="CC110" s="14">
        <f t="shared" si="94"/>
        <v>120.32803878684763</v>
      </c>
      <c r="CD110" s="53">
        <f t="shared" si="96"/>
        <v>0.99406869113269025</v>
      </c>
      <c r="CE110" s="26">
        <v>116.58650587848369</v>
      </c>
      <c r="CF110" s="85">
        <f t="shared" si="97"/>
        <v>0.96315868247181802</v>
      </c>
      <c r="CG110" s="79">
        <v>121.04600000000001</v>
      </c>
      <c r="CH110">
        <v>6233.24</v>
      </c>
      <c r="CI110" s="17">
        <f t="shared" si="126"/>
        <v>261.42000000000007</v>
      </c>
      <c r="CJ110" s="17">
        <f t="shared" si="127"/>
        <v>0.95806033459324524</v>
      </c>
      <c r="CK110" s="31">
        <v>14957.2</v>
      </c>
      <c r="CL110" s="76">
        <f t="shared" si="143"/>
        <v>0.90653063407589651</v>
      </c>
      <c r="CM110">
        <v>5935.73</v>
      </c>
      <c r="CN110" s="17">
        <f t="shared" si="128"/>
        <v>-36.090000000000146</v>
      </c>
      <c r="CO110" s="17">
        <f t="shared" si="129"/>
        <v>1.006080128307723</v>
      </c>
      <c r="CP110" s="31">
        <v>13992.9</v>
      </c>
      <c r="CQ110" s="76">
        <f t="shared" si="130"/>
        <v>0.96900285144609055</v>
      </c>
    </row>
    <row r="111" spans="1:95" x14ac:dyDescent="0.3">
      <c r="A111" s="1">
        <v>41394</v>
      </c>
      <c r="B111" t="s">
        <v>5</v>
      </c>
      <c r="C111" s="30">
        <v>260.92</v>
      </c>
      <c r="D111" s="31">
        <v>830.71</v>
      </c>
      <c r="E111" s="31">
        <v>567.55999999999995</v>
      </c>
      <c r="F111" s="32">
        <f t="shared" si="98"/>
        <v>4.2084001910078035</v>
      </c>
      <c r="G111" s="94">
        <f t="shared" si="99"/>
        <v>4.3785061863264811</v>
      </c>
      <c r="H111" s="33">
        <f t="shared" si="100"/>
        <v>-2.4527190314164015E-3</v>
      </c>
      <c r="I111" s="33">
        <f t="shared" si="101"/>
        <v>-1.0067114093959679E-2</v>
      </c>
      <c r="J111" s="33">
        <f t="shared" si="102"/>
        <v>-1.1012229591051055</v>
      </c>
      <c r="K111" s="33">
        <f t="shared" si="131"/>
        <v>4.1044709830241342</v>
      </c>
      <c r="L111" s="31">
        <f t="shared" si="74"/>
        <v>471477.76759999996</v>
      </c>
      <c r="M111" s="26">
        <f t="shared" si="75"/>
        <v>216748.85320000001</v>
      </c>
      <c r="N111" s="26">
        <f t="shared" si="76"/>
        <v>220046.77189999999</v>
      </c>
      <c r="O111" s="5">
        <f t="shared" si="103"/>
        <v>45.972232010712531</v>
      </c>
      <c r="P111" s="30">
        <v>3592.89</v>
      </c>
      <c r="Q111" s="31">
        <v>874.17</v>
      </c>
      <c r="R111" s="31">
        <v>4781</v>
      </c>
      <c r="S111" s="32">
        <f t="shared" si="104"/>
        <v>35.450633084093859</v>
      </c>
      <c r="T111" s="32">
        <f t="shared" si="105"/>
        <v>60.292392655950287</v>
      </c>
      <c r="U111" s="33">
        <f t="shared" si="106"/>
        <v>-1.9629942174925145E-2</v>
      </c>
      <c r="V111" s="33">
        <f t="shared" si="107"/>
        <v>2.1990288086690829E-4</v>
      </c>
      <c r="W111" s="33">
        <f t="shared" si="108"/>
        <v>0.17523967721089423</v>
      </c>
      <c r="X111" s="33">
        <f t="shared" si="132"/>
        <v>1.1202421225051155E-2</v>
      </c>
      <c r="Y111" s="31">
        <f t="shared" si="77"/>
        <v>4179406.77</v>
      </c>
      <c r="Z111" s="26">
        <f t="shared" si="78"/>
        <v>3140796.6512999996</v>
      </c>
      <c r="AA111" s="26">
        <f t="shared" si="79"/>
        <v>3401675.2044000002</v>
      </c>
      <c r="AB111" s="5">
        <f t="shared" si="109"/>
        <v>75.149341142020504</v>
      </c>
      <c r="AC111" s="30">
        <v>325.97000000000003</v>
      </c>
      <c r="AD111" s="31">
        <v>1131.82</v>
      </c>
      <c r="AE111" s="31">
        <v>2162.5</v>
      </c>
      <c r="AF111" s="32">
        <f t="shared" si="110"/>
        <v>16.03471952402279</v>
      </c>
      <c r="AG111" s="32">
        <f t="shared" si="111"/>
        <v>5.4701121476193588</v>
      </c>
      <c r="AH111" s="33">
        <f t="shared" si="112"/>
        <v>-2.6021591642395089E-2</v>
      </c>
      <c r="AI111" s="33">
        <f t="shared" si="113"/>
        <v>-2.6348039215684954E-3</v>
      </c>
      <c r="AJ111" s="33">
        <f>IFERROR((($BQ111-AC111)-($BQ112-AC112))/(((#REF!-AC111)+(#REF!-AC112))/2)/AH111,0)</f>
        <v>0</v>
      </c>
      <c r="AK111" s="33">
        <f t="shared" si="133"/>
        <v>0.10125452577142902</v>
      </c>
      <c r="AL111" s="31">
        <f t="shared" si="80"/>
        <v>2447560.75</v>
      </c>
      <c r="AM111" s="26">
        <f t="shared" si="81"/>
        <v>368939.36540000001</v>
      </c>
      <c r="AN111" s="26">
        <f t="shared" si="82"/>
        <v>379770.88280000002</v>
      </c>
      <c r="AO111" s="5">
        <f t="shared" si="114"/>
        <v>15.073757225433527</v>
      </c>
      <c r="AP111" s="30">
        <v>1255.25</v>
      </c>
      <c r="AQ111" s="31">
        <v>1094.52</v>
      </c>
      <c r="AR111" s="31">
        <v>4825.6099999999997</v>
      </c>
      <c r="AS111" s="32">
        <f t="shared" si="115"/>
        <v>35.781411737488845</v>
      </c>
      <c r="AT111" s="32">
        <f t="shared" si="116"/>
        <v>21.064387131635424</v>
      </c>
      <c r="AU111" s="33">
        <f t="shared" si="117"/>
        <v>-2.0714753950134574E-2</v>
      </c>
      <c r="AV111" s="33">
        <f t="shared" si="118"/>
        <v>-4.7798100822083862E-5</v>
      </c>
      <c r="AW111" s="33">
        <f>IFERROR((($BQ111-AP111)-($BQ112-AP112))/(((#REF!-AP111)+(#REF!-AP112))/2)/AU111,0)</f>
        <v>0</v>
      </c>
      <c r="AX111" s="33">
        <f t="shared" si="134"/>
        <v>2.3074423638893061E-3</v>
      </c>
      <c r="AY111" s="31">
        <f t="shared" si="83"/>
        <v>5281726.6571999993</v>
      </c>
      <c r="AZ111" s="26">
        <f t="shared" si="84"/>
        <v>1373896.23</v>
      </c>
      <c r="BA111" s="26">
        <f t="shared" si="85"/>
        <v>1683240.4176</v>
      </c>
      <c r="BB111" s="5">
        <f t="shared" si="119"/>
        <v>26.012255445425552</v>
      </c>
      <c r="BC111" s="30">
        <v>524.08000000000004</v>
      </c>
      <c r="BD111" s="31">
        <v>1221.1400000000001</v>
      </c>
      <c r="BE111" s="31">
        <v>1149.69</v>
      </c>
      <c r="BF111" s="32">
        <f t="shared" si="120"/>
        <v>8.5248354633867116</v>
      </c>
      <c r="BG111" s="32">
        <f t="shared" si="121"/>
        <v>8.7946018784684288</v>
      </c>
      <c r="BH111" s="33">
        <f t="shared" si="122"/>
        <v>-2.3165648144400735E-2</v>
      </c>
      <c r="BI111" s="33">
        <f t="shared" si="123"/>
        <v>3.0019561133383797E-2</v>
      </c>
      <c r="BJ111" s="33">
        <f t="shared" si="124"/>
        <v>-0.23158368170732072</v>
      </c>
      <c r="BK111" s="33">
        <f t="shared" si="135"/>
        <v>1.2958653669545477</v>
      </c>
      <c r="BL111" s="31">
        <f t="shared" si="86"/>
        <v>1403932.4466000001</v>
      </c>
      <c r="BM111" s="26">
        <f t="shared" si="87"/>
        <v>639975.0512000001</v>
      </c>
      <c r="BN111" s="26">
        <f t="shared" si="88"/>
        <v>763163.65440000012</v>
      </c>
      <c r="BO111" s="5">
        <f t="shared" si="125"/>
        <v>45.584461898424792</v>
      </c>
      <c r="BP111" s="60">
        <f t="shared" si="89"/>
        <v>13486.359999999999</v>
      </c>
      <c r="BQ111" s="57">
        <f t="shared" si="90"/>
        <v>5959.1100000000006</v>
      </c>
      <c r="BR111" s="57">
        <f t="shared" si="91"/>
        <v>13784104.391399998</v>
      </c>
      <c r="BS111" s="57">
        <f t="shared" si="92"/>
        <v>5740356.1510999994</v>
      </c>
      <c r="BT111" s="33">
        <f t="shared" si="136"/>
        <v>-2.0735280392297249E-2</v>
      </c>
      <c r="BU111" s="33">
        <f t="shared" si="137"/>
        <v>-1.7179336021576255E-2</v>
      </c>
      <c r="BV111" s="33">
        <f t="shared" si="138"/>
        <v>0.82850753385317333</v>
      </c>
      <c r="BW111" s="57">
        <f t="shared" si="93"/>
        <v>6447896.9311000006</v>
      </c>
      <c r="BX111" s="57">
        <f t="shared" si="139"/>
        <v>963.29085234204422</v>
      </c>
      <c r="BY111" s="87">
        <f t="shared" si="140"/>
        <v>1022.0774465015022</v>
      </c>
      <c r="BZ111" s="75">
        <f t="shared" si="141"/>
        <v>124.3291965035646</v>
      </c>
      <c r="CA111" s="75">
        <f t="shared" si="142"/>
        <v>119.88649868764803</v>
      </c>
      <c r="CB111" s="53">
        <f t="shared" si="95"/>
        <v>1.0306143813087685</v>
      </c>
      <c r="CC111" s="14">
        <f t="shared" si="94"/>
        <v>120.58953603630087</v>
      </c>
      <c r="CD111" s="53">
        <f t="shared" si="96"/>
        <v>0.9996148416418057</v>
      </c>
      <c r="CE111" s="26">
        <v>116.84071099204876</v>
      </c>
      <c r="CF111" s="85">
        <f t="shared" si="97"/>
        <v>0.9685393331347919</v>
      </c>
      <c r="CG111" s="79">
        <v>120.636</v>
      </c>
      <c r="CH111">
        <v>6220.72</v>
      </c>
      <c r="CI111" s="17">
        <f t="shared" si="126"/>
        <v>261.60999999999967</v>
      </c>
      <c r="CJ111" s="17">
        <f t="shared" si="127"/>
        <v>0.95794538252806749</v>
      </c>
      <c r="CK111" s="31">
        <v>14879.16</v>
      </c>
      <c r="CL111" s="76">
        <f t="shared" si="143"/>
        <v>0.90639256517168976</v>
      </c>
      <c r="CM111">
        <v>5922.2</v>
      </c>
      <c r="CN111" s="17">
        <f t="shared" si="128"/>
        <v>-36.910000000000764</v>
      </c>
      <c r="CO111" s="17">
        <f t="shared" si="129"/>
        <v>1.0062324811725374</v>
      </c>
      <c r="CP111" s="31">
        <v>13930.96</v>
      </c>
      <c r="CQ111" s="76">
        <f t="shared" si="130"/>
        <v>0.96808547293223146</v>
      </c>
    </row>
    <row r="112" spans="1:95" x14ac:dyDescent="0.3">
      <c r="A112" s="1">
        <v>41364</v>
      </c>
      <c r="B112" t="s">
        <v>5</v>
      </c>
      <c r="C112" s="30">
        <v>263.56</v>
      </c>
      <c r="D112" s="31">
        <v>832.75</v>
      </c>
      <c r="E112" s="31">
        <v>564.79</v>
      </c>
      <c r="F112" s="32">
        <f t="shared" si="98"/>
        <v>4.2105898806879001</v>
      </c>
      <c r="G112" s="94">
        <f t="shared" si="99"/>
        <v>4.4322764438196005</v>
      </c>
      <c r="H112" s="33">
        <f t="shared" si="100"/>
        <v>-3.895131086142322E-3</v>
      </c>
      <c r="I112" s="33">
        <f t="shared" si="101"/>
        <v>-1.0004341506691498E-2</v>
      </c>
      <c r="J112" s="33">
        <f t="shared" si="102"/>
        <v>-0.69439940436626146</v>
      </c>
      <c r="K112" s="33">
        <f t="shared" si="131"/>
        <v>2.5684222906602212</v>
      </c>
      <c r="L112" s="31">
        <f t="shared" si="74"/>
        <v>470328.8725</v>
      </c>
      <c r="M112" s="26">
        <f t="shared" si="75"/>
        <v>219479.59</v>
      </c>
      <c r="N112" s="26">
        <f t="shared" si="76"/>
        <v>220587.14749999999</v>
      </c>
      <c r="O112" s="5">
        <f t="shared" si="103"/>
        <v>46.665132173020062</v>
      </c>
      <c r="P112" s="30">
        <v>3592.1</v>
      </c>
      <c r="Q112" s="31">
        <v>891.5</v>
      </c>
      <c r="R112" s="31">
        <v>4761.25</v>
      </c>
      <c r="S112" s="32">
        <f t="shared" si="104"/>
        <v>35.495796790710294</v>
      </c>
      <c r="T112" s="32">
        <f t="shared" si="105"/>
        <v>60.408181111869737</v>
      </c>
      <c r="U112" s="33">
        <f t="shared" si="106"/>
        <v>-3.1009121629083244E-2</v>
      </c>
      <c r="V112" s="33">
        <f t="shared" si="107"/>
        <v>2.1716675344049082E-4</v>
      </c>
      <c r="W112" s="33">
        <f t="shared" si="108"/>
        <v>0.11085102144723227</v>
      </c>
      <c r="X112" s="33">
        <f t="shared" si="132"/>
        <v>7.0033184441061882E-3</v>
      </c>
      <c r="Y112" s="31">
        <f t="shared" si="77"/>
        <v>4244654.375</v>
      </c>
      <c r="Z112" s="26">
        <f t="shared" si="78"/>
        <v>3202357.15</v>
      </c>
      <c r="AA112" s="26">
        <f t="shared" si="79"/>
        <v>3469111.7800000003</v>
      </c>
      <c r="AB112" s="5">
        <f t="shared" si="109"/>
        <v>75.444473615122078</v>
      </c>
      <c r="AC112" s="30">
        <v>326.83</v>
      </c>
      <c r="AD112" s="31">
        <v>1161.6600000000001</v>
      </c>
      <c r="AE112" s="31">
        <v>2151.04</v>
      </c>
      <c r="AF112" s="32">
        <f t="shared" si="110"/>
        <v>16.036309525584556</v>
      </c>
      <c r="AG112" s="32">
        <f t="shared" si="111"/>
        <v>5.4962851348215214</v>
      </c>
      <c r="AH112" s="33">
        <f t="shared" si="112"/>
        <v>-4.6522186954785216E-2</v>
      </c>
      <c r="AI112" s="33">
        <f t="shared" si="113"/>
        <v>-2.6278799731101073E-3</v>
      </c>
      <c r="AJ112" s="33">
        <f>IFERROR((($BQ112-AC112)-($BQ113-AC113))/(((#REF!-AC112)+(#REF!-AC113))/2)/AH112,0)</f>
        <v>0</v>
      </c>
      <c r="AK112" s="33">
        <f t="shared" si="133"/>
        <v>5.648659586154315E-2</v>
      </c>
      <c r="AL112" s="31">
        <f t="shared" si="80"/>
        <v>2498777.1264</v>
      </c>
      <c r="AM112" s="26">
        <f t="shared" si="81"/>
        <v>379665.33779999998</v>
      </c>
      <c r="AN112" s="26">
        <f t="shared" si="82"/>
        <v>389783.39640000003</v>
      </c>
      <c r="AO112" s="5">
        <f t="shared" si="114"/>
        <v>15.194045670931269</v>
      </c>
      <c r="AP112" s="30">
        <v>1255.31</v>
      </c>
      <c r="AQ112" s="31">
        <v>1117.43</v>
      </c>
      <c r="AR112" s="31">
        <v>4806.0600000000004</v>
      </c>
      <c r="AS112" s="32">
        <f t="shared" si="115"/>
        <v>35.829861722018613</v>
      </c>
      <c r="AT112" s="32">
        <f t="shared" si="116"/>
        <v>21.110490752356895</v>
      </c>
      <c r="AU112" s="33">
        <f t="shared" si="117"/>
        <v>-4.8932520264872874E-2</v>
      </c>
      <c r="AV112" s="33">
        <f t="shared" si="118"/>
        <v>-5.576156355437247E-5</v>
      </c>
      <c r="AW112" s="33">
        <f>IFERROR((($BQ112-AP112)-($BQ113-AP113))/(((#REF!-AP112)+(#REF!-AP113))/2)/AU112,0)</f>
        <v>0</v>
      </c>
      <c r="AX112" s="33">
        <f t="shared" si="134"/>
        <v>1.1395604242849914E-3</v>
      </c>
      <c r="AY112" s="31">
        <f t="shared" si="83"/>
        <v>5370435.6258000005</v>
      </c>
      <c r="AZ112" s="26">
        <f t="shared" si="84"/>
        <v>1402721.0533</v>
      </c>
      <c r="BA112" s="26">
        <f t="shared" si="85"/>
        <v>1718473.2484000002</v>
      </c>
      <c r="BB112" s="5">
        <f t="shared" si="119"/>
        <v>26.119316030178563</v>
      </c>
      <c r="BC112" s="30">
        <v>508.58</v>
      </c>
      <c r="BD112" s="31">
        <v>1249.76</v>
      </c>
      <c r="BE112" s="31">
        <v>1130.42</v>
      </c>
      <c r="BF112" s="32">
        <f t="shared" si="120"/>
        <v>8.427442080998631</v>
      </c>
      <c r="BG112" s="32">
        <f t="shared" si="121"/>
        <v>8.5527665571322373</v>
      </c>
      <c r="BH112" s="33">
        <f t="shared" si="122"/>
        <v>-2.8388765968187863E-2</v>
      </c>
      <c r="BI112" s="33">
        <f t="shared" si="123"/>
        <v>3.0948625282031829E-2</v>
      </c>
      <c r="BJ112" s="33">
        <f t="shared" si="124"/>
        <v>-0.19693421729044708</v>
      </c>
      <c r="BK112" s="33">
        <f t="shared" si="135"/>
        <v>1.0901715600006183</v>
      </c>
      <c r="BL112" s="31">
        <f t="shared" si="86"/>
        <v>1412753.6992000001</v>
      </c>
      <c r="BM112" s="26">
        <f t="shared" si="87"/>
        <v>635602.94079999998</v>
      </c>
      <c r="BN112" s="26">
        <f t="shared" si="88"/>
        <v>781050.00959999999</v>
      </c>
      <c r="BO112" s="5">
        <f t="shared" si="125"/>
        <v>44.990357566214321</v>
      </c>
      <c r="BP112" s="60">
        <f t="shared" si="89"/>
        <v>13413.560000000001</v>
      </c>
      <c r="BQ112" s="57">
        <f t="shared" si="90"/>
        <v>5946.38</v>
      </c>
      <c r="BR112" s="57">
        <f t="shared" si="91"/>
        <v>13996949.698900001</v>
      </c>
      <c r="BS112" s="57">
        <f t="shared" si="92"/>
        <v>5839826.0718999999</v>
      </c>
      <c r="BT112" s="33">
        <f t="shared" si="136"/>
        <v>-3.9325622855858146E-2</v>
      </c>
      <c r="BU112" s="33">
        <f t="shared" si="137"/>
        <v>-3.220803923999304E-2</v>
      </c>
      <c r="BV112" s="33">
        <f t="shared" si="138"/>
        <v>0.81900900484263195</v>
      </c>
      <c r="BW112" s="57">
        <f t="shared" si="93"/>
        <v>6579005.5819000006</v>
      </c>
      <c r="BX112" s="57">
        <f t="shared" si="139"/>
        <v>982.08087473387161</v>
      </c>
      <c r="BY112" s="87">
        <f t="shared" si="140"/>
        <v>1043.4925328473573</v>
      </c>
      <c r="BZ112" s="75">
        <f t="shared" si="141"/>
        <v>126.93420504528345</v>
      </c>
      <c r="CA112" s="75">
        <f t="shared" si="142"/>
        <v>122.22501357060554</v>
      </c>
      <c r="CB112" s="53">
        <f t="shared" si="95"/>
        <v>1.0371966877913701</v>
      </c>
      <c r="CC112" s="14">
        <f t="shared" si="94"/>
        <v>123.04154969893553</v>
      </c>
      <c r="CD112" s="53">
        <f t="shared" si="96"/>
        <v>1.0053892704722551</v>
      </c>
      <c r="CE112" s="26">
        <v>119.19025101482123</v>
      </c>
      <c r="CF112" s="85">
        <f t="shared" si="97"/>
        <v>0.97391978407626301</v>
      </c>
      <c r="CG112" s="79">
        <v>122.38200000000001</v>
      </c>
      <c r="CH112">
        <v>6208.17</v>
      </c>
      <c r="CI112" s="17">
        <f t="shared" si="126"/>
        <v>261.78999999999996</v>
      </c>
      <c r="CJ112" s="17">
        <f t="shared" si="127"/>
        <v>0.95783137381869377</v>
      </c>
      <c r="CK112" s="31">
        <v>14801.15</v>
      </c>
      <c r="CL112" s="76">
        <f t="shared" si="143"/>
        <v>0.90625120345378585</v>
      </c>
      <c r="CM112">
        <v>5908.67</v>
      </c>
      <c r="CN112" s="17">
        <f t="shared" si="128"/>
        <v>-37.710000000000036</v>
      </c>
      <c r="CO112" s="17">
        <f t="shared" si="129"/>
        <v>1.0063821469129262</v>
      </c>
      <c r="CP112" s="31">
        <v>13869.01</v>
      </c>
      <c r="CQ112" s="76">
        <f t="shared" si="130"/>
        <v>0.96716059762016182</v>
      </c>
    </row>
    <row r="113" spans="1:95" x14ac:dyDescent="0.3">
      <c r="A113" s="1">
        <v>41333</v>
      </c>
      <c r="B113" t="s">
        <v>5</v>
      </c>
      <c r="C113" s="30">
        <v>266.20999999999998</v>
      </c>
      <c r="D113" s="31">
        <v>836</v>
      </c>
      <c r="E113" s="31">
        <v>562.03</v>
      </c>
      <c r="F113" s="32">
        <f t="shared" si="98"/>
        <v>4.2128784267163191</v>
      </c>
      <c r="G113" s="94">
        <f t="shared" si="99"/>
        <v>4.4864232651575406</v>
      </c>
      <c r="H113" s="33">
        <f t="shared" si="100"/>
        <v>4.2312014462305154E-2</v>
      </c>
      <c r="I113" s="33">
        <f t="shared" si="101"/>
        <v>-9.8680521810639681E-3</v>
      </c>
      <c r="J113" s="33">
        <f t="shared" si="102"/>
        <v>6.4139740093587916E-2</v>
      </c>
      <c r="K113" s="33">
        <f t="shared" si="131"/>
        <v>0.23322104386817127</v>
      </c>
      <c r="L113" s="31">
        <f t="shared" si="74"/>
        <v>469857.07999999996</v>
      </c>
      <c r="M113" s="26">
        <f t="shared" si="75"/>
        <v>222551.55999999997</v>
      </c>
      <c r="N113" s="26">
        <f t="shared" si="76"/>
        <v>221448.03999999998</v>
      </c>
      <c r="O113" s="5">
        <f t="shared" si="103"/>
        <v>47.365798978702202</v>
      </c>
      <c r="P113" s="30">
        <v>3591.32</v>
      </c>
      <c r="Q113" s="31">
        <v>919.58</v>
      </c>
      <c r="R113" s="31">
        <v>4741.5</v>
      </c>
      <c r="S113" s="32">
        <f t="shared" si="104"/>
        <v>35.54145341045038</v>
      </c>
      <c r="T113" s="32">
        <f t="shared" si="105"/>
        <v>60.524328915613921</v>
      </c>
      <c r="U113" s="33">
        <f t="shared" si="106"/>
        <v>3.8867025109472937E-2</v>
      </c>
      <c r="V113" s="33">
        <f t="shared" si="107"/>
        <v>2.1999902532076376E-4</v>
      </c>
      <c r="W113" s="33">
        <f t="shared" si="108"/>
        <v>-8.8558299522413134E-2</v>
      </c>
      <c r="X113" s="33">
        <f t="shared" si="132"/>
        <v>5.6603000795948256E-3</v>
      </c>
      <c r="Y113" s="31">
        <f t="shared" si="77"/>
        <v>4360188.57</v>
      </c>
      <c r="Z113" s="26">
        <f t="shared" si="78"/>
        <v>3302506.0456000003</v>
      </c>
      <c r="AA113" s="26">
        <f t="shared" si="79"/>
        <v>3578380.0456000003</v>
      </c>
      <c r="AB113" s="5">
        <f t="shared" si="109"/>
        <v>75.742275651165244</v>
      </c>
      <c r="AC113" s="30">
        <v>327.69</v>
      </c>
      <c r="AD113" s="31">
        <v>1216.99</v>
      </c>
      <c r="AE113" s="31">
        <v>2139.58</v>
      </c>
      <c r="AF113" s="32">
        <f t="shared" si="110"/>
        <v>16.037916880297672</v>
      </c>
      <c r="AG113" s="32">
        <f t="shared" si="111"/>
        <v>5.5225425031346482</v>
      </c>
      <c r="AH113" s="33">
        <f t="shared" si="112"/>
        <v>5.0001853445967408E-3</v>
      </c>
      <c r="AI113" s="33">
        <f t="shared" si="113"/>
        <v>-2.6514285714285854E-3</v>
      </c>
      <c r="AJ113" s="33">
        <f>IFERROR((($BQ113-AC113)-($BQ114-AC114))/(((#REF!-AC113)+(#REF!-AC114))/2)/AH113,0)</f>
        <v>0</v>
      </c>
      <c r="AK113" s="33">
        <f t="shared" si="133"/>
        <v>0.53026605789598391</v>
      </c>
      <c r="AL113" s="31">
        <f t="shared" si="80"/>
        <v>2603847.4641999998</v>
      </c>
      <c r="AM113" s="26">
        <f t="shared" si="81"/>
        <v>398795.45309999998</v>
      </c>
      <c r="AN113" s="26">
        <f t="shared" si="82"/>
        <v>408348.82460000005</v>
      </c>
      <c r="AO113" s="5">
        <f t="shared" si="114"/>
        <v>15.315622692304098</v>
      </c>
      <c r="AP113" s="30">
        <v>1255.3800000000001</v>
      </c>
      <c r="AQ113" s="31">
        <v>1173.48</v>
      </c>
      <c r="AR113" s="31">
        <v>4786.51</v>
      </c>
      <c r="AS113" s="32">
        <f t="shared" si="115"/>
        <v>35.878840485849381</v>
      </c>
      <c r="AT113" s="32">
        <f t="shared" si="116"/>
        <v>21.156853756859149</v>
      </c>
      <c r="AU113" s="33">
        <f t="shared" si="117"/>
        <v>-1.5952118284069346E-2</v>
      </c>
      <c r="AV113" s="33">
        <f t="shared" si="118"/>
        <v>-4.7793151241383635E-5</v>
      </c>
      <c r="AW113" s="33">
        <f>IFERROR((($BQ113-AP113)-($BQ114-AP114))/(((#REF!-AP113)+(#REF!-AP114))/2)/AU113,0)</f>
        <v>0</v>
      </c>
      <c r="AX113" s="33">
        <f t="shared" si="134"/>
        <v>2.9960379173662771E-3</v>
      </c>
      <c r="AY113" s="31">
        <f t="shared" si="83"/>
        <v>5616873.7548000002</v>
      </c>
      <c r="AZ113" s="26">
        <f t="shared" si="84"/>
        <v>1473163.3224000002</v>
      </c>
      <c r="BA113" s="26">
        <f t="shared" si="85"/>
        <v>1804671.4224000003</v>
      </c>
      <c r="BB113" s="5">
        <f t="shared" si="119"/>
        <v>26.227460090963984</v>
      </c>
      <c r="BC113" s="30">
        <v>493.08</v>
      </c>
      <c r="BD113" s="31">
        <v>1285.75</v>
      </c>
      <c r="BE113" s="31">
        <v>1111.1400000000001</v>
      </c>
      <c r="BF113" s="32">
        <f t="shared" si="120"/>
        <v>8.3289107966862463</v>
      </c>
      <c r="BG113" s="32">
        <f t="shared" si="121"/>
        <v>8.3098515592347404</v>
      </c>
      <c r="BH113" s="33">
        <f t="shared" si="122"/>
        <v>-9.8520642512470013E-3</v>
      </c>
      <c r="BI113" s="33">
        <f t="shared" si="123"/>
        <v>3.1937032534564112E-2</v>
      </c>
      <c r="BJ113" s="33">
        <f t="shared" si="124"/>
        <v>-0.5814072231998284</v>
      </c>
      <c r="BK113" s="33">
        <f t="shared" si="135"/>
        <v>3.2416589782716612</v>
      </c>
      <c r="BL113" s="31">
        <f t="shared" si="86"/>
        <v>1428648.2550000001</v>
      </c>
      <c r="BM113" s="26">
        <f t="shared" si="87"/>
        <v>633977.61</v>
      </c>
      <c r="BN113" s="26">
        <f t="shared" si="88"/>
        <v>803542.32000000007</v>
      </c>
      <c r="BO113" s="5">
        <f t="shared" si="125"/>
        <v>44.376046222798202</v>
      </c>
      <c r="BP113" s="60">
        <f t="shared" si="89"/>
        <v>13340.76</v>
      </c>
      <c r="BQ113" s="57">
        <f t="shared" si="90"/>
        <v>5933.68</v>
      </c>
      <c r="BR113" s="57">
        <f t="shared" si="91"/>
        <v>14479415.124</v>
      </c>
      <c r="BS113" s="57">
        <f t="shared" si="92"/>
        <v>6030993.9911000002</v>
      </c>
      <c r="BT113" s="33">
        <f t="shared" si="136"/>
        <v>6.7665516050792549E-3</v>
      </c>
      <c r="BU113" s="33">
        <f t="shared" si="137"/>
        <v>2.0899445453358239E-2</v>
      </c>
      <c r="BV113" s="33">
        <f t="shared" si="138"/>
        <v>3.0886405178185954</v>
      </c>
      <c r="BW113" s="57">
        <f t="shared" si="93"/>
        <v>6816390.6526000006</v>
      </c>
      <c r="BX113" s="57">
        <f t="shared" si="139"/>
        <v>1016.4002762366694</v>
      </c>
      <c r="BY113" s="87">
        <f t="shared" si="140"/>
        <v>1085.3515934624413</v>
      </c>
      <c r="BZ113" s="75">
        <f t="shared" si="141"/>
        <v>132.02609254410399</v>
      </c>
      <c r="CA113" s="75">
        <f t="shared" si="142"/>
        <v>126.49623951780791</v>
      </c>
      <c r="CB113" s="53">
        <f t="shared" si="95"/>
        <v>1.0515901563859846</v>
      </c>
      <c r="CC113" s="14">
        <f t="shared" si="94"/>
        <v>127.48116091535955</v>
      </c>
      <c r="CD113" s="53">
        <f t="shared" si="96"/>
        <v>1.0153896957790149</v>
      </c>
      <c r="CE113" s="26">
        <v>123.61814994488702</v>
      </c>
      <c r="CF113" s="85">
        <f t="shared" si="97"/>
        <v>0.98462074524597576</v>
      </c>
      <c r="CG113" s="79">
        <v>125.54900000000001</v>
      </c>
      <c r="CH113">
        <v>6195.65</v>
      </c>
      <c r="CI113" s="17">
        <f t="shared" si="126"/>
        <v>261.96999999999935</v>
      </c>
      <c r="CJ113" s="17">
        <f t="shared" si="127"/>
        <v>0.95771710797091514</v>
      </c>
      <c r="CK113" s="31">
        <v>14723.12</v>
      </c>
      <c r="CL113" s="76">
        <f t="shared" si="143"/>
        <v>0.90610957460103558</v>
      </c>
      <c r="CM113">
        <v>5895.14</v>
      </c>
      <c r="CN113" s="17">
        <f t="shared" si="128"/>
        <v>-38.539999999999964</v>
      </c>
      <c r="CO113" s="17">
        <f t="shared" si="129"/>
        <v>1.0065375885899233</v>
      </c>
      <c r="CP113" s="31">
        <v>13807.07</v>
      </c>
      <c r="CQ113" s="76">
        <f t="shared" si="130"/>
        <v>0.96622672297598267</v>
      </c>
    </row>
    <row r="114" spans="1:95" x14ac:dyDescent="0.3">
      <c r="A114" s="1">
        <v>41305</v>
      </c>
      <c r="B114" t="s">
        <v>5</v>
      </c>
      <c r="C114" s="30">
        <v>268.85000000000002</v>
      </c>
      <c r="D114" s="31">
        <v>801.36</v>
      </c>
      <c r="E114" s="31">
        <v>559.26</v>
      </c>
      <c r="F114" s="32">
        <f t="shared" si="98"/>
        <v>4.215116717264749</v>
      </c>
      <c r="G114" s="94">
        <f t="shared" si="99"/>
        <v>4.5406488137058849</v>
      </c>
      <c r="H114" s="33">
        <f t="shared" si="100"/>
        <v>6.1522036928657389E-2</v>
      </c>
      <c r="I114" s="33">
        <f t="shared" si="101"/>
        <v>-9.808457481262061E-3</v>
      </c>
      <c r="J114" s="33">
        <f t="shared" si="102"/>
        <v>4.4232391225069334E-2</v>
      </c>
      <c r="K114" s="33">
        <f t="shared" si="131"/>
        <v>0.15942998591929283</v>
      </c>
      <c r="L114" s="31">
        <f t="shared" si="74"/>
        <v>448168.59360000002</v>
      </c>
      <c r="M114" s="26">
        <f t="shared" si="75"/>
        <v>215445.63600000003</v>
      </c>
      <c r="N114" s="26">
        <f t="shared" si="76"/>
        <v>212272.25039999999</v>
      </c>
      <c r="O114" s="5">
        <f t="shared" si="103"/>
        <v>48.072452884168371</v>
      </c>
      <c r="P114" s="30">
        <v>3590.53</v>
      </c>
      <c r="Q114" s="31">
        <v>884.52</v>
      </c>
      <c r="R114" s="31">
        <v>4721.75</v>
      </c>
      <c r="S114" s="32">
        <f t="shared" si="104"/>
        <v>35.587611057012531</v>
      </c>
      <c r="T114" s="32">
        <f t="shared" si="105"/>
        <v>60.641010917148563</v>
      </c>
      <c r="U114" s="33">
        <f t="shared" si="106"/>
        <v>4.7417060651478271E-2</v>
      </c>
      <c r="V114" s="33">
        <f t="shared" si="107"/>
        <v>2.1726172238414101E-4</v>
      </c>
      <c r="W114" s="33">
        <f t="shared" si="108"/>
        <v>-7.2531283857637921E-2</v>
      </c>
      <c r="X114" s="33">
        <f t="shared" si="132"/>
        <v>4.581931469372252E-3</v>
      </c>
      <c r="Y114" s="31">
        <f t="shared" si="77"/>
        <v>4176482.31</v>
      </c>
      <c r="Z114" s="26">
        <f t="shared" si="78"/>
        <v>3175895.5956000001</v>
      </c>
      <c r="AA114" s="26">
        <f t="shared" si="79"/>
        <v>3441950.3664000002</v>
      </c>
      <c r="AB114" s="5">
        <f t="shared" si="109"/>
        <v>76.042357176894157</v>
      </c>
      <c r="AC114" s="30">
        <v>328.56</v>
      </c>
      <c r="AD114" s="31">
        <v>1210.92</v>
      </c>
      <c r="AE114" s="31">
        <v>2128.12</v>
      </c>
      <c r="AF114" s="32">
        <f t="shared" si="110"/>
        <v>16.039541873807277</v>
      </c>
      <c r="AG114" s="32">
        <f t="shared" si="111"/>
        <v>5.5491001459222815</v>
      </c>
      <c r="AH114" s="33">
        <f t="shared" si="112"/>
        <v>1.8957108915843447E-2</v>
      </c>
      <c r="AI114" s="33">
        <f t="shared" si="113"/>
        <v>-2.6140612176662318E-3</v>
      </c>
      <c r="AJ114" s="33">
        <f>IFERROR((($BQ114-AC114)-($BQ115-AC115))/(((#REF!-AC114)+(#REF!-AC115))/2)/AH114,0)</f>
        <v>0</v>
      </c>
      <c r="AK114" s="33">
        <f t="shared" si="133"/>
        <v>0.13789345354668106</v>
      </c>
      <c r="AL114" s="31">
        <f t="shared" si="80"/>
        <v>2576983.0704000001</v>
      </c>
      <c r="AM114" s="26">
        <f t="shared" si="81"/>
        <v>397859.87520000001</v>
      </c>
      <c r="AN114" s="26">
        <f t="shared" si="82"/>
        <v>406312.09680000006</v>
      </c>
      <c r="AO114" s="5">
        <f t="shared" si="114"/>
        <v>15.438979004943331</v>
      </c>
      <c r="AP114" s="30">
        <v>1255.44</v>
      </c>
      <c r="AQ114" s="31">
        <v>1192.3499999999999</v>
      </c>
      <c r="AR114" s="31">
        <v>4766.97</v>
      </c>
      <c r="AS114" s="32">
        <f t="shared" si="115"/>
        <v>35.928432102599047</v>
      </c>
      <c r="AT114" s="32">
        <f t="shared" si="116"/>
        <v>21.203318380803111</v>
      </c>
      <c r="AU114" s="33">
        <f t="shared" si="117"/>
        <v>2.8677280634966384E-2</v>
      </c>
      <c r="AV114" s="33">
        <f t="shared" si="118"/>
        <v>-4.7790867165241247E-5</v>
      </c>
      <c r="AW114" s="33">
        <f>IFERROR((($BQ114-AP114)-($BQ115-AP115))/(((#REF!-AP114)+(#REF!-AP115))/2)/AU114,0)</f>
        <v>0</v>
      </c>
      <c r="AX114" s="33">
        <f t="shared" si="134"/>
        <v>1.6665062414240753E-3</v>
      </c>
      <c r="AY114" s="31">
        <f t="shared" si="83"/>
        <v>5683896.6794999996</v>
      </c>
      <c r="AZ114" s="26">
        <f t="shared" si="84"/>
        <v>1496923.8839999998</v>
      </c>
      <c r="BA114" s="26">
        <f t="shared" si="85"/>
        <v>1833691.2179999999</v>
      </c>
      <c r="BB114" s="5">
        <f t="shared" si="119"/>
        <v>26.336226156237608</v>
      </c>
      <c r="BC114" s="30">
        <v>477.58</v>
      </c>
      <c r="BD114" s="31">
        <v>1298.48</v>
      </c>
      <c r="BE114" s="31">
        <v>1091.8599999999999</v>
      </c>
      <c r="BF114" s="32">
        <f t="shared" si="120"/>
        <v>8.2292982493163969</v>
      </c>
      <c r="BG114" s="32">
        <f t="shared" si="121"/>
        <v>8.0659217424201479</v>
      </c>
      <c r="BH114" s="33">
        <f t="shared" si="122"/>
        <v>2.0681766898279573E-2</v>
      </c>
      <c r="BI114" s="33">
        <f t="shared" si="123"/>
        <v>3.2990656194793862E-2</v>
      </c>
      <c r="BJ114" s="33">
        <f t="shared" si="124"/>
        <v>0.28712818127521134</v>
      </c>
      <c r="BK114" s="33">
        <f t="shared" si="135"/>
        <v>1.5951565626406037</v>
      </c>
      <c r="BL114" s="31">
        <f t="shared" si="86"/>
        <v>1417758.3727999998</v>
      </c>
      <c r="BM114" s="26">
        <f t="shared" si="87"/>
        <v>620128.0784</v>
      </c>
      <c r="BN114" s="26">
        <f t="shared" si="88"/>
        <v>811498.06080000009</v>
      </c>
      <c r="BO114" s="5">
        <f t="shared" si="125"/>
        <v>43.7400399318594</v>
      </c>
      <c r="BP114" s="60">
        <f t="shared" si="89"/>
        <v>13267.960000000001</v>
      </c>
      <c r="BQ114" s="57">
        <f t="shared" si="90"/>
        <v>5920.9600000000009</v>
      </c>
      <c r="BR114" s="57">
        <f t="shared" si="91"/>
        <v>14303289.0263</v>
      </c>
      <c r="BS114" s="57">
        <f t="shared" si="92"/>
        <v>5906253.0691999998</v>
      </c>
      <c r="BT114" s="33">
        <f t="shared" si="136"/>
        <v>3.2822631879801105E-2</v>
      </c>
      <c r="BU114" s="33">
        <f t="shared" si="137"/>
        <v>4.1430648720080954E-2</v>
      </c>
      <c r="BV114" s="33">
        <f t="shared" si="138"/>
        <v>1.2622585803540387</v>
      </c>
      <c r="BW114" s="57">
        <f t="shared" si="93"/>
        <v>6705723.9924000008</v>
      </c>
      <c r="BX114" s="57">
        <f t="shared" si="139"/>
        <v>997.51612393936102</v>
      </c>
      <c r="BY114" s="87">
        <f t="shared" si="140"/>
        <v>1078.0322691883302</v>
      </c>
      <c r="BZ114" s="75">
        <f t="shared" si="141"/>
        <v>131.13574347215825</v>
      </c>
      <c r="CA114" s="75">
        <f t="shared" si="142"/>
        <v>124.14600968420754</v>
      </c>
      <c r="CB114" s="53">
        <f t="shared" si="95"/>
        <v>1.0551636906353254</v>
      </c>
      <c r="CC114" s="14">
        <f t="shared" si="94"/>
        <v>125.41145642863967</v>
      </c>
      <c r="CD114" s="53">
        <f t="shared" si="96"/>
        <v>1.0091040909932383</v>
      </c>
      <c r="CE114" s="26">
        <v>121.35891479920011</v>
      </c>
      <c r="CF114" s="85">
        <f t="shared" si="97"/>
        <v>0.97649593497908038</v>
      </c>
      <c r="CG114" s="79">
        <v>124.28</v>
      </c>
      <c r="CH114">
        <v>6183.11</v>
      </c>
      <c r="CI114" s="17">
        <f t="shared" si="126"/>
        <v>262.14999999999873</v>
      </c>
      <c r="CJ114" s="17">
        <f t="shared" si="127"/>
        <v>0.95760224223732093</v>
      </c>
      <c r="CK114" s="31">
        <v>14645.1</v>
      </c>
      <c r="CL114" s="76">
        <f t="shared" si="143"/>
        <v>0.9059658179186213</v>
      </c>
      <c r="CM114">
        <v>5881.62</v>
      </c>
      <c r="CN114" s="17">
        <f t="shared" si="128"/>
        <v>-39.340000000001055</v>
      </c>
      <c r="CO114" s="17">
        <f t="shared" si="129"/>
        <v>1.0066886334037224</v>
      </c>
      <c r="CP114" s="31">
        <v>13745.13</v>
      </c>
      <c r="CQ114" s="76">
        <f t="shared" si="130"/>
        <v>0.96528443164960986</v>
      </c>
    </row>
    <row r="115" spans="1:95" x14ac:dyDescent="0.3">
      <c r="A115" s="1">
        <v>41274</v>
      </c>
      <c r="B115" t="s">
        <v>5</v>
      </c>
      <c r="C115" s="30">
        <v>271.5</v>
      </c>
      <c r="D115" s="31">
        <v>753.53</v>
      </c>
      <c r="E115" s="31">
        <v>556.5</v>
      </c>
      <c r="F115" s="32">
        <f t="shared" si="98"/>
        <v>4.217452295044323</v>
      </c>
      <c r="G115" s="94">
        <f t="shared" si="99"/>
        <v>4.5952693267888121</v>
      </c>
      <c r="H115" s="33">
        <f t="shared" si="100"/>
        <v>-6.8156617934535382E-2</v>
      </c>
      <c r="I115" s="33">
        <f t="shared" si="101"/>
        <v>1.0850445312644683E-2</v>
      </c>
      <c r="J115" s="33">
        <f t="shared" si="102"/>
        <v>-6.6420709614352605E-2</v>
      </c>
      <c r="K115" s="33">
        <f t="shared" si="131"/>
        <v>0.15919870500420907</v>
      </c>
      <c r="L115" s="31">
        <f t="shared" si="74"/>
        <v>419339.44500000001</v>
      </c>
      <c r="M115" s="26">
        <f t="shared" si="75"/>
        <v>204583.39499999999</v>
      </c>
      <c r="N115" s="26">
        <f t="shared" si="76"/>
        <v>199602.56169999999</v>
      </c>
      <c r="O115" s="5">
        <f t="shared" si="103"/>
        <v>48.787061994609168</v>
      </c>
      <c r="P115" s="30">
        <v>3589.75</v>
      </c>
      <c r="Q115" s="31">
        <v>843.55</v>
      </c>
      <c r="R115" s="31">
        <v>4702</v>
      </c>
      <c r="S115" s="32">
        <f t="shared" si="104"/>
        <v>35.634251017607198</v>
      </c>
      <c r="T115" s="32">
        <f t="shared" si="105"/>
        <v>60.758261752634027</v>
      </c>
      <c r="U115" s="33">
        <f t="shared" si="106"/>
        <v>-2.3003052621094134E-2</v>
      </c>
      <c r="V115" s="33">
        <f t="shared" si="107"/>
        <v>6.2426996182843881E-3</v>
      </c>
      <c r="W115" s="33">
        <f t="shared" si="108"/>
        <v>7.6044180826216196E-2</v>
      </c>
      <c r="X115" s="33">
        <f t="shared" si="132"/>
        <v>0.27138570350266217</v>
      </c>
      <c r="Y115" s="31">
        <f t="shared" si="77"/>
        <v>3966372.0999999996</v>
      </c>
      <c r="Z115" s="26">
        <f t="shared" si="78"/>
        <v>3028133.6124999998</v>
      </c>
      <c r="AA115" s="26">
        <f t="shared" si="79"/>
        <v>3282522.986</v>
      </c>
      <c r="AB115" s="5">
        <f t="shared" si="109"/>
        <v>76.345172267120375</v>
      </c>
      <c r="AC115" s="30">
        <v>329.42</v>
      </c>
      <c r="AD115" s="31">
        <v>1188.18</v>
      </c>
      <c r="AE115" s="31">
        <v>2116.67</v>
      </c>
      <c r="AF115" s="32">
        <f t="shared" si="110"/>
        <v>16.041248426507579</v>
      </c>
      <c r="AG115" s="32">
        <f t="shared" si="111"/>
        <v>5.5755934498370925</v>
      </c>
      <c r="AH115" s="33">
        <f t="shared" si="112"/>
        <v>3.0091158509603999E-3</v>
      </c>
      <c r="AI115" s="33">
        <f t="shared" si="113"/>
        <v>-5.4626566720283702E-4</v>
      </c>
      <c r="AJ115" s="33">
        <f>IFERROR((($BQ115-AC115)-($BQ116-AC116))/(((#REF!-AC115)+(#REF!-AC116))/2)/AH115,0)</f>
        <v>0</v>
      </c>
      <c r="AK115" s="33">
        <f t="shared" si="133"/>
        <v>0.18153693452131095</v>
      </c>
      <c r="AL115" s="31">
        <f t="shared" si="80"/>
        <v>2514984.9606000003</v>
      </c>
      <c r="AM115" s="26">
        <f t="shared" si="81"/>
        <v>391410.25560000003</v>
      </c>
      <c r="AN115" s="26">
        <f t="shared" si="82"/>
        <v>398681.91720000003</v>
      </c>
      <c r="AO115" s="5">
        <f t="shared" si="114"/>
        <v>15.563125097440791</v>
      </c>
      <c r="AP115" s="30">
        <v>1255.5</v>
      </c>
      <c r="AQ115" s="31">
        <v>1158.6400000000001</v>
      </c>
      <c r="AR115" s="31">
        <v>4747.42</v>
      </c>
      <c r="AS115" s="32">
        <f t="shared" si="115"/>
        <v>35.978467878776854</v>
      </c>
      <c r="AT115" s="32">
        <f t="shared" si="116"/>
        <v>21.249947107857654</v>
      </c>
      <c r="AU115" s="33">
        <f t="shared" si="117"/>
        <v>1.8167408400902384E-2</v>
      </c>
      <c r="AV115" s="33">
        <f t="shared" si="118"/>
        <v>7.820183750329817E-3</v>
      </c>
      <c r="AW115" s="33">
        <f>IFERROR((($BQ115-AP115)-($BQ116-AP116))/(((#REF!-AP115)+(#REF!-AP116))/2)/AU115,0)</f>
        <v>0</v>
      </c>
      <c r="AX115" s="33">
        <f t="shared" si="134"/>
        <v>0.43045125522368866</v>
      </c>
      <c r="AY115" s="31">
        <f t="shared" si="83"/>
        <v>5500550.7088000001</v>
      </c>
      <c r="AZ115" s="26">
        <f t="shared" si="84"/>
        <v>1454672.52</v>
      </c>
      <c r="BA115" s="26">
        <f t="shared" si="85"/>
        <v>1781849.2832000002</v>
      </c>
      <c r="BB115" s="5">
        <f t="shared" si="119"/>
        <v>26.445943270239415</v>
      </c>
      <c r="BC115" s="30">
        <v>462.08</v>
      </c>
      <c r="BD115" s="31">
        <v>1271.9000000000001</v>
      </c>
      <c r="BE115" s="31">
        <v>1072.58</v>
      </c>
      <c r="BF115" s="32">
        <f t="shared" si="120"/>
        <v>8.1285803820640421</v>
      </c>
      <c r="BG115" s="32">
        <f t="shared" si="121"/>
        <v>7.8209283628824098</v>
      </c>
      <c r="BH115" s="33">
        <f t="shared" si="122"/>
        <v>-1.0425750743998097E-2</v>
      </c>
      <c r="BI115" s="33">
        <f t="shared" si="123"/>
        <v>-1.3925900455600486E-2</v>
      </c>
      <c r="BJ115" s="33">
        <f t="shared" si="124"/>
        <v>7.1877487902236359</v>
      </c>
      <c r="BK115" s="33">
        <f t="shared" si="135"/>
        <v>1.3357215991008953</v>
      </c>
      <c r="BL115" s="31">
        <f t="shared" si="86"/>
        <v>1364214.5020000001</v>
      </c>
      <c r="BM115" s="26">
        <f t="shared" si="87"/>
        <v>587719.55200000003</v>
      </c>
      <c r="BN115" s="26">
        <f t="shared" si="88"/>
        <v>794886.62400000007</v>
      </c>
      <c r="BO115" s="5">
        <f t="shared" si="125"/>
        <v>43.081168770627833</v>
      </c>
      <c r="BP115" s="60">
        <f t="shared" si="89"/>
        <v>13195.17</v>
      </c>
      <c r="BQ115" s="57">
        <f t="shared" si="90"/>
        <v>5908.25</v>
      </c>
      <c r="BR115" s="57">
        <f t="shared" si="91"/>
        <v>13765461.716400001</v>
      </c>
      <c r="BS115" s="57">
        <f t="shared" si="92"/>
        <v>5666519.3350999998</v>
      </c>
      <c r="BT115" s="33">
        <f t="shared" si="136"/>
        <v>-2.6356392444809792E-3</v>
      </c>
      <c r="BU115" s="33">
        <f t="shared" si="137"/>
        <v>-6.9401042339296316E-3</v>
      </c>
      <c r="BV115" s="33">
        <f t="shared" si="138"/>
        <v>2.6331768463617276</v>
      </c>
      <c r="BW115" s="57">
        <f t="shared" si="93"/>
        <v>6457543.3721000003</v>
      </c>
      <c r="BX115" s="57">
        <f t="shared" si="139"/>
        <v>959.0859112427537</v>
      </c>
      <c r="BY115" s="87">
        <f t="shared" si="140"/>
        <v>1043.2197324020835</v>
      </c>
      <c r="BZ115" s="75">
        <f t="shared" si="141"/>
        <v>126.90102061265284</v>
      </c>
      <c r="CA115" s="75">
        <f t="shared" si="142"/>
        <v>119.3631721509576</v>
      </c>
      <c r="CB115" s="53">
        <f t="shared" si="95"/>
        <v>1.0719711829825127</v>
      </c>
      <c r="CC115" s="14">
        <f t="shared" si="94"/>
        <v>120.76994522351674</v>
      </c>
      <c r="CD115" s="53">
        <f t="shared" si="96"/>
        <v>1.0201801405928042</v>
      </c>
      <c r="CE115" s="26">
        <v>116.69058751868842</v>
      </c>
      <c r="CF115" s="85">
        <f t="shared" si="97"/>
        <v>0.98572057609488362</v>
      </c>
      <c r="CG115" s="79">
        <v>118.381</v>
      </c>
      <c r="CH115">
        <v>6170.58</v>
      </c>
      <c r="CI115" s="17">
        <f t="shared" si="126"/>
        <v>262.32999999999993</v>
      </c>
      <c r="CJ115" s="17">
        <f t="shared" si="127"/>
        <v>0.95748697853362241</v>
      </c>
      <c r="CK115" s="31">
        <v>14567.09</v>
      </c>
      <c r="CL115" s="76">
        <f t="shared" si="143"/>
        <v>0.90582058599212334</v>
      </c>
      <c r="CM115">
        <v>5868.09</v>
      </c>
      <c r="CN115" s="17">
        <f t="shared" si="128"/>
        <v>-40.159999999999854</v>
      </c>
      <c r="CO115" s="17">
        <f t="shared" si="129"/>
        <v>1.0068437941476698</v>
      </c>
      <c r="CP115" s="31">
        <v>13683.18</v>
      </c>
      <c r="CQ115" s="76">
        <f t="shared" si="130"/>
        <v>0.96433504492376776</v>
      </c>
    </row>
    <row r="116" spans="1:95" x14ac:dyDescent="0.3">
      <c r="A116" s="1">
        <v>41243</v>
      </c>
      <c r="B116" t="s">
        <v>5</v>
      </c>
      <c r="C116" s="30">
        <v>268.57</v>
      </c>
      <c r="D116" s="31">
        <v>806.7</v>
      </c>
      <c r="E116" s="31">
        <v>553.4</v>
      </c>
      <c r="F116" s="32">
        <f t="shared" si="98"/>
        <v>4.2048764105217646</v>
      </c>
      <c r="G116" s="94">
        <f t="shared" si="99"/>
        <v>4.5676257597970018</v>
      </c>
      <c r="H116" s="33">
        <f t="shared" si="100"/>
        <v>-6.748356031477945E-2</v>
      </c>
      <c r="I116" s="33">
        <f t="shared" si="101"/>
        <v>1.0969468935437399E-2</v>
      </c>
      <c r="J116" s="33">
        <f t="shared" si="102"/>
        <v>-6.7388234001690389E-2</v>
      </c>
      <c r="K116" s="33">
        <f t="shared" si="131"/>
        <v>0.16255024015137795</v>
      </c>
      <c r="L116" s="31">
        <f t="shared" si="74"/>
        <v>446427.78</v>
      </c>
      <c r="M116" s="26">
        <f t="shared" si="75"/>
        <v>216655.41899999999</v>
      </c>
      <c r="N116" s="26">
        <f t="shared" si="76"/>
        <v>213686.76300000001</v>
      </c>
      <c r="O116" s="5">
        <f t="shared" si="103"/>
        <v>48.530899891579324</v>
      </c>
      <c r="P116" s="30">
        <v>3567.41</v>
      </c>
      <c r="Q116" s="31">
        <v>863.18</v>
      </c>
      <c r="R116" s="31">
        <v>4674.54</v>
      </c>
      <c r="S116" s="32">
        <f t="shared" si="104"/>
        <v>35.518364611565616</v>
      </c>
      <c r="T116" s="32">
        <f t="shared" si="105"/>
        <v>60.671682659110935</v>
      </c>
      <c r="U116" s="33">
        <f t="shared" si="106"/>
        <v>-2.6092226071645058E-2</v>
      </c>
      <c r="V116" s="33">
        <f t="shared" si="107"/>
        <v>6.2819157312216534E-3</v>
      </c>
      <c r="W116" s="33">
        <f t="shared" si="108"/>
        <v>6.754085904487947E-2</v>
      </c>
      <c r="X116" s="33">
        <f t="shared" si="132"/>
        <v>0.2407581366945282</v>
      </c>
      <c r="Y116" s="31">
        <f t="shared" si="77"/>
        <v>4034969.4371999996</v>
      </c>
      <c r="Z116" s="26">
        <f t="shared" si="78"/>
        <v>3079316.9637999996</v>
      </c>
      <c r="AA116" s="26">
        <f t="shared" si="79"/>
        <v>3358909.5976</v>
      </c>
      <c r="AB116" s="5">
        <f t="shared" si="109"/>
        <v>76.315744436885765</v>
      </c>
      <c r="AC116" s="30">
        <v>329.6</v>
      </c>
      <c r="AD116" s="31">
        <v>1184.6099999999999</v>
      </c>
      <c r="AE116" s="31">
        <v>2111.98</v>
      </c>
      <c r="AF116" s="32">
        <f t="shared" si="110"/>
        <v>16.047370584556845</v>
      </c>
      <c r="AG116" s="32">
        <f t="shared" si="111"/>
        <v>5.6055756429574863</v>
      </c>
      <c r="AH116" s="33">
        <f t="shared" si="112"/>
        <v>-2.4670565822220308E-2</v>
      </c>
      <c r="AI116" s="33">
        <f t="shared" si="113"/>
        <v>-5.7629020761612311E-4</v>
      </c>
      <c r="AJ116" s="33">
        <f>IFERROR((($BQ116-AC116)-($BQ117-AC117))/(((#REF!-AC116)+(#REF!-AC117))/2)/AH116,0)</f>
        <v>0</v>
      </c>
      <c r="AK116" s="33">
        <f t="shared" si="133"/>
        <v>2.3359424010335E-2</v>
      </c>
      <c r="AL116" s="31">
        <f t="shared" si="80"/>
        <v>2501872.6277999999</v>
      </c>
      <c r="AM116" s="26">
        <f t="shared" si="81"/>
        <v>390447.45600000001</v>
      </c>
      <c r="AN116" s="26">
        <f t="shared" si="82"/>
        <v>397484.03940000001</v>
      </c>
      <c r="AO116" s="5">
        <f t="shared" si="114"/>
        <v>15.606208392124927</v>
      </c>
      <c r="AP116" s="30">
        <v>1245.72</v>
      </c>
      <c r="AQ116" s="31">
        <v>1137.78</v>
      </c>
      <c r="AR116" s="31">
        <v>4738.05</v>
      </c>
      <c r="AS116" s="32">
        <f t="shared" si="115"/>
        <v>36.000930026875047</v>
      </c>
      <c r="AT116" s="32">
        <f t="shared" si="116"/>
        <v>21.186218719493322</v>
      </c>
      <c r="AU116" s="33">
        <f t="shared" si="117"/>
        <v>-3.4693163710795359E-2</v>
      </c>
      <c r="AV116" s="33">
        <f t="shared" si="118"/>
        <v>7.8899119537404246E-3</v>
      </c>
      <c r="AW116" s="33">
        <f>IFERROR((($BQ116-AP116)-($BQ117-AP117))/(((#REF!-AP116)+(#REF!-AP117))/2)/AU116,0)</f>
        <v>0</v>
      </c>
      <c r="AX116" s="33">
        <f t="shared" si="134"/>
        <v>0.22741978850678718</v>
      </c>
      <c r="AY116" s="31">
        <f t="shared" si="83"/>
        <v>5390858.5290000001</v>
      </c>
      <c r="AZ116" s="26">
        <f t="shared" si="84"/>
        <v>1417355.3015999999</v>
      </c>
      <c r="BA116" s="26">
        <f t="shared" si="85"/>
        <v>1749769.1064000002</v>
      </c>
      <c r="BB116" s="5">
        <f t="shared" si="119"/>
        <v>26.29182891695951</v>
      </c>
      <c r="BC116" s="30">
        <v>468.56</v>
      </c>
      <c r="BD116" s="31">
        <v>1285.23</v>
      </c>
      <c r="BE116" s="31">
        <v>1082.94</v>
      </c>
      <c r="BF116" s="32">
        <f t="shared" si="120"/>
        <v>8.2284583664807389</v>
      </c>
      <c r="BG116" s="32">
        <f t="shared" si="121"/>
        <v>7.9688972186412608</v>
      </c>
      <c r="BH116" s="33">
        <f t="shared" si="122"/>
        <v>-1.3432051440583561E-2</v>
      </c>
      <c r="BI116" s="33">
        <f t="shared" si="123"/>
        <v>-1.3734633319203091E-2</v>
      </c>
      <c r="BJ116" s="33">
        <f t="shared" si="124"/>
        <v>5.5023937411796302</v>
      </c>
      <c r="BK116" s="33">
        <f t="shared" si="135"/>
        <v>1.0225268552579623</v>
      </c>
      <c r="BL116" s="31">
        <f t="shared" si="86"/>
        <v>1391826.9762000002</v>
      </c>
      <c r="BM116" s="26">
        <f t="shared" si="87"/>
        <v>602207.36880000005</v>
      </c>
      <c r="BN116" s="26">
        <f t="shared" si="88"/>
        <v>803217.34080000001</v>
      </c>
      <c r="BO116" s="5">
        <f t="shared" si="125"/>
        <v>43.267401702772077</v>
      </c>
      <c r="BP116" s="60">
        <f t="shared" si="89"/>
        <v>13160.909999999998</v>
      </c>
      <c r="BQ116" s="57">
        <f t="shared" si="90"/>
        <v>5879.86</v>
      </c>
      <c r="BR116" s="57">
        <f t="shared" si="91"/>
        <v>13765955.350199999</v>
      </c>
      <c r="BS116" s="57">
        <f t="shared" si="92"/>
        <v>5705982.5091999993</v>
      </c>
      <c r="BT116" s="33">
        <f t="shared" si="136"/>
        <v>-2.978167729257053E-2</v>
      </c>
      <c r="BU116" s="33">
        <f t="shared" si="137"/>
        <v>-2.4117556572191803E-2</v>
      </c>
      <c r="BV116" s="33">
        <f t="shared" si="138"/>
        <v>0.80981189659886199</v>
      </c>
      <c r="BW116" s="57">
        <f t="shared" si="93"/>
        <v>6523066.8472000007</v>
      </c>
      <c r="BX116" s="57">
        <f t="shared" si="139"/>
        <v>970.42829407502893</v>
      </c>
      <c r="BY116" s="87">
        <f t="shared" si="140"/>
        <v>1045.9729114628092</v>
      </c>
      <c r="BZ116" s="75">
        <f t="shared" si="141"/>
        <v>127.23592726930799</v>
      </c>
      <c r="CA116" s="75">
        <f t="shared" si="142"/>
        <v>120.77479000368641</v>
      </c>
      <c r="CB116" s="53">
        <f t="shared" si="95"/>
        <v>1.0470196941237635</v>
      </c>
      <c r="CC116" s="14">
        <f t="shared" si="94"/>
        <v>121.99537508789379</v>
      </c>
      <c r="CD116" s="53">
        <f t="shared" si="96"/>
        <v>1.0038953859210167</v>
      </c>
      <c r="CE116" s="26">
        <v>118.02206506743083</v>
      </c>
      <c r="CF116" s="85">
        <f t="shared" si="97"/>
        <v>0.97119916613807233</v>
      </c>
      <c r="CG116" s="79">
        <v>121.52200000000001</v>
      </c>
      <c r="CH116">
        <v>6141.99</v>
      </c>
      <c r="CI116" s="17">
        <f t="shared" si="126"/>
        <v>262.13000000000011</v>
      </c>
      <c r="CJ116" s="17">
        <f t="shared" si="127"/>
        <v>0.95732164982359136</v>
      </c>
      <c r="CK116" s="31">
        <v>14538.73</v>
      </c>
      <c r="CL116" s="76">
        <f t="shared" si="143"/>
        <v>0.90523106213541338</v>
      </c>
      <c r="CM116">
        <v>5844.04</v>
      </c>
      <c r="CN116" s="17">
        <f t="shared" si="128"/>
        <v>-35.819999999999709</v>
      </c>
      <c r="CO116" s="17">
        <f t="shared" si="129"/>
        <v>1.0061293214967728</v>
      </c>
      <c r="CP116" s="31">
        <v>13652.06</v>
      </c>
      <c r="CQ116" s="76">
        <f t="shared" si="130"/>
        <v>0.96402374440194361</v>
      </c>
    </row>
    <row r="117" spans="1:95" x14ac:dyDescent="0.3">
      <c r="A117" s="1">
        <v>41213</v>
      </c>
      <c r="B117" t="s">
        <v>5</v>
      </c>
      <c r="C117" s="30">
        <v>265.64</v>
      </c>
      <c r="D117" s="31">
        <v>863.04</v>
      </c>
      <c r="E117" s="31">
        <v>550.29</v>
      </c>
      <c r="F117" s="32">
        <f t="shared" si="98"/>
        <v>4.1921650873072522</v>
      </c>
      <c r="G117" s="94">
        <f t="shared" si="99"/>
        <v>4.5397139522205521</v>
      </c>
      <c r="H117" s="33">
        <f t="shared" si="100"/>
        <v>-0.12692073964753889</v>
      </c>
      <c r="I117" s="33">
        <f t="shared" si="101"/>
        <v>1.1091132771836877E-2</v>
      </c>
      <c r="J117" s="33">
        <f t="shared" si="102"/>
        <v>-3.5979735542259861E-2</v>
      </c>
      <c r="K117" s="33">
        <f t="shared" si="131"/>
        <v>8.7386291654438411E-2</v>
      </c>
      <c r="L117" s="31">
        <f t="shared" si="74"/>
        <v>474922.28159999993</v>
      </c>
      <c r="M117" s="26">
        <f t="shared" si="75"/>
        <v>229257.94559999998</v>
      </c>
      <c r="N117" s="26">
        <f t="shared" si="76"/>
        <v>228610.66559999998</v>
      </c>
      <c r="O117" s="5">
        <f t="shared" si="103"/>
        <v>48.272728924748769</v>
      </c>
      <c r="P117" s="30">
        <v>3545.07</v>
      </c>
      <c r="Q117" s="31">
        <v>886</v>
      </c>
      <c r="R117" s="31">
        <v>4647.08</v>
      </c>
      <c r="S117" s="32">
        <f t="shared" si="104"/>
        <v>35.401927227323384</v>
      </c>
      <c r="T117" s="32">
        <f t="shared" si="105"/>
        <v>60.584263441494187</v>
      </c>
      <c r="U117" s="33">
        <f t="shared" si="106"/>
        <v>-0.12226472676408565</v>
      </c>
      <c r="V117" s="33">
        <f t="shared" si="107"/>
        <v>6.3216276634879718E-3</v>
      </c>
      <c r="W117" s="33">
        <f t="shared" si="108"/>
        <v>1.4516946474177811E-2</v>
      </c>
      <c r="X117" s="33">
        <f t="shared" si="132"/>
        <v>5.1704427194981493E-2</v>
      </c>
      <c r="Y117" s="31">
        <f t="shared" si="77"/>
        <v>4117312.88</v>
      </c>
      <c r="Z117" s="26">
        <f t="shared" si="78"/>
        <v>3140932.02</v>
      </c>
      <c r="AA117" s="26">
        <f t="shared" si="79"/>
        <v>3447709.52</v>
      </c>
      <c r="AB117" s="5">
        <f t="shared" si="109"/>
        <v>76.285968823433208</v>
      </c>
      <c r="AC117" s="30">
        <v>329.79</v>
      </c>
      <c r="AD117" s="31">
        <v>1214.2</v>
      </c>
      <c r="AE117" s="31">
        <v>2107.29</v>
      </c>
      <c r="AF117" s="32">
        <f t="shared" si="110"/>
        <v>16.053549159228222</v>
      </c>
      <c r="AG117" s="32">
        <f t="shared" si="111"/>
        <v>5.6360196668529445</v>
      </c>
      <c r="AH117" s="33">
        <f t="shared" si="112"/>
        <v>-4.3892399582744303E-2</v>
      </c>
      <c r="AI117" s="33">
        <f t="shared" si="113"/>
        <v>-5.7595828849446844E-4</v>
      </c>
      <c r="AJ117" s="33">
        <f>IFERROR((($BQ117-AC117)-($BQ118-AC118))/(((#REF!-AC117)+(#REF!-AC118))/2)/AH117,0)</f>
        <v>0</v>
      </c>
      <c r="AK117" s="33">
        <f t="shared" si="133"/>
        <v>1.3122050604881912E-2</v>
      </c>
      <c r="AL117" s="31">
        <f t="shared" si="80"/>
        <v>2558671.5180000002</v>
      </c>
      <c r="AM117" s="26">
        <f t="shared" si="81"/>
        <v>400431.01800000004</v>
      </c>
      <c r="AN117" s="26">
        <f t="shared" si="82"/>
        <v>407412.66800000006</v>
      </c>
      <c r="AO117" s="5">
        <f t="shared" si="114"/>
        <v>15.64995800293268</v>
      </c>
      <c r="AP117" s="30">
        <v>1235.93</v>
      </c>
      <c r="AQ117" s="31">
        <v>1177.95</v>
      </c>
      <c r="AR117" s="31">
        <v>4728.68</v>
      </c>
      <c r="AS117" s="32">
        <f t="shared" si="115"/>
        <v>36.023564311632157</v>
      </c>
      <c r="AT117" s="32">
        <f t="shared" si="116"/>
        <v>21.121701042643988</v>
      </c>
      <c r="AU117" s="33">
        <f t="shared" si="117"/>
        <v>-8.3777298792142824E-2</v>
      </c>
      <c r="AV117" s="33">
        <f t="shared" si="118"/>
        <v>7.9445022095138845E-3</v>
      </c>
      <c r="AW117" s="33">
        <f>IFERROR((($BQ117-AP117)-($BQ118-AP118))/(((#REF!-AP117)+(#REF!-AP118))/2)/AU117,0)</f>
        <v>0</v>
      </c>
      <c r="AX117" s="33">
        <f t="shared" si="134"/>
        <v>9.4828817878513064E-2</v>
      </c>
      <c r="AY117" s="31">
        <f t="shared" si="83"/>
        <v>5570148.6060000006</v>
      </c>
      <c r="AZ117" s="26">
        <f t="shared" si="84"/>
        <v>1455863.7435000001</v>
      </c>
      <c r="BA117" s="26">
        <f t="shared" si="85"/>
        <v>1811545.7460000003</v>
      </c>
      <c r="BB117" s="5">
        <f t="shared" si="119"/>
        <v>26.136892325130901</v>
      </c>
      <c r="BC117" s="30">
        <v>475.04</v>
      </c>
      <c r="BD117" s="31">
        <v>1302.6099999999999</v>
      </c>
      <c r="BE117" s="31">
        <v>1093.29</v>
      </c>
      <c r="BF117" s="32">
        <f t="shared" si="120"/>
        <v>8.3287942145089779</v>
      </c>
      <c r="BG117" s="32">
        <f t="shared" si="121"/>
        <v>8.1183018967883278</v>
      </c>
      <c r="BH117" s="33">
        <f t="shared" si="122"/>
        <v>-0.18758478673744122</v>
      </c>
      <c r="BI117" s="33">
        <f t="shared" si="123"/>
        <v>-1.3548548967132144E-2</v>
      </c>
      <c r="BJ117" s="33">
        <f t="shared" si="124"/>
        <v>0.388550568144372</v>
      </c>
      <c r="BK117" s="33">
        <f t="shared" si="135"/>
        <v>7.2226267400329142E-2</v>
      </c>
      <c r="BL117" s="31">
        <f t="shared" si="86"/>
        <v>1424130.4868999999</v>
      </c>
      <c r="BM117" s="26">
        <f t="shared" si="87"/>
        <v>618791.85439999995</v>
      </c>
      <c r="BN117" s="26">
        <f t="shared" si="88"/>
        <v>814079.14559999993</v>
      </c>
      <c r="BO117" s="5">
        <f t="shared" si="125"/>
        <v>43.450502611383989</v>
      </c>
      <c r="BP117" s="60">
        <f t="shared" si="89"/>
        <v>13126.630000000001</v>
      </c>
      <c r="BQ117" s="57">
        <f t="shared" si="90"/>
        <v>5851.47</v>
      </c>
      <c r="BR117" s="57">
        <f t="shared" si="91"/>
        <v>14145185.772499999</v>
      </c>
      <c r="BS117" s="57">
        <f t="shared" si="92"/>
        <v>5845276.5815000003</v>
      </c>
      <c r="BT117" s="33">
        <f t="shared" si="136"/>
        <v>-0.10107756826606616</v>
      </c>
      <c r="BU117" s="33">
        <f t="shared" si="137"/>
        <v>-0.11087302527044882</v>
      </c>
      <c r="BV117" s="33">
        <f t="shared" si="138"/>
        <v>1.0969102954534691</v>
      </c>
      <c r="BW117" s="57">
        <f t="shared" si="93"/>
        <v>6709357.7452000007</v>
      </c>
      <c r="BX117" s="57">
        <f t="shared" si="139"/>
        <v>998.94156194939046</v>
      </c>
      <c r="BY117" s="87">
        <f t="shared" si="140"/>
        <v>1077.5946128214171</v>
      </c>
      <c r="BZ117" s="75">
        <f t="shared" si="141"/>
        <v>131.08250536908764</v>
      </c>
      <c r="CA117" s="75">
        <f t="shared" si="142"/>
        <v>124.32341277248895</v>
      </c>
      <c r="CB117" s="53">
        <f t="shared" si="95"/>
        <v>1.0495248514302797</v>
      </c>
      <c r="CC117" s="14">
        <f t="shared" si="94"/>
        <v>125.47941541881973</v>
      </c>
      <c r="CD117" s="53">
        <f t="shared" si="96"/>
        <v>1.0046631657991762</v>
      </c>
      <c r="CE117" s="26">
        <v>121.68721618667686</v>
      </c>
      <c r="CF117" s="85">
        <f t="shared" si="97"/>
        <v>0.97430055314920982</v>
      </c>
      <c r="CG117" s="79">
        <v>124.89700000000001</v>
      </c>
      <c r="CH117">
        <v>6113.39</v>
      </c>
      <c r="CI117" s="17">
        <f t="shared" si="126"/>
        <v>261.92000000000007</v>
      </c>
      <c r="CJ117" s="17">
        <f t="shared" si="127"/>
        <v>0.95715634042650644</v>
      </c>
      <c r="CK117" s="31">
        <v>14510.34</v>
      </c>
      <c r="CL117" s="76">
        <f t="shared" si="143"/>
        <v>0.90463972587823582</v>
      </c>
      <c r="CM117">
        <v>5820</v>
      </c>
      <c r="CN117" s="17">
        <f t="shared" si="128"/>
        <v>-31.470000000000255</v>
      </c>
      <c r="CO117" s="17">
        <f t="shared" si="129"/>
        <v>1.0054072164948453</v>
      </c>
      <c r="CP117" s="31">
        <v>13620.94</v>
      </c>
      <c r="CQ117" s="76">
        <f t="shared" si="130"/>
        <v>0.96370955308517625</v>
      </c>
    </row>
    <row r="118" spans="1:95" x14ac:dyDescent="0.3">
      <c r="A118" s="1">
        <v>41182</v>
      </c>
      <c r="B118" t="s">
        <v>5</v>
      </c>
      <c r="C118" s="30">
        <v>262.70999999999998</v>
      </c>
      <c r="D118" s="31">
        <v>980</v>
      </c>
      <c r="E118" s="31">
        <v>547.19000000000005</v>
      </c>
      <c r="F118" s="32">
        <f t="shared" si="98"/>
        <v>4.1794571952977195</v>
      </c>
      <c r="G118" s="94">
        <f t="shared" si="99"/>
        <v>4.5115222330412204</v>
      </c>
      <c r="H118" s="33">
        <f t="shared" si="100"/>
        <v>-2.7782110172518765E-2</v>
      </c>
      <c r="I118" s="33">
        <f t="shared" si="101"/>
        <v>1.1215525655993442E-2</v>
      </c>
      <c r="J118" s="33">
        <f t="shared" si="102"/>
        <v>-0.16519013814898387</v>
      </c>
      <c r="K118" s="33">
        <f t="shared" si="131"/>
        <v>0.40369596068651065</v>
      </c>
      <c r="L118" s="31">
        <f t="shared" si="74"/>
        <v>536246.20000000007</v>
      </c>
      <c r="M118" s="26">
        <f t="shared" si="75"/>
        <v>257455.8</v>
      </c>
      <c r="N118" s="26">
        <f t="shared" si="76"/>
        <v>259592.19999999998</v>
      </c>
      <c r="O118" s="5">
        <f t="shared" si="103"/>
        <v>48.010745810413191</v>
      </c>
      <c r="P118" s="30">
        <v>3522.73</v>
      </c>
      <c r="Q118" s="31">
        <v>1001.38</v>
      </c>
      <c r="R118" s="31">
        <v>4619.62</v>
      </c>
      <c r="S118" s="32">
        <f t="shared" si="104"/>
        <v>35.284826200298333</v>
      </c>
      <c r="T118" s="32">
        <f t="shared" si="105"/>
        <v>60.495887922048261</v>
      </c>
      <c r="U118" s="33">
        <f t="shared" si="106"/>
        <v>-2.0753449025576156E-2</v>
      </c>
      <c r="V118" s="33">
        <f t="shared" si="107"/>
        <v>6.3618448780599348E-3</v>
      </c>
      <c r="W118" s="33">
        <f t="shared" si="108"/>
        <v>8.6402771336310857E-2</v>
      </c>
      <c r="X118" s="33">
        <f t="shared" si="132"/>
        <v>0.30654398072434696</v>
      </c>
      <c r="Y118" s="31">
        <f t="shared" si="77"/>
        <v>4625995.0756000001</v>
      </c>
      <c r="Z118" s="26">
        <f t="shared" si="78"/>
        <v>3527591.3673999999</v>
      </c>
      <c r="AA118" s="26">
        <f t="shared" si="79"/>
        <v>3896690.0216000001</v>
      </c>
      <c r="AB118" s="5">
        <f t="shared" si="109"/>
        <v>76.255839224871309</v>
      </c>
      <c r="AC118" s="30">
        <v>329.98</v>
      </c>
      <c r="AD118" s="31">
        <v>1268.69</v>
      </c>
      <c r="AE118" s="31">
        <v>2102.6</v>
      </c>
      <c r="AF118" s="32">
        <f t="shared" si="110"/>
        <v>16.059735555900115</v>
      </c>
      <c r="AG118" s="32">
        <f t="shared" si="111"/>
        <v>5.6667508144301397</v>
      </c>
      <c r="AH118" s="33">
        <f t="shared" si="112"/>
        <v>3.0375047010906559E-2</v>
      </c>
      <c r="AI118" s="33">
        <f t="shared" si="113"/>
        <v>-5.7562675149586519E-4</v>
      </c>
      <c r="AJ118" s="33">
        <f>IFERROR((($BQ118-AC118)-($BQ119-AC119))/(((#REF!-AC118)+(#REF!-AC119))/2)/AH118,0)</f>
        <v>0</v>
      </c>
      <c r="AK118" s="33">
        <f t="shared" si="133"/>
        <v>1.8950645616751766E-2</v>
      </c>
      <c r="AL118" s="31">
        <f t="shared" si="80"/>
        <v>2667547.594</v>
      </c>
      <c r="AM118" s="26">
        <f t="shared" si="81"/>
        <v>418642.32620000007</v>
      </c>
      <c r="AN118" s="26">
        <f t="shared" si="82"/>
        <v>425696.24260000006</v>
      </c>
      <c r="AO118" s="5">
        <f t="shared" si="114"/>
        <v>15.693902787025587</v>
      </c>
      <c r="AP118" s="30">
        <v>1226.1500000000001</v>
      </c>
      <c r="AQ118" s="31">
        <v>1280.95</v>
      </c>
      <c r="AR118" s="31">
        <v>4719.3100000000004</v>
      </c>
      <c r="AS118" s="32">
        <f t="shared" si="115"/>
        <v>36.046262059504883</v>
      </c>
      <c r="AT118" s="32">
        <f t="shared" si="116"/>
        <v>21.056689833061142</v>
      </c>
      <c r="AU118" s="33">
        <f t="shared" si="117"/>
        <v>2.4241274958320541E-2</v>
      </c>
      <c r="AV118" s="33">
        <f t="shared" si="118"/>
        <v>8.0163438430141051E-3</v>
      </c>
      <c r="AW118" s="33">
        <f>IFERROR((($BQ118-AP118)-($BQ119-AP119))/(((#REF!-AP118)+(#REF!-AP119))/2)/AU118,0)</f>
        <v>0</v>
      </c>
      <c r="AX118" s="33">
        <f t="shared" si="134"/>
        <v>0.33068986085909591</v>
      </c>
      <c r="AY118" s="31">
        <f t="shared" si="83"/>
        <v>6045200.1445000004</v>
      </c>
      <c r="AZ118" s="26">
        <f t="shared" si="84"/>
        <v>1570636.8425000003</v>
      </c>
      <c r="BA118" s="26">
        <f t="shared" si="85"/>
        <v>1969947.3860000002</v>
      </c>
      <c r="BB118" s="5">
        <f t="shared" si="119"/>
        <v>25.98155238795502</v>
      </c>
      <c r="BC118" s="30">
        <v>481.52</v>
      </c>
      <c r="BD118" s="31">
        <v>1572.25</v>
      </c>
      <c r="BE118" s="31">
        <v>1103.6500000000001</v>
      </c>
      <c r="BF118" s="32">
        <f t="shared" si="120"/>
        <v>8.4297189889989372</v>
      </c>
      <c r="BG118" s="32">
        <f t="shared" si="121"/>
        <v>8.2691491974192388</v>
      </c>
      <c r="BH118" s="33">
        <f t="shared" si="122"/>
        <v>3.0229074662327892E-2</v>
      </c>
      <c r="BI118" s="33">
        <f t="shared" si="123"/>
        <v>-1.3367439557719322E-2</v>
      </c>
      <c r="BJ118" s="33">
        <f t="shared" si="124"/>
        <v>-2.3795800395896003</v>
      </c>
      <c r="BK118" s="33">
        <f t="shared" si="135"/>
        <v>0.44220472201149136</v>
      </c>
      <c r="BL118" s="31">
        <f t="shared" si="86"/>
        <v>1735213.7125000001</v>
      </c>
      <c r="BM118" s="26">
        <f t="shared" si="87"/>
        <v>757069.82</v>
      </c>
      <c r="BN118" s="26">
        <f t="shared" si="88"/>
        <v>982593.3600000001</v>
      </c>
      <c r="BO118" s="5">
        <f t="shared" si="125"/>
        <v>43.629773931953061</v>
      </c>
      <c r="BP118" s="60">
        <f t="shared" si="89"/>
        <v>13092.37</v>
      </c>
      <c r="BQ118" s="57">
        <f t="shared" si="90"/>
        <v>5823.09</v>
      </c>
      <c r="BR118" s="57">
        <f t="shared" si="91"/>
        <v>15610202.726600001</v>
      </c>
      <c r="BS118" s="57">
        <f t="shared" si="92"/>
        <v>6531396.1561000003</v>
      </c>
      <c r="BT118" s="33">
        <f t="shared" si="136"/>
        <v>1.0082595267141604E-2</v>
      </c>
      <c r="BU118" s="33">
        <f t="shared" si="137"/>
        <v>2.9704050802215856E-3</v>
      </c>
      <c r="BV118" s="33">
        <f t="shared" si="138"/>
        <v>0.29460719204924407</v>
      </c>
      <c r="BW118" s="57">
        <f t="shared" si="93"/>
        <v>7534519.2102000006</v>
      </c>
      <c r="BX118" s="57">
        <f t="shared" si="139"/>
        <v>1121.6375079382253</v>
      </c>
      <c r="BY118" s="87">
        <f t="shared" si="140"/>
        <v>1192.312982798378</v>
      </c>
      <c r="BZ118" s="75">
        <f t="shared" si="141"/>
        <v>145.03726272358648</v>
      </c>
      <c r="CA118" s="75">
        <f t="shared" si="142"/>
        <v>139.59355400969352</v>
      </c>
      <c r="CB118" s="53">
        <f t="shared" si="95"/>
        <v>1.0592382945794552</v>
      </c>
      <c r="CC118" s="14">
        <f t="shared" si="94"/>
        <v>140.91170896858787</v>
      </c>
      <c r="CD118" s="53">
        <f t="shared" si="96"/>
        <v>1.0291084890275615</v>
      </c>
      <c r="CE118" s="26">
        <v>135.02535843573474</v>
      </c>
      <c r="CF118" s="85">
        <f t="shared" si="97"/>
        <v>0.98611920625545735</v>
      </c>
      <c r="CG118" s="79">
        <v>136.92599999999999</v>
      </c>
      <c r="CH118">
        <v>6084.8</v>
      </c>
      <c r="CI118" s="17">
        <f t="shared" si="126"/>
        <v>261.71000000000004</v>
      </c>
      <c r="CJ118" s="17">
        <f t="shared" si="127"/>
        <v>0.95698954772547984</v>
      </c>
      <c r="CK118" s="31">
        <v>14481.97</v>
      </c>
      <c r="CL118" s="76">
        <f t="shared" si="143"/>
        <v>0.90404620365875643</v>
      </c>
      <c r="CM118">
        <v>5795.96</v>
      </c>
      <c r="CN118" s="17">
        <f t="shared" si="128"/>
        <v>-27.130000000000109</v>
      </c>
      <c r="CO118" s="17">
        <f t="shared" si="129"/>
        <v>1.0046808466587072</v>
      </c>
      <c r="CP118" s="31">
        <v>13589.81</v>
      </c>
      <c r="CQ118" s="76">
        <f t="shared" si="130"/>
        <v>0.96339610340394766</v>
      </c>
    </row>
    <row r="119" spans="1:95" x14ac:dyDescent="0.3">
      <c r="A119" s="1">
        <v>41152</v>
      </c>
      <c r="B119" t="s">
        <v>5</v>
      </c>
      <c r="C119" s="30">
        <v>259.77999999999997</v>
      </c>
      <c r="D119" s="31">
        <v>1007.61</v>
      </c>
      <c r="E119" s="31">
        <v>544.08000000000004</v>
      </c>
      <c r="F119" s="32">
        <f t="shared" si="98"/>
        <v>4.1666060402309375</v>
      </c>
      <c r="G119" s="94">
        <f t="shared" si="99"/>
        <v>4.4830621084784372</v>
      </c>
      <c r="H119" s="33">
        <f t="shared" si="100"/>
        <v>-5.3670338373277879E-2</v>
      </c>
      <c r="I119" s="33">
        <f t="shared" si="101"/>
        <v>1.1342740452548052E-2</v>
      </c>
      <c r="J119" s="33">
        <f t="shared" si="102"/>
        <v>-8.5903868294021399E-2</v>
      </c>
      <c r="K119" s="33">
        <f t="shared" si="131"/>
        <v>0.21134095286784199</v>
      </c>
      <c r="L119" s="31">
        <f t="shared" si="74"/>
        <v>548220.44880000001</v>
      </c>
      <c r="M119" s="26">
        <f t="shared" si="75"/>
        <v>261756.92579999997</v>
      </c>
      <c r="N119" s="26">
        <f t="shared" si="76"/>
        <v>266905.81289999996</v>
      </c>
      <c r="O119" s="5">
        <f t="shared" si="103"/>
        <v>47.746654903690626</v>
      </c>
      <c r="P119" s="30">
        <v>3500.39</v>
      </c>
      <c r="Q119" s="31">
        <v>1022.38</v>
      </c>
      <c r="R119" s="31">
        <v>4592.17</v>
      </c>
      <c r="S119" s="32">
        <f t="shared" si="104"/>
        <v>35.167187288206335</v>
      </c>
      <c r="T119" s="32">
        <f t="shared" si="105"/>
        <v>60.406750996600344</v>
      </c>
      <c r="U119" s="33">
        <f t="shared" si="106"/>
        <v>-2.9355923709293401E-2</v>
      </c>
      <c r="V119" s="33">
        <f t="shared" si="107"/>
        <v>6.4025770802642679E-3</v>
      </c>
      <c r="W119" s="33">
        <f t="shared" si="108"/>
        <v>6.1505373711139524E-2</v>
      </c>
      <c r="X119" s="33">
        <f t="shared" si="132"/>
        <v>0.21810170729655362</v>
      </c>
      <c r="Y119" s="31">
        <f t="shared" si="77"/>
        <v>4694942.7646000003</v>
      </c>
      <c r="Z119" s="26">
        <f t="shared" si="78"/>
        <v>3578728.7281999998</v>
      </c>
      <c r="AA119" s="26">
        <f t="shared" si="79"/>
        <v>3978407.7416000003</v>
      </c>
      <c r="AB119" s="5">
        <f t="shared" si="109"/>
        <v>76.225183301140859</v>
      </c>
      <c r="AC119" s="30">
        <v>330.17</v>
      </c>
      <c r="AD119" s="31">
        <v>1230.73</v>
      </c>
      <c r="AE119" s="31">
        <v>2097.92</v>
      </c>
      <c r="AF119" s="32">
        <f t="shared" si="110"/>
        <v>16.066030995297179</v>
      </c>
      <c r="AG119" s="32">
        <f t="shared" si="111"/>
        <v>5.6977928106718219</v>
      </c>
      <c r="AH119" s="33">
        <f t="shared" si="112"/>
        <v>1.3134865461683114E-2</v>
      </c>
      <c r="AI119" s="33">
        <f t="shared" si="113"/>
        <v>-5.4502513171442754E-4</v>
      </c>
      <c r="AJ119" s="33">
        <f>IFERROR((($BQ119-AC119)-($BQ120-AC120))/(((#REF!-AC119)+(#REF!-AC120))/2)/AH119,0)</f>
        <v>0</v>
      </c>
      <c r="AK119" s="33">
        <f t="shared" si="133"/>
        <v>4.1494534778781622E-2</v>
      </c>
      <c r="AL119" s="31">
        <f t="shared" si="80"/>
        <v>2581973.0816000002</v>
      </c>
      <c r="AM119" s="26">
        <f t="shared" si="81"/>
        <v>406350.12410000002</v>
      </c>
      <c r="AN119" s="26">
        <f t="shared" si="82"/>
        <v>412959.14420000004</v>
      </c>
      <c r="AO119" s="5">
        <f t="shared" si="114"/>
        <v>15.73796903599756</v>
      </c>
      <c r="AP119" s="30">
        <v>1216.3599999999999</v>
      </c>
      <c r="AQ119" s="31">
        <v>1250.27</v>
      </c>
      <c r="AR119" s="31">
        <v>4709.9399999999996</v>
      </c>
      <c r="AS119" s="32">
        <f t="shared" si="115"/>
        <v>36.069078909581862</v>
      </c>
      <c r="AT119" s="32">
        <f t="shared" si="116"/>
        <v>20.990905482596165</v>
      </c>
      <c r="AU119" s="33">
        <f t="shared" si="117"/>
        <v>8.6594691857849529E-3</v>
      </c>
      <c r="AV119" s="33">
        <f t="shared" si="118"/>
        <v>8.0728371317490104E-3</v>
      </c>
      <c r="AW119" s="33">
        <f>IFERROR((($BQ119-AP119)-($BQ120-AP120))/(((#REF!-AP119)+(#REF!-AP120))/2)/AU119,0)</f>
        <v>0</v>
      </c>
      <c r="AX119" s="33">
        <f t="shared" si="134"/>
        <v>0.93225542565600505</v>
      </c>
      <c r="AY119" s="31">
        <f t="shared" si="83"/>
        <v>5888696.6837999998</v>
      </c>
      <c r="AZ119" s="26">
        <f t="shared" si="84"/>
        <v>1520778.4171999998</v>
      </c>
      <c r="BA119" s="26">
        <f t="shared" si="85"/>
        <v>1922765.2276000001</v>
      </c>
      <c r="BB119" s="5">
        <f t="shared" si="119"/>
        <v>25.825382064315043</v>
      </c>
      <c r="BC119" s="30">
        <v>488</v>
      </c>
      <c r="BD119" s="31">
        <v>1525.43</v>
      </c>
      <c r="BE119" s="31">
        <v>1114</v>
      </c>
      <c r="BF119" s="32">
        <f t="shared" si="120"/>
        <v>8.5310967666836941</v>
      </c>
      <c r="BG119" s="32">
        <f t="shared" si="121"/>
        <v>8.421488601653234</v>
      </c>
      <c r="BH119" s="33">
        <f t="shared" si="122"/>
        <v>3.5467191513493736E-2</v>
      </c>
      <c r="BI119" s="33">
        <f t="shared" si="123"/>
        <v>-1.3191108215943364E-2</v>
      </c>
      <c r="BJ119" s="33">
        <f t="shared" si="124"/>
        <v>-2.0013886136886403</v>
      </c>
      <c r="BK119" s="33">
        <f t="shared" si="135"/>
        <v>0.37192423907950861</v>
      </c>
      <c r="BL119" s="31">
        <f t="shared" si="86"/>
        <v>1699329.02</v>
      </c>
      <c r="BM119" s="26">
        <f t="shared" si="87"/>
        <v>744409.84000000008</v>
      </c>
      <c r="BN119" s="26">
        <f t="shared" si="88"/>
        <v>953332.73280000011</v>
      </c>
      <c r="BO119" s="5">
        <f t="shared" si="125"/>
        <v>43.806104129263915</v>
      </c>
      <c r="BP119" s="60">
        <f t="shared" si="89"/>
        <v>13058.109999999999</v>
      </c>
      <c r="BQ119" s="57">
        <f t="shared" si="90"/>
        <v>5794.7</v>
      </c>
      <c r="BR119" s="57">
        <f t="shared" si="91"/>
        <v>15413161.9988</v>
      </c>
      <c r="BS119" s="57">
        <f t="shared" si="92"/>
        <v>6512024.0353000006</v>
      </c>
      <c r="BT119" s="33">
        <f t="shared" si="136"/>
        <v>-2.1182376146732973E-3</v>
      </c>
      <c r="BU119" s="33">
        <f t="shared" si="137"/>
        <v>-7.2984959979659897E-3</v>
      </c>
      <c r="BV119" s="33">
        <f t="shared" si="138"/>
        <v>3.4455511258077913</v>
      </c>
      <c r="BW119" s="57">
        <f t="shared" si="93"/>
        <v>7534370.6591000007</v>
      </c>
      <c r="BX119" s="57">
        <f t="shared" si="139"/>
        <v>1123.7896759625175</v>
      </c>
      <c r="BY119" s="87">
        <f t="shared" si="140"/>
        <v>1180.351674078408</v>
      </c>
      <c r="BZ119" s="75">
        <f t="shared" si="141"/>
        <v>143.58224587787157</v>
      </c>
      <c r="CA119" s="75">
        <f t="shared" si="142"/>
        <v>139.86140238424477</v>
      </c>
      <c r="CB119" s="53">
        <f t="shared" si="95"/>
        <v>1.0380965337883756</v>
      </c>
      <c r="CC119" s="14">
        <f t="shared" si="94"/>
        <v>140.9089307436227</v>
      </c>
      <c r="CD119" s="53">
        <f t="shared" si="96"/>
        <v>1.018768523158508</v>
      </c>
      <c r="CE119" s="26">
        <v>135.71643128052168</v>
      </c>
      <c r="CF119" s="85">
        <f t="shared" si="97"/>
        <v>0.98122686428984762</v>
      </c>
      <c r="CG119" s="79">
        <v>138.31299999999999</v>
      </c>
      <c r="CH119">
        <v>6056.2</v>
      </c>
      <c r="CI119" s="17">
        <f t="shared" si="126"/>
        <v>261.5</v>
      </c>
      <c r="CJ119" s="17">
        <f t="shared" si="127"/>
        <v>0.95682110894620387</v>
      </c>
      <c r="CK119" s="31">
        <v>14453.61</v>
      </c>
      <c r="CL119" s="76">
        <f t="shared" si="143"/>
        <v>0.90344972640053234</v>
      </c>
      <c r="CM119">
        <v>5771.91</v>
      </c>
      <c r="CN119" s="17">
        <f t="shared" si="128"/>
        <v>-22.789999999999964</v>
      </c>
      <c r="CO119" s="17">
        <f t="shared" si="129"/>
        <v>1.0039484330143749</v>
      </c>
      <c r="CP119" s="31">
        <v>13558.69</v>
      </c>
      <c r="CQ119" s="76">
        <f t="shared" si="130"/>
        <v>0.96308050408999679</v>
      </c>
    </row>
    <row r="120" spans="1:95" x14ac:dyDescent="0.3">
      <c r="A120" s="1">
        <v>41121</v>
      </c>
      <c r="B120" t="s">
        <v>5</v>
      </c>
      <c r="C120" s="30">
        <v>256.85000000000002</v>
      </c>
      <c r="D120" s="31">
        <v>1063.18</v>
      </c>
      <c r="E120" s="31">
        <v>540.98</v>
      </c>
      <c r="F120" s="32">
        <f t="shared" si="98"/>
        <v>4.1537640559435189</v>
      </c>
      <c r="G120" s="94">
        <f t="shared" si="99"/>
        <v>4.454321741286889</v>
      </c>
      <c r="H120" s="33">
        <f t="shared" si="100"/>
        <v>-2.4040181579106222E-2</v>
      </c>
      <c r="I120" s="33">
        <f t="shared" si="101"/>
        <v>1.1472874287840067E-2</v>
      </c>
      <c r="J120" s="33">
        <f t="shared" si="102"/>
        <v>-0.19267095533752565</v>
      </c>
      <c r="K120" s="33">
        <f t="shared" si="131"/>
        <v>0.47723742227518612</v>
      </c>
      <c r="L120" s="31">
        <f t="shared" si="74"/>
        <v>575159.11640000006</v>
      </c>
      <c r="M120" s="26">
        <f t="shared" si="75"/>
        <v>273077.78300000005</v>
      </c>
      <c r="N120" s="26">
        <f t="shared" si="76"/>
        <v>281625.75020000001</v>
      </c>
      <c r="O120" s="5">
        <f t="shared" si="103"/>
        <v>47.478649857665722</v>
      </c>
      <c r="P120" s="30">
        <v>3478.05</v>
      </c>
      <c r="Q120" s="31">
        <v>1052.8399999999999</v>
      </c>
      <c r="R120" s="31">
        <v>4564.71</v>
      </c>
      <c r="S120" s="32">
        <f t="shared" si="104"/>
        <v>35.048852681810686</v>
      </c>
      <c r="T120" s="32">
        <f t="shared" si="105"/>
        <v>60.316736353057678</v>
      </c>
      <c r="U120" s="33">
        <f t="shared" si="106"/>
        <v>2.4127887416008912E-2</v>
      </c>
      <c r="V120" s="33">
        <f t="shared" si="107"/>
        <v>6.4438342255861598E-3</v>
      </c>
      <c r="W120" s="33">
        <f t="shared" si="108"/>
        <v>-7.5300078674844353E-2</v>
      </c>
      <c r="X120" s="33">
        <f t="shared" si="132"/>
        <v>0.26706997237191432</v>
      </c>
      <c r="Y120" s="31">
        <f t="shared" si="77"/>
        <v>4805909.2763999999</v>
      </c>
      <c r="Z120" s="26">
        <f t="shared" si="78"/>
        <v>3661830.162</v>
      </c>
      <c r="AA120" s="26">
        <f t="shared" si="79"/>
        <v>4096937.3487999998</v>
      </c>
      <c r="AB120" s="5">
        <f t="shared" si="109"/>
        <v>76.194325597902164</v>
      </c>
      <c r="AC120" s="30">
        <v>330.35</v>
      </c>
      <c r="AD120" s="31">
        <v>1214.67</v>
      </c>
      <c r="AE120" s="31">
        <v>2093.23</v>
      </c>
      <c r="AF120" s="32">
        <f t="shared" si="110"/>
        <v>16.072282773527029</v>
      </c>
      <c r="AG120" s="32">
        <f t="shared" si="111"/>
        <v>5.7289670517193834</v>
      </c>
      <c r="AH120" s="33">
        <f t="shared" si="112"/>
        <v>2.6104652132575089E-2</v>
      </c>
      <c r="AI120" s="33">
        <f t="shared" si="113"/>
        <v>-5.7498222094447694E-4</v>
      </c>
      <c r="AJ120" s="33">
        <f>IFERROR((($BQ120-AC120)-($BQ121-AC121))/(((#REF!-AC120)+(#REF!-AC121))/2)/AH120,0)</f>
        <v>0</v>
      </c>
      <c r="AK120" s="33">
        <f t="shared" si="133"/>
        <v>2.2026044171145134E-2</v>
      </c>
      <c r="AL120" s="31">
        <f t="shared" si="80"/>
        <v>2542583.6841000002</v>
      </c>
      <c r="AM120" s="26">
        <f t="shared" si="81"/>
        <v>401266.23450000008</v>
      </c>
      <c r="AN120" s="26">
        <f t="shared" si="82"/>
        <v>407570.37180000002</v>
      </c>
      <c r="AO120" s="5">
        <f t="shared" si="114"/>
        <v>15.781829994792737</v>
      </c>
      <c r="AP120" s="30">
        <v>1206.58</v>
      </c>
      <c r="AQ120" s="31">
        <v>1239.49</v>
      </c>
      <c r="AR120" s="31">
        <v>4700.58</v>
      </c>
      <c r="AS120" s="32">
        <f t="shared" si="115"/>
        <v>36.092092583990144</v>
      </c>
      <c r="AT120" s="32">
        <f t="shared" si="116"/>
        <v>20.924646784512102</v>
      </c>
      <c r="AU120" s="33">
        <f t="shared" si="117"/>
        <v>4.7542351182364023E-2</v>
      </c>
      <c r="AV120" s="33">
        <f t="shared" si="118"/>
        <v>8.1468937367113383E-3</v>
      </c>
      <c r="AW120" s="33">
        <f>IFERROR((($BQ120-AP120)-($BQ121-AP121))/(((#REF!-AP120)+(#REF!-AP121))/2)/AU120,0)</f>
        <v>0</v>
      </c>
      <c r="AX120" s="33">
        <f t="shared" si="134"/>
        <v>0.17136076643456905</v>
      </c>
      <c r="AY120" s="31">
        <f t="shared" si="83"/>
        <v>5826321.9041999998</v>
      </c>
      <c r="AZ120" s="26">
        <f t="shared" si="84"/>
        <v>1495543.8441999999</v>
      </c>
      <c r="BA120" s="26">
        <f t="shared" si="85"/>
        <v>1906186.8812000002</v>
      </c>
      <c r="BB120" s="5">
        <f t="shared" si="119"/>
        <v>25.668747260976303</v>
      </c>
      <c r="BC120" s="30">
        <v>494.48</v>
      </c>
      <c r="BD120" s="31">
        <v>1472.27</v>
      </c>
      <c r="BE120" s="31">
        <v>1124.3499999999999</v>
      </c>
      <c r="BF120" s="32">
        <f t="shared" si="120"/>
        <v>8.6330079047286326</v>
      </c>
      <c r="BG120" s="32">
        <f t="shared" si="121"/>
        <v>8.5753280694239464</v>
      </c>
      <c r="BH120" s="33">
        <f t="shared" si="122"/>
        <v>2.8793385582637131E-2</v>
      </c>
      <c r="BI120" s="33">
        <f t="shared" si="123"/>
        <v>-1.3019368319537011E-2</v>
      </c>
      <c r="BJ120" s="33">
        <f t="shared" si="124"/>
        <v>-2.43317934904004</v>
      </c>
      <c r="BK120" s="33">
        <f t="shared" si="135"/>
        <v>0.45216524754170961</v>
      </c>
      <c r="BL120" s="31">
        <f t="shared" si="86"/>
        <v>1655346.7744999998</v>
      </c>
      <c r="BM120" s="26">
        <f t="shared" si="87"/>
        <v>728008.06960000005</v>
      </c>
      <c r="BN120" s="26">
        <f t="shared" si="88"/>
        <v>920109.85920000006</v>
      </c>
      <c r="BO120" s="5">
        <f t="shared" si="125"/>
        <v>43.979187975274606</v>
      </c>
      <c r="BP120" s="60">
        <f t="shared" si="89"/>
        <v>13023.849999999999</v>
      </c>
      <c r="BQ120" s="57">
        <f t="shared" si="90"/>
        <v>5766.31</v>
      </c>
      <c r="BR120" s="57">
        <f t="shared" si="91"/>
        <v>15405320.7556</v>
      </c>
      <c r="BS120" s="57">
        <f t="shared" si="92"/>
        <v>6559726.0932999998</v>
      </c>
      <c r="BT120" s="33">
        <f t="shared" si="136"/>
        <v>3.1502742049887143E-2</v>
      </c>
      <c r="BU120" s="33">
        <f t="shared" si="137"/>
        <v>3.2429878324596935E-2</v>
      </c>
      <c r="BV120" s="33">
        <f t="shared" si="138"/>
        <v>1.0294303357225729</v>
      </c>
      <c r="BW120" s="57">
        <f t="shared" si="93"/>
        <v>7612430.2111999998</v>
      </c>
      <c r="BX120" s="57">
        <f t="shared" si="139"/>
        <v>1137.5951159927231</v>
      </c>
      <c r="BY120" s="87">
        <f t="shared" si="140"/>
        <v>1182.8545902786043</v>
      </c>
      <c r="BZ120" s="75">
        <f t="shared" si="141"/>
        <v>143.88670965520208</v>
      </c>
      <c r="CA120" s="75">
        <f t="shared" si="142"/>
        <v>141.57956036741223</v>
      </c>
      <c r="CB120" s="53">
        <f t="shared" si="95"/>
        <v>1.0384658274587506</v>
      </c>
      <c r="CC120" s="14">
        <f t="shared" si="94"/>
        <v>142.36881220133307</v>
      </c>
      <c r="CD120" s="53">
        <f t="shared" si="96"/>
        <v>1.0275107876277134</v>
      </c>
      <c r="CE120" s="26">
        <v>138.15360189255316</v>
      </c>
      <c r="CF120" s="85">
        <f t="shared" si="97"/>
        <v>0.99708857648876037</v>
      </c>
      <c r="CG120" s="79">
        <v>138.55699999999999</v>
      </c>
      <c r="CH120">
        <v>6027.6</v>
      </c>
      <c r="CI120" s="17">
        <f t="shared" si="126"/>
        <v>261.28999999999996</v>
      </c>
      <c r="CJ120" s="17">
        <f t="shared" si="127"/>
        <v>0.95665107173667796</v>
      </c>
      <c r="CK120" s="31">
        <v>14425.25</v>
      </c>
      <c r="CL120" s="76">
        <f t="shared" si="143"/>
        <v>0.90285090379716115</v>
      </c>
      <c r="CM120">
        <v>5747.87</v>
      </c>
      <c r="CN120" s="17">
        <f t="shared" si="128"/>
        <v>-18.440000000000509</v>
      </c>
      <c r="CO120" s="17">
        <f t="shared" si="129"/>
        <v>1.003208144930209</v>
      </c>
      <c r="CP120" s="31">
        <v>13527.56</v>
      </c>
      <c r="CQ120" s="76">
        <f t="shared" si="130"/>
        <v>0.96276416441693835</v>
      </c>
    </row>
    <row r="121" spans="1:95" x14ac:dyDescent="0.3">
      <c r="A121" s="1">
        <v>41090</v>
      </c>
      <c r="B121" t="s">
        <v>5</v>
      </c>
      <c r="C121" s="30">
        <v>253.92</v>
      </c>
      <c r="D121" s="31">
        <v>1089.05</v>
      </c>
      <c r="E121" s="31">
        <v>537.88</v>
      </c>
      <c r="F121" s="32">
        <f t="shared" si="98"/>
        <v>4.1408543302752436</v>
      </c>
      <c r="G121" s="94">
        <f t="shared" si="99"/>
        <v>4.4252969717249453</v>
      </c>
      <c r="H121" s="33">
        <f t="shared" si="100"/>
        <v>-0.12701006105426094</v>
      </c>
      <c r="I121" s="33">
        <f t="shared" si="101"/>
        <v>1.16060287972113E-2</v>
      </c>
      <c r="J121" s="33">
        <f t="shared" si="102"/>
        <v>-3.662360723518604E-2</v>
      </c>
      <c r="K121" s="33">
        <f t="shared" si="131"/>
        <v>9.137881440945847E-2</v>
      </c>
      <c r="L121" s="31">
        <f t="shared" si="74"/>
        <v>585778.21399999992</v>
      </c>
      <c r="M121" s="26">
        <f t="shared" si="75"/>
        <v>276531.576</v>
      </c>
      <c r="N121" s="26">
        <f t="shared" si="76"/>
        <v>288478.45449999999</v>
      </c>
      <c r="O121" s="5">
        <f t="shared" si="103"/>
        <v>47.207555588607121</v>
      </c>
      <c r="P121" s="30">
        <v>3455.71</v>
      </c>
      <c r="Q121" s="31">
        <v>1027.74</v>
      </c>
      <c r="R121" s="31">
        <v>4537.25</v>
      </c>
      <c r="S121" s="32">
        <f t="shared" si="104"/>
        <v>34.929893861161133</v>
      </c>
      <c r="T121" s="32">
        <f t="shared" si="105"/>
        <v>60.22583096313646</v>
      </c>
      <c r="U121" s="33">
        <f t="shared" si="106"/>
        <v>-9.0359263078681126E-2</v>
      </c>
      <c r="V121" s="33">
        <f t="shared" si="107"/>
        <v>6.4856265277802392E-3</v>
      </c>
      <c r="W121" s="33">
        <f t="shared" si="108"/>
        <v>2.0226958111434584E-2</v>
      </c>
      <c r="X121" s="33">
        <f t="shared" si="132"/>
        <v>7.177600067557903E-2</v>
      </c>
      <c r="Y121" s="31">
        <f t="shared" si="77"/>
        <v>4663113.3150000004</v>
      </c>
      <c r="Z121" s="26">
        <f t="shared" si="78"/>
        <v>3551571.3954000003</v>
      </c>
      <c r="AA121" s="26">
        <f t="shared" si="79"/>
        <v>3999265.2168000001</v>
      </c>
      <c r="AB121" s="5">
        <f t="shared" si="109"/>
        <v>76.163094385365582</v>
      </c>
      <c r="AC121" s="30">
        <v>330.54</v>
      </c>
      <c r="AD121" s="31">
        <v>1183.3699999999999</v>
      </c>
      <c r="AE121" s="31">
        <v>2088.54</v>
      </c>
      <c r="AF121" s="32">
        <f t="shared" si="110"/>
        <v>16.078567529845056</v>
      </c>
      <c r="AG121" s="32">
        <f t="shared" si="111"/>
        <v>5.7606240588924207</v>
      </c>
      <c r="AH121" s="33">
        <f t="shared" si="112"/>
        <v>-4.2601054481546753E-2</v>
      </c>
      <c r="AI121" s="33">
        <f t="shared" si="113"/>
        <v>-5.7465180637257919E-4</v>
      </c>
      <c r="AJ121" s="33">
        <f>IFERROR((($BQ121-AC121)-($BQ122-AC122))/(((#REF!-AC121)+(#REF!-AC122))/2)/AH121,0)</f>
        <v>0</v>
      </c>
      <c r="AK121" s="33">
        <f t="shared" si="133"/>
        <v>1.3489145124834826E-2</v>
      </c>
      <c r="AL121" s="31">
        <f t="shared" si="80"/>
        <v>2471515.5797999999</v>
      </c>
      <c r="AM121" s="26">
        <f t="shared" si="81"/>
        <v>391151.11979999999</v>
      </c>
      <c r="AN121" s="26">
        <f t="shared" si="82"/>
        <v>397067.96979999996</v>
      </c>
      <c r="AO121" s="5">
        <f t="shared" si="114"/>
        <v>15.826366744232814</v>
      </c>
      <c r="AP121" s="30">
        <v>1196.79</v>
      </c>
      <c r="AQ121" s="31">
        <v>1181.93</v>
      </c>
      <c r="AR121" s="31">
        <v>4691.21</v>
      </c>
      <c r="AS121" s="32">
        <f t="shared" si="115"/>
        <v>36.115150670652426</v>
      </c>
      <c r="AT121" s="32">
        <f t="shared" si="116"/>
        <v>20.857558139534881</v>
      </c>
      <c r="AU121" s="33">
        <f t="shared" si="117"/>
        <v>-3.2150111551396798E-2</v>
      </c>
      <c r="AV121" s="33">
        <f t="shared" si="118"/>
        <v>8.205386357915909E-3</v>
      </c>
      <c r="AW121" s="33">
        <f>IFERROR((($BQ121-AP121)-($BQ122-AP122))/(((#REF!-AP121)+(#REF!-AP122))/2)/AU121,0)</f>
        <v>0</v>
      </c>
      <c r="AX121" s="33">
        <f t="shared" si="134"/>
        <v>0.25522108515232872</v>
      </c>
      <c r="AY121" s="31">
        <f t="shared" si="83"/>
        <v>5544681.8353000004</v>
      </c>
      <c r="AZ121" s="26">
        <f t="shared" si="84"/>
        <v>1414522.0046999999</v>
      </c>
      <c r="BA121" s="26">
        <f t="shared" si="85"/>
        <v>1817666.5084000002</v>
      </c>
      <c r="BB121" s="5">
        <f t="shared" si="119"/>
        <v>25.511328633763995</v>
      </c>
      <c r="BC121" s="30">
        <v>500.96</v>
      </c>
      <c r="BD121" s="31">
        <v>1430.48</v>
      </c>
      <c r="BE121" s="31">
        <v>1134.71</v>
      </c>
      <c r="BF121" s="32">
        <f t="shared" si="120"/>
        <v>8.7355336080661523</v>
      </c>
      <c r="BG121" s="32">
        <f t="shared" si="121"/>
        <v>8.7306898667112822</v>
      </c>
      <c r="BH121" s="33">
        <f t="shared" si="122"/>
        <v>-6.2106920901563036E-2</v>
      </c>
      <c r="BI121" s="33">
        <f t="shared" si="123"/>
        <v>-1.2852042840142837E-2</v>
      </c>
      <c r="BJ121" s="33">
        <f t="shared" si="124"/>
        <v>1.1132290807603196</v>
      </c>
      <c r="BK121" s="33">
        <f t="shared" si="135"/>
        <v>0.2069341492635387</v>
      </c>
      <c r="BL121" s="31">
        <f t="shared" si="86"/>
        <v>1623179.9608</v>
      </c>
      <c r="BM121" s="26">
        <f t="shared" si="87"/>
        <v>716613.26079999993</v>
      </c>
      <c r="BN121" s="26">
        <f t="shared" si="88"/>
        <v>893992.78080000007</v>
      </c>
      <c r="BO121" s="5">
        <f t="shared" si="125"/>
        <v>44.148725224947341</v>
      </c>
      <c r="BP121" s="60">
        <f t="shared" si="89"/>
        <v>12989.589999999998</v>
      </c>
      <c r="BQ121" s="57">
        <f t="shared" si="90"/>
        <v>5737.92</v>
      </c>
      <c r="BR121" s="57">
        <f t="shared" si="91"/>
        <v>14888268.904900001</v>
      </c>
      <c r="BS121" s="57">
        <f t="shared" si="92"/>
        <v>6350389.3567000004</v>
      </c>
      <c r="BT121" s="33">
        <f t="shared" si="136"/>
        <v>-5.9880823273126632E-2</v>
      </c>
      <c r="BU121" s="33">
        <f t="shared" si="137"/>
        <v>-6.8758715450770752E-2</v>
      </c>
      <c r="BV121" s="33">
        <f t="shared" si="138"/>
        <v>1.1482593540364423</v>
      </c>
      <c r="BW121" s="57">
        <f t="shared" si="93"/>
        <v>7396470.9303000001</v>
      </c>
      <c r="BX121" s="57">
        <f t="shared" si="139"/>
        <v>1106.7406580607608</v>
      </c>
      <c r="BY121" s="87">
        <f t="shared" si="140"/>
        <v>1146.1692713087944</v>
      </c>
      <c r="BZ121" s="75">
        <f t="shared" si="141"/>
        <v>139.42417479876275</v>
      </c>
      <c r="CA121" s="75">
        <f t="shared" si="142"/>
        <v>137.73956446028316</v>
      </c>
      <c r="CB121" s="53">
        <f t="shared" si="95"/>
        <v>1.0308016886155551</v>
      </c>
      <c r="CC121" s="14">
        <f t="shared" si="94"/>
        <v>138.32990932110025</v>
      </c>
      <c r="CD121" s="53">
        <f t="shared" si="96"/>
        <v>1.0227114796987995</v>
      </c>
      <c r="CE121" s="26">
        <v>134.31242395374184</v>
      </c>
      <c r="CF121" s="85">
        <f t="shared" si="97"/>
        <v>0.99300909338997934</v>
      </c>
      <c r="CG121" s="79">
        <v>135.25800000000001</v>
      </c>
      <c r="CH121">
        <v>5999.01</v>
      </c>
      <c r="CI121" s="17">
        <f t="shared" si="126"/>
        <v>261.09000000000015</v>
      </c>
      <c r="CJ121" s="17">
        <f t="shared" si="127"/>
        <v>0.95647781884010863</v>
      </c>
      <c r="CK121" s="31">
        <v>14396.88</v>
      </c>
      <c r="CL121" s="76">
        <f t="shared" si="143"/>
        <v>0.90225034868665988</v>
      </c>
      <c r="CM121">
        <v>5723.83</v>
      </c>
      <c r="CN121" s="17">
        <f t="shared" si="128"/>
        <v>-14.090000000000146</v>
      </c>
      <c r="CO121" s="17">
        <f t="shared" si="129"/>
        <v>1.0024616384483815</v>
      </c>
      <c r="CP121" s="31">
        <v>13496.44</v>
      </c>
      <c r="CQ121" s="76">
        <f t="shared" si="130"/>
        <v>0.96244565233498591</v>
      </c>
    </row>
    <row r="122" spans="1:95" x14ac:dyDescent="0.3">
      <c r="A122" s="1">
        <v>41060</v>
      </c>
      <c r="B122" t="s">
        <v>5</v>
      </c>
      <c r="C122" s="30">
        <v>250.99</v>
      </c>
      <c r="D122" s="31">
        <v>1236.75</v>
      </c>
      <c r="E122" s="31">
        <v>534.77</v>
      </c>
      <c r="F122" s="32">
        <f t="shared" si="98"/>
        <v>4.1278055098642943</v>
      </c>
      <c r="G122" s="94">
        <f t="shared" si="99"/>
        <v>4.3959758579500274</v>
      </c>
      <c r="H122" s="33">
        <f t="shared" si="100"/>
        <v>-0.12006217057386177</v>
      </c>
      <c r="I122" s="33">
        <f t="shared" si="101"/>
        <v>1.1742310389740534E-2</v>
      </c>
      <c r="J122" s="33">
        <f t="shared" si="102"/>
        <v>-3.8939370481846244E-2</v>
      </c>
      <c r="K122" s="33">
        <f t="shared" si="131"/>
        <v>9.7801916570521355E-2</v>
      </c>
      <c r="L122" s="31">
        <f t="shared" si="74"/>
        <v>661376.79749999999</v>
      </c>
      <c r="M122" s="26">
        <f t="shared" si="75"/>
        <v>310411.88250000001</v>
      </c>
      <c r="N122" s="26">
        <f t="shared" si="76"/>
        <v>327602.70749999996</v>
      </c>
      <c r="O122" s="5">
        <f t="shared" si="103"/>
        <v>46.934196009499409</v>
      </c>
      <c r="P122" s="30">
        <v>3433.37</v>
      </c>
      <c r="Q122" s="31">
        <v>1125</v>
      </c>
      <c r="R122" s="31">
        <v>4509.79</v>
      </c>
      <c r="S122" s="32">
        <f t="shared" si="104"/>
        <v>34.810359613162476</v>
      </c>
      <c r="T122" s="32">
        <f t="shared" si="105"/>
        <v>60.133916217418559</v>
      </c>
      <c r="U122" s="33">
        <f t="shared" si="106"/>
        <v>-9.2096616227354169E-2</v>
      </c>
      <c r="V122" s="33">
        <f t="shared" si="107"/>
        <v>6.527964467301646E-3</v>
      </c>
      <c r="W122" s="33">
        <f t="shared" si="108"/>
        <v>2.0077867590002421E-2</v>
      </c>
      <c r="X122" s="33">
        <f t="shared" si="132"/>
        <v>7.0881697229639759E-2</v>
      </c>
      <c r="Y122" s="31">
        <f t="shared" si="77"/>
        <v>5073513.75</v>
      </c>
      <c r="Z122" s="26">
        <f t="shared" si="78"/>
        <v>3862541.25</v>
      </c>
      <c r="AA122" s="26">
        <f t="shared" si="79"/>
        <v>4377735</v>
      </c>
      <c r="AB122" s="5">
        <f t="shared" si="109"/>
        <v>76.131482840664418</v>
      </c>
      <c r="AC122" s="30">
        <v>330.73</v>
      </c>
      <c r="AD122" s="31">
        <v>1234.8800000000001</v>
      </c>
      <c r="AE122" s="31">
        <v>2083.85</v>
      </c>
      <c r="AF122" s="32">
        <f t="shared" si="110"/>
        <v>16.08491035722032</v>
      </c>
      <c r="AG122" s="32">
        <f t="shared" si="111"/>
        <v>5.7925857424591127</v>
      </c>
      <c r="AH122" s="33">
        <f t="shared" si="112"/>
        <v>-5.4134971065247811E-2</v>
      </c>
      <c r="AI122" s="33">
        <f t="shared" si="113"/>
        <v>-5.7432177132924562E-4</v>
      </c>
      <c r="AJ122" s="33">
        <f>IFERROR((($BQ122-AC122)-($BQ123-AC123))/(((#REF!-AC122)+(#REF!-AC123))/2)/AH122,0)</f>
        <v>0</v>
      </c>
      <c r="AK122" s="33">
        <f t="shared" si="133"/>
        <v>1.060907136418392E-2</v>
      </c>
      <c r="AL122" s="31">
        <f t="shared" si="80"/>
        <v>2573304.6880000001</v>
      </c>
      <c r="AM122" s="26">
        <f t="shared" si="81"/>
        <v>408411.86240000004</v>
      </c>
      <c r="AN122" s="26">
        <f t="shared" si="82"/>
        <v>414351.63520000008</v>
      </c>
      <c r="AO122" s="5">
        <f t="shared" si="114"/>
        <v>15.87110396621638</v>
      </c>
      <c r="AP122" s="30">
        <v>1187.01</v>
      </c>
      <c r="AQ122" s="31">
        <v>1220.55</v>
      </c>
      <c r="AR122" s="31">
        <v>4681.84</v>
      </c>
      <c r="AS122" s="32">
        <f t="shared" si="115"/>
        <v>36.138386499435363</v>
      </c>
      <c r="AT122" s="32">
        <f t="shared" si="116"/>
        <v>20.789941046038734</v>
      </c>
      <c r="AU122" s="33">
        <f t="shared" si="117"/>
        <v>-6.9849452843317214E-2</v>
      </c>
      <c r="AV122" s="33">
        <f t="shared" si="118"/>
        <v>8.2817661564229903E-3</v>
      </c>
      <c r="AW122" s="33">
        <f>IFERROR((($BQ122-AP122)-($BQ123-AP123))/(((#REF!-AP122)+(#REF!-AP123))/2)/AU122,0)</f>
        <v>0</v>
      </c>
      <c r="AX122" s="33">
        <f t="shared" si="134"/>
        <v>0.11856594174044903</v>
      </c>
      <c r="AY122" s="31">
        <f t="shared" si="83"/>
        <v>5714419.8119999999</v>
      </c>
      <c r="AZ122" s="26">
        <f t="shared" si="84"/>
        <v>1448805.0555</v>
      </c>
      <c r="BA122" s="26">
        <f t="shared" si="85"/>
        <v>1877059.4340000001</v>
      </c>
      <c r="BB122" s="5">
        <f t="shared" si="119"/>
        <v>25.353493498282724</v>
      </c>
      <c r="BC122" s="30">
        <v>507.44</v>
      </c>
      <c r="BD122" s="31">
        <v>1522.17</v>
      </c>
      <c r="BE122" s="31">
        <v>1145.06</v>
      </c>
      <c r="BF122" s="32">
        <f t="shared" si="120"/>
        <v>8.8385380203175359</v>
      </c>
      <c r="BG122" s="32">
        <f t="shared" si="121"/>
        <v>8.8875811361335586</v>
      </c>
      <c r="BH122" s="33">
        <f t="shared" si="122"/>
        <v>-1.9342435273107E-2</v>
      </c>
      <c r="BI122" s="33">
        <f t="shared" si="123"/>
        <v>-1.2688963734628264E-2</v>
      </c>
      <c r="BJ122" s="33">
        <f t="shared" si="124"/>
        <v>3.5301401321061507</v>
      </c>
      <c r="BK122" s="33">
        <f t="shared" si="135"/>
        <v>0.65601686423997108</v>
      </c>
      <c r="BL122" s="31">
        <f t="shared" si="86"/>
        <v>1742975.9802000001</v>
      </c>
      <c r="BM122" s="26">
        <f t="shared" si="87"/>
        <v>772409.94480000006</v>
      </c>
      <c r="BN122" s="26">
        <f t="shared" si="88"/>
        <v>951295.36320000014</v>
      </c>
      <c r="BO122" s="5">
        <f t="shared" si="125"/>
        <v>44.315581716241951</v>
      </c>
      <c r="BP122" s="60">
        <f t="shared" si="89"/>
        <v>12955.310000000001</v>
      </c>
      <c r="BQ122" s="57">
        <f t="shared" si="90"/>
        <v>5709.54</v>
      </c>
      <c r="BR122" s="57">
        <f t="shared" si="91"/>
        <v>15765591.0277</v>
      </c>
      <c r="BS122" s="57">
        <f t="shared" si="92"/>
        <v>6802579.9952000007</v>
      </c>
      <c r="BT122" s="33">
        <f t="shared" si="136"/>
        <v>-7.152099688419708E-2</v>
      </c>
      <c r="BU122" s="33">
        <f t="shared" si="137"/>
        <v>-7.3772431149608547E-2</v>
      </c>
      <c r="BV122" s="33">
        <f t="shared" si="138"/>
        <v>1.0314793468141512</v>
      </c>
      <c r="BW122" s="57">
        <f t="shared" si="93"/>
        <v>7948044.1398999998</v>
      </c>
      <c r="BX122" s="57">
        <f t="shared" si="139"/>
        <v>1191.440990902945</v>
      </c>
      <c r="BY122" s="87">
        <f t="shared" si="140"/>
        <v>1216.9211719132925</v>
      </c>
      <c r="BZ122" s="75">
        <f t="shared" si="141"/>
        <v>148.03069183264037</v>
      </c>
      <c r="CA122" s="75">
        <f t="shared" si="142"/>
        <v>148.28095631243195</v>
      </c>
      <c r="CB122" s="53">
        <f t="shared" si="95"/>
        <v>1.0251645936732785</v>
      </c>
      <c r="CC122" s="14">
        <f t="shared" si="94"/>
        <v>148.64551426120124</v>
      </c>
      <c r="CD122" s="53">
        <f t="shared" si="96"/>
        <v>1.0294224551839806</v>
      </c>
      <c r="CE122" s="26">
        <v>144.49036103376835</v>
      </c>
      <c r="CF122" s="85">
        <f t="shared" si="97"/>
        <v>1.0006465579878276</v>
      </c>
      <c r="CG122" s="79">
        <v>144.39699999999999</v>
      </c>
      <c r="CH122">
        <v>5970.42</v>
      </c>
      <c r="CI122" s="17">
        <f t="shared" si="126"/>
        <v>260.88000000000011</v>
      </c>
      <c r="CJ122" s="17">
        <f t="shared" si="127"/>
        <v>0.95630458158722498</v>
      </c>
      <c r="CK122" s="31">
        <v>14368.49</v>
      </c>
      <c r="CL122" s="76">
        <f t="shared" si="143"/>
        <v>0.90164728513573811</v>
      </c>
      <c r="CM122">
        <v>5699.79</v>
      </c>
      <c r="CN122" s="17">
        <f t="shared" si="128"/>
        <v>-9.75</v>
      </c>
      <c r="CO122" s="17">
        <f t="shared" si="129"/>
        <v>1.001710589337502</v>
      </c>
      <c r="CP122" s="31">
        <v>13465.32</v>
      </c>
      <c r="CQ122" s="76">
        <f t="shared" si="130"/>
        <v>0.96212418271530131</v>
      </c>
    </row>
    <row r="123" spans="1:95" x14ac:dyDescent="0.3">
      <c r="A123" s="1">
        <v>41029</v>
      </c>
      <c r="B123" t="s">
        <v>5</v>
      </c>
      <c r="C123" s="30">
        <v>248.06</v>
      </c>
      <c r="D123" s="31">
        <v>1394.72</v>
      </c>
      <c r="E123" s="31">
        <v>531.66999999999996</v>
      </c>
      <c r="F123" s="32">
        <f t="shared" si="98"/>
        <v>4.1147552909745793</v>
      </c>
      <c r="G123" s="94">
        <f t="shared" si="99"/>
        <v>4.3663694850514423</v>
      </c>
      <c r="H123" s="33">
        <f t="shared" si="100"/>
        <v>2.0491461890878773E-2</v>
      </c>
      <c r="I123" s="33">
        <f t="shared" si="101"/>
        <v>1.1922624599537685E-2</v>
      </c>
      <c r="J123" s="33">
        <f t="shared" si="102"/>
        <v>0.22922254226416608</v>
      </c>
      <c r="K123" s="33">
        <f t="shared" si="131"/>
        <v>0.58183377364817113</v>
      </c>
      <c r="L123" s="31">
        <f t="shared" si="74"/>
        <v>741530.78239999991</v>
      </c>
      <c r="M123" s="26">
        <f t="shared" si="75"/>
        <v>345974.24320000003</v>
      </c>
      <c r="N123" s="26">
        <f t="shared" si="76"/>
        <v>369447.38079999998</v>
      </c>
      <c r="O123" s="5">
        <f t="shared" si="103"/>
        <v>46.656760772659737</v>
      </c>
      <c r="P123" s="30">
        <v>3411.03</v>
      </c>
      <c r="Q123" s="31">
        <v>1233.6099999999999</v>
      </c>
      <c r="R123" s="31">
        <v>4482.33</v>
      </c>
      <c r="S123" s="32">
        <f t="shared" si="104"/>
        <v>34.690110563684406</v>
      </c>
      <c r="T123" s="32">
        <f t="shared" si="105"/>
        <v>60.041188843808023</v>
      </c>
      <c r="U123" s="33">
        <f t="shared" si="106"/>
        <v>3.1511558492352647E-2</v>
      </c>
      <c r="V123" s="33">
        <f t="shared" si="107"/>
        <v>6.5708588000682805E-3</v>
      </c>
      <c r="W123" s="33">
        <f t="shared" si="108"/>
        <v>-5.9254882132415879E-2</v>
      </c>
      <c r="X123" s="33">
        <f t="shared" si="132"/>
        <v>0.20852217771656464</v>
      </c>
      <c r="Y123" s="31">
        <f t="shared" si="77"/>
        <v>5529447.1112999991</v>
      </c>
      <c r="Z123" s="26">
        <f t="shared" si="78"/>
        <v>4207880.7182999998</v>
      </c>
      <c r="AA123" s="26">
        <f t="shared" si="79"/>
        <v>4800371.2652000003</v>
      </c>
      <c r="AB123" s="5">
        <f t="shared" si="109"/>
        <v>76.099483973736881</v>
      </c>
      <c r="AC123" s="30">
        <v>330.92</v>
      </c>
      <c r="AD123" s="31">
        <v>1303.5899999999999</v>
      </c>
      <c r="AE123" s="31">
        <v>2079.17</v>
      </c>
      <c r="AF123" s="32">
        <f t="shared" si="110"/>
        <v>16.091326872563087</v>
      </c>
      <c r="AG123" s="32">
        <f t="shared" si="111"/>
        <v>5.8248770055358507</v>
      </c>
      <c r="AH123" s="33">
        <f t="shared" si="112"/>
        <v>1.1162065946442161E-2</v>
      </c>
      <c r="AI123" s="33">
        <f t="shared" si="113"/>
        <v>-5.4379021781821339E-4</v>
      </c>
      <c r="AJ123" s="33">
        <f>IFERROR((($BQ123-AC123)-($BQ124-AC124))/(((#REF!-AC123)+(#REF!-AC124))/2)/AH123,0)</f>
        <v>0</v>
      </c>
      <c r="AK123" s="33">
        <f t="shared" si="133"/>
        <v>4.8717703373858237E-2</v>
      </c>
      <c r="AL123" s="31">
        <f t="shared" si="80"/>
        <v>2710385.2202999997</v>
      </c>
      <c r="AM123" s="26">
        <f t="shared" si="81"/>
        <v>431384.00280000002</v>
      </c>
      <c r="AN123" s="26">
        <f t="shared" si="82"/>
        <v>437406.58860000002</v>
      </c>
      <c r="AO123" s="5">
        <f t="shared" si="114"/>
        <v>15.915966467388429</v>
      </c>
      <c r="AP123" s="30">
        <v>1177.22</v>
      </c>
      <c r="AQ123" s="31">
        <v>1308.8900000000001</v>
      </c>
      <c r="AR123" s="31">
        <v>4672.47</v>
      </c>
      <c r="AS123" s="32">
        <f t="shared" si="115"/>
        <v>36.161661659337554</v>
      </c>
      <c r="AT123" s="32">
        <f t="shared" si="116"/>
        <v>20.721508849440692</v>
      </c>
      <c r="AU123" s="33">
        <f t="shared" si="117"/>
        <v>1.8124559124532133E-2</v>
      </c>
      <c r="AV123" s="33">
        <f t="shared" si="118"/>
        <v>8.3423609393259348E-3</v>
      </c>
      <c r="AW123" s="33">
        <f>IFERROR((($BQ123-AP123)-($BQ124-AP124))/(((#REF!-AP123)+(#REF!-AP124))/2)/AU123,0)</f>
        <v>0</v>
      </c>
      <c r="AX123" s="33">
        <f t="shared" si="134"/>
        <v>0.46027938566705878</v>
      </c>
      <c r="AY123" s="31">
        <f t="shared" si="83"/>
        <v>6115749.2583000008</v>
      </c>
      <c r="AZ123" s="26">
        <f t="shared" si="84"/>
        <v>1540851.4858000001</v>
      </c>
      <c r="BA123" s="26">
        <f t="shared" si="85"/>
        <v>2012915.7532000004</v>
      </c>
      <c r="BB123" s="5">
        <f t="shared" si="119"/>
        <v>25.194811309649928</v>
      </c>
      <c r="BC123" s="30">
        <v>513.91999999999996</v>
      </c>
      <c r="BD123" s="31">
        <v>1551.9</v>
      </c>
      <c r="BE123" s="31">
        <v>1155.42</v>
      </c>
      <c r="BF123" s="32">
        <f t="shared" si="120"/>
        <v>8.9421456134403847</v>
      </c>
      <c r="BG123" s="32">
        <f t="shared" si="121"/>
        <v>9.0460558161639799</v>
      </c>
      <c r="BH123" s="33">
        <f t="shared" si="122"/>
        <v>3.3558498057380988E-2</v>
      </c>
      <c r="BI123" s="33">
        <f t="shared" si="123"/>
        <v>-1.2529971382164162E-2</v>
      </c>
      <c r="BJ123" s="33">
        <f t="shared" si="124"/>
        <v>-2.0097823788704101</v>
      </c>
      <c r="BK123" s="33">
        <f t="shared" si="135"/>
        <v>0.37337700157913567</v>
      </c>
      <c r="BL123" s="31">
        <f t="shared" si="86"/>
        <v>1793096.2980000002</v>
      </c>
      <c r="BM123" s="26">
        <f t="shared" si="87"/>
        <v>797552.44799999997</v>
      </c>
      <c r="BN123" s="26">
        <f t="shared" si="88"/>
        <v>969875.42400000012</v>
      </c>
      <c r="BO123" s="5">
        <f t="shared" si="125"/>
        <v>44.479063890187106</v>
      </c>
      <c r="BP123" s="60">
        <f t="shared" si="89"/>
        <v>12921.06</v>
      </c>
      <c r="BQ123" s="57">
        <f t="shared" si="90"/>
        <v>5681.1500000000005</v>
      </c>
      <c r="BR123" s="57">
        <f t="shared" si="91"/>
        <v>16890208.670299999</v>
      </c>
      <c r="BS123" s="57">
        <f t="shared" si="92"/>
        <v>7323642.8980999999</v>
      </c>
      <c r="BT123" s="33">
        <f t="shared" si="136"/>
        <v>2.2846869890614147E-2</v>
      </c>
      <c r="BU123" s="33">
        <f t="shared" si="137"/>
        <v>3.1861234840907457E-2</v>
      </c>
      <c r="BV123" s="33">
        <f t="shared" si="138"/>
        <v>1.3945557966343807</v>
      </c>
      <c r="BW123" s="57">
        <f t="shared" si="93"/>
        <v>8590016.4118000008</v>
      </c>
      <c r="BX123" s="57">
        <f t="shared" si="139"/>
        <v>1289.1127497249674</v>
      </c>
      <c r="BY123" s="87">
        <f t="shared" si="140"/>
        <v>1307.1844469648775</v>
      </c>
      <c r="BZ123" s="75">
        <f t="shared" si="141"/>
        <v>159.01064300890118</v>
      </c>
      <c r="CA123" s="75">
        <f t="shared" si="142"/>
        <v>160.43670881165619</v>
      </c>
      <c r="CB123" s="53">
        <f t="shared" si="95"/>
        <v>1.017394639577849</v>
      </c>
      <c r="CC123" s="14">
        <f t="shared" si="94"/>
        <v>160.65177603055375</v>
      </c>
      <c r="CD123" s="53">
        <f t="shared" si="96"/>
        <v>1.0278950684011579</v>
      </c>
      <c r="CE123" s="26">
        <v>157.5078285828354</v>
      </c>
      <c r="CF123" s="85">
        <f t="shared" si="97"/>
        <v>1.0077792118779938</v>
      </c>
      <c r="CG123" s="79">
        <v>156.292</v>
      </c>
      <c r="CH123">
        <v>5941.81</v>
      </c>
      <c r="CI123" s="17">
        <f t="shared" si="126"/>
        <v>260.65999999999985</v>
      </c>
      <c r="CJ123" s="17">
        <f t="shared" si="127"/>
        <v>0.95613121254297939</v>
      </c>
      <c r="CK123" s="31">
        <v>14340.15</v>
      </c>
      <c r="CL123" s="76">
        <f t="shared" si="143"/>
        <v>0.90104078409221655</v>
      </c>
      <c r="CM123">
        <v>5675.74</v>
      </c>
      <c r="CN123" s="17">
        <f t="shared" si="128"/>
        <v>-5.410000000000764</v>
      </c>
      <c r="CO123" s="17">
        <f t="shared" si="129"/>
        <v>1.0009531796734876</v>
      </c>
      <c r="CP123" s="31">
        <v>13434.19</v>
      </c>
      <c r="CQ123" s="76">
        <f t="shared" si="130"/>
        <v>0.96180417278600339</v>
      </c>
    </row>
    <row r="124" spans="1:95" x14ac:dyDescent="0.3">
      <c r="A124" s="1">
        <v>40999</v>
      </c>
      <c r="B124" t="s">
        <v>5</v>
      </c>
      <c r="C124" s="30">
        <v>245.12</v>
      </c>
      <c r="D124" s="31">
        <v>1366.43</v>
      </c>
      <c r="E124" s="31">
        <v>528.55999999999995</v>
      </c>
      <c r="F124" s="32">
        <f t="shared" si="98"/>
        <v>4.1015644702831349</v>
      </c>
      <c r="G124" s="94">
        <f t="shared" si="99"/>
        <v>4.3362964928574588</v>
      </c>
      <c r="H124" s="33">
        <f t="shared" si="100"/>
        <v>6.9548411184852026E-4</v>
      </c>
      <c r="I124" s="33">
        <f t="shared" si="101"/>
        <v>1.2025199564958679E-2</v>
      </c>
      <c r="J124" s="33">
        <f t="shared" si="102"/>
        <v>6.7855926893915184</v>
      </c>
      <c r="K124" s="33">
        <f t="shared" si="131"/>
        <v>17.290401549212994</v>
      </c>
      <c r="L124" s="31">
        <f t="shared" si="74"/>
        <v>722240.24079999991</v>
      </c>
      <c r="M124" s="26">
        <f t="shared" si="75"/>
        <v>334939.32160000002</v>
      </c>
      <c r="N124" s="26">
        <f t="shared" si="76"/>
        <v>361953.64270000003</v>
      </c>
      <c r="O124" s="5">
        <f t="shared" si="103"/>
        <v>46.375056757983963</v>
      </c>
      <c r="P124" s="30">
        <v>3388.69</v>
      </c>
      <c r="Q124" s="31">
        <v>1195.3399999999999</v>
      </c>
      <c r="R124" s="31">
        <v>4454.88</v>
      </c>
      <c r="S124" s="32">
        <f t="shared" si="104"/>
        <v>34.569353578354274</v>
      </c>
      <c r="T124" s="32">
        <f t="shared" si="105"/>
        <v>59.947636106319933</v>
      </c>
      <c r="U124" s="33">
        <f t="shared" si="106"/>
        <v>4.1928774892273979E-2</v>
      </c>
      <c r="V124" s="33">
        <f t="shared" si="107"/>
        <v>6.6143205665695967E-3</v>
      </c>
      <c r="W124" s="33">
        <f t="shared" si="108"/>
        <v>-4.4712466219209372E-2</v>
      </c>
      <c r="X124" s="33">
        <f t="shared" si="132"/>
        <v>0.1577513434047029</v>
      </c>
      <c r="Y124" s="31">
        <f t="shared" si="77"/>
        <v>5325096.2592000002</v>
      </c>
      <c r="Z124" s="26">
        <f t="shared" si="78"/>
        <v>4050636.7045999998</v>
      </c>
      <c r="AA124" s="26">
        <f t="shared" si="79"/>
        <v>4651450.4487999994</v>
      </c>
      <c r="AB124" s="5">
        <f t="shared" si="109"/>
        <v>76.066919872140218</v>
      </c>
      <c r="AC124" s="30">
        <v>331.1</v>
      </c>
      <c r="AD124" s="31">
        <v>1289.1199999999999</v>
      </c>
      <c r="AE124" s="31">
        <v>2074.48</v>
      </c>
      <c r="AF124" s="32">
        <f t="shared" si="110"/>
        <v>16.097724879508394</v>
      </c>
      <c r="AG124" s="32">
        <f t="shared" si="111"/>
        <v>5.8573260802264393</v>
      </c>
      <c r="AH124" s="33">
        <f t="shared" si="112"/>
        <v>1.1176653213286457E-3</v>
      </c>
      <c r="AI124" s="33">
        <f t="shared" si="113"/>
        <v>-5.7368015821494193E-4</v>
      </c>
      <c r="AJ124" s="33">
        <f>IFERROR((($BQ124-AC124)-($BQ125-AC125))/(((#REF!-AC124)+(#REF!-AC125))/2)/AH124,0)</f>
        <v>0</v>
      </c>
      <c r="AK124" s="33">
        <f t="shared" si="133"/>
        <v>0.51328438600293047</v>
      </c>
      <c r="AL124" s="31">
        <f t="shared" si="80"/>
        <v>2674253.6575999996</v>
      </c>
      <c r="AM124" s="26">
        <f t="shared" si="81"/>
        <v>426827.63199999998</v>
      </c>
      <c r="AN124" s="26">
        <f t="shared" si="82"/>
        <v>432551.3248</v>
      </c>
      <c r="AO124" s="5">
        <f t="shared" si="114"/>
        <v>15.960626277428561</v>
      </c>
      <c r="AP124" s="30">
        <v>1167.44</v>
      </c>
      <c r="AQ124" s="31">
        <v>1285.3800000000001</v>
      </c>
      <c r="AR124" s="31">
        <v>4663.1000000000004</v>
      </c>
      <c r="AS124" s="32">
        <f t="shared" si="115"/>
        <v>36.185116697020753</v>
      </c>
      <c r="AT124" s="32">
        <f t="shared" si="116"/>
        <v>20.65260271549246</v>
      </c>
      <c r="AU124" s="33">
        <f t="shared" si="117"/>
        <v>2.8613138686131558E-2</v>
      </c>
      <c r="AV124" s="33">
        <f t="shared" si="118"/>
        <v>8.4211793952061759E-3</v>
      </c>
      <c r="AW124" s="33">
        <f>IFERROR((($BQ124-AP124)-($BQ125-AP125))/(((#REF!-AP124)+(#REF!-AP125))/2)/AU124,0)</f>
        <v>0</v>
      </c>
      <c r="AX124" s="33">
        <f t="shared" si="134"/>
        <v>0.29431162682225492</v>
      </c>
      <c r="AY124" s="31">
        <f t="shared" si="83"/>
        <v>5993855.4780000011</v>
      </c>
      <c r="AZ124" s="26">
        <f t="shared" si="84"/>
        <v>1500604.0272000001</v>
      </c>
      <c r="BA124" s="26">
        <f t="shared" si="85"/>
        <v>1976760.1944000004</v>
      </c>
      <c r="BB124" s="5">
        <f t="shared" si="119"/>
        <v>25.035705860907981</v>
      </c>
      <c r="BC124" s="30">
        <v>520.4</v>
      </c>
      <c r="BD124" s="31">
        <v>1500.68</v>
      </c>
      <c r="BE124" s="31">
        <v>1165.77</v>
      </c>
      <c r="BF124" s="32">
        <f t="shared" si="120"/>
        <v>9.0462403748334541</v>
      </c>
      <c r="BG124" s="32">
        <f t="shared" si="121"/>
        <v>9.2061386051037104</v>
      </c>
      <c r="BH124" s="33">
        <f t="shared" si="122"/>
        <v>1.0503469896305071E-2</v>
      </c>
      <c r="BI124" s="33">
        <f t="shared" si="123"/>
        <v>-1.2374914063096818E-2</v>
      </c>
      <c r="BJ124" s="33">
        <f t="shared" si="124"/>
        <v>-6.3399573764653345</v>
      </c>
      <c r="BK124" s="33">
        <f t="shared" si="135"/>
        <v>1.1781738973184555</v>
      </c>
      <c r="BL124" s="31">
        <f t="shared" si="86"/>
        <v>1749447.7236000001</v>
      </c>
      <c r="BM124" s="26">
        <f t="shared" si="87"/>
        <v>780953.87199999997</v>
      </c>
      <c r="BN124" s="26">
        <f t="shared" si="88"/>
        <v>937864.97280000011</v>
      </c>
      <c r="BO124" s="5">
        <f t="shared" si="125"/>
        <v>44.640023332218185</v>
      </c>
      <c r="BP124" s="60">
        <f t="shared" si="89"/>
        <v>12886.789999999999</v>
      </c>
      <c r="BQ124" s="57">
        <f t="shared" si="90"/>
        <v>5652.75</v>
      </c>
      <c r="BR124" s="57">
        <f t="shared" si="91"/>
        <v>16464893.359200001</v>
      </c>
      <c r="BS124" s="57">
        <f t="shared" si="92"/>
        <v>7093961.5574000003</v>
      </c>
      <c r="BT124" s="33">
        <f t="shared" si="136"/>
        <v>2.4898912036806668E-2</v>
      </c>
      <c r="BU124" s="33">
        <f t="shared" si="137"/>
        <v>3.5803414897757201E-2</v>
      </c>
      <c r="BV124" s="33">
        <f t="shared" si="138"/>
        <v>1.4379509773290904</v>
      </c>
      <c r="BW124" s="57">
        <f t="shared" si="93"/>
        <v>8360580.5834999997</v>
      </c>
      <c r="BX124" s="57">
        <f t="shared" si="139"/>
        <v>1254.9575971695192</v>
      </c>
      <c r="BY124" s="87">
        <f t="shared" si="140"/>
        <v>1277.6566824787244</v>
      </c>
      <c r="BZ124" s="75">
        <f t="shared" si="141"/>
        <v>155.41877896212466</v>
      </c>
      <c r="CA124" s="75">
        <f t="shared" si="142"/>
        <v>156.18592449032724</v>
      </c>
      <c r="CB124" s="53">
        <f t="shared" si="95"/>
        <v>1.0193200039490575</v>
      </c>
      <c r="CC124" s="14">
        <f t="shared" si="94"/>
        <v>156.3608327384311</v>
      </c>
      <c r="CD124" s="53">
        <f t="shared" si="96"/>
        <v>1.0254984996585041</v>
      </c>
      <c r="CE124" s="26">
        <v>153.47468964109137</v>
      </c>
      <c r="CF124" s="85">
        <f t="shared" si="97"/>
        <v>1.0065696198086964</v>
      </c>
      <c r="CG124" s="79">
        <v>152.47300000000001</v>
      </c>
      <c r="CH124">
        <v>5913.21</v>
      </c>
      <c r="CI124" s="17">
        <f t="shared" si="126"/>
        <v>260.46000000000004</v>
      </c>
      <c r="CJ124" s="17">
        <f t="shared" si="127"/>
        <v>0.95595285809230524</v>
      </c>
      <c r="CK124" s="31">
        <v>14311.77</v>
      </c>
      <c r="CL124" s="76">
        <f t="shared" si="143"/>
        <v>0.90043300025084239</v>
      </c>
      <c r="CM124">
        <v>5651.7</v>
      </c>
      <c r="CN124" s="17">
        <f t="shared" si="128"/>
        <v>-1.0500000000001819</v>
      </c>
      <c r="CO124" s="17">
        <f t="shared" si="129"/>
        <v>1.0001857848081108</v>
      </c>
      <c r="CP124" s="31">
        <v>13403.07</v>
      </c>
      <c r="CQ124" s="76">
        <f t="shared" si="130"/>
        <v>0.96148046678857901</v>
      </c>
    </row>
    <row r="125" spans="1:95" x14ac:dyDescent="0.3">
      <c r="A125" s="1">
        <v>40968</v>
      </c>
      <c r="B125" t="s">
        <v>5</v>
      </c>
      <c r="C125" s="30">
        <v>242.19</v>
      </c>
      <c r="D125" s="31">
        <v>1365.48</v>
      </c>
      <c r="E125" s="31">
        <v>525.46</v>
      </c>
      <c r="F125" s="32">
        <f t="shared" si="98"/>
        <v>4.0883779302596457</v>
      </c>
      <c r="G125" s="94">
        <f t="shared" si="99"/>
        <v>4.3060899373439829</v>
      </c>
      <c r="H125" s="33">
        <f t="shared" si="100"/>
        <v>2.5150960759368836E-3</v>
      </c>
      <c r="I125" s="33">
        <f t="shared" si="101"/>
        <v>1.2171565063869589E-2</v>
      </c>
      <c r="J125" s="33">
        <f t="shared" si="102"/>
        <v>1.8852755095090457</v>
      </c>
      <c r="K125" s="33">
        <f t="shared" si="131"/>
        <v>4.8394036237107292</v>
      </c>
      <c r="L125" s="31">
        <f t="shared" si="74"/>
        <v>717505.12080000003</v>
      </c>
      <c r="M125" s="26">
        <f t="shared" si="75"/>
        <v>330705.60119999998</v>
      </c>
      <c r="N125" s="26">
        <f t="shared" si="76"/>
        <v>361701.99719999998</v>
      </c>
      <c r="O125" s="5">
        <f t="shared" si="103"/>
        <v>46.091044037605144</v>
      </c>
      <c r="P125" s="30">
        <v>3366.35</v>
      </c>
      <c r="Q125" s="31">
        <v>1146.25</v>
      </c>
      <c r="R125" s="31">
        <v>4427.42</v>
      </c>
      <c r="S125" s="32">
        <f t="shared" si="104"/>
        <v>34.447848011247594</v>
      </c>
      <c r="T125" s="32">
        <f t="shared" si="105"/>
        <v>59.853032167215467</v>
      </c>
      <c r="U125" s="33">
        <f t="shared" si="106"/>
        <v>2.0046260601387818E-2</v>
      </c>
      <c r="V125" s="33">
        <f t="shared" si="107"/>
        <v>6.6583611013417135E-3</v>
      </c>
      <c r="W125" s="33">
        <f t="shared" si="108"/>
        <v>-9.4053029638797053E-2</v>
      </c>
      <c r="X125" s="33">
        <f t="shared" si="132"/>
        <v>0.33214978263231548</v>
      </c>
      <c r="Y125" s="31">
        <f t="shared" si="77"/>
        <v>5074930.1749999998</v>
      </c>
      <c r="Z125" s="26">
        <f t="shared" si="78"/>
        <v>3858678.6875</v>
      </c>
      <c r="AA125" s="26">
        <f t="shared" si="79"/>
        <v>4460425.55</v>
      </c>
      <c r="AB125" s="5">
        <f t="shared" si="109"/>
        <v>76.034123710874496</v>
      </c>
      <c r="AC125" s="30">
        <v>331.29</v>
      </c>
      <c r="AD125" s="31">
        <v>1287.68</v>
      </c>
      <c r="AE125" s="31">
        <v>2069.79</v>
      </c>
      <c r="AF125" s="32">
        <f t="shared" si="110"/>
        <v>16.104144475834719</v>
      </c>
      <c r="AG125" s="32">
        <f t="shared" si="111"/>
        <v>5.8902701818518022</v>
      </c>
      <c r="AH125" s="33">
        <f t="shared" si="112"/>
        <v>2.7475339111814465E-2</v>
      </c>
      <c r="AI125" s="33">
        <f t="shared" si="113"/>
        <v>-5.7335123798602145E-4</v>
      </c>
      <c r="AJ125" s="33">
        <f>IFERROR((($BQ125-AC125)-($BQ126-AC126))/(((#REF!-AC125)+(#REF!-AC126))/2)/AH125,0)</f>
        <v>0</v>
      </c>
      <c r="AK125" s="33">
        <f t="shared" si="133"/>
        <v>2.0867849370400635E-2</v>
      </c>
      <c r="AL125" s="31">
        <f t="shared" si="80"/>
        <v>2665227.1872</v>
      </c>
      <c r="AM125" s="26">
        <f t="shared" si="81"/>
        <v>426595.50720000005</v>
      </c>
      <c r="AN125" s="26">
        <f t="shared" si="82"/>
        <v>432068.14720000006</v>
      </c>
      <c r="AO125" s="5">
        <f t="shared" si="114"/>
        <v>16.00597162030931</v>
      </c>
      <c r="AP125" s="30">
        <v>1157.6500000000001</v>
      </c>
      <c r="AQ125" s="31">
        <v>1249.1199999999999</v>
      </c>
      <c r="AR125" s="31">
        <v>4653.74</v>
      </c>
      <c r="AS125" s="32">
        <f t="shared" si="115"/>
        <v>36.208746449142701</v>
      </c>
      <c r="AT125" s="32">
        <f t="shared" si="116"/>
        <v>20.582786308131062</v>
      </c>
      <c r="AU125" s="33">
        <f t="shared" si="117"/>
        <v>2.6640707390281432E-2</v>
      </c>
      <c r="AV125" s="33">
        <f t="shared" si="118"/>
        <v>8.483986259065374E-3</v>
      </c>
      <c r="AW125" s="33">
        <f>IFERROR((($BQ125-AP125)-($BQ126-AP126))/(((#REF!-AP125)+(#REF!-AP126))/2)/AU125,0)</f>
        <v>0</v>
      </c>
      <c r="AX125" s="33">
        <f t="shared" si="134"/>
        <v>0.31845949639311544</v>
      </c>
      <c r="AY125" s="31">
        <f t="shared" si="83"/>
        <v>5813079.7087999992</v>
      </c>
      <c r="AZ125" s="26">
        <f t="shared" si="84"/>
        <v>1446043.7679999999</v>
      </c>
      <c r="BA125" s="26">
        <f t="shared" si="85"/>
        <v>1920996.6655999999</v>
      </c>
      <c r="BB125" s="5">
        <f t="shared" si="119"/>
        <v>24.875691379406671</v>
      </c>
      <c r="BC125" s="30">
        <v>526.88</v>
      </c>
      <c r="BD125" s="31">
        <v>1485</v>
      </c>
      <c r="BE125" s="31">
        <v>1176.1199999999999</v>
      </c>
      <c r="BF125" s="32">
        <f t="shared" si="120"/>
        <v>9.1508831335153467</v>
      </c>
      <c r="BG125" s="32">
        <f t="shared" si="121"/>
        <v>9.367821405457688</v>
      </c>
      <c r="BH125" s="33">
        <f t="shared" si="122"/>
        <v>2.259586900116457E-2</v>
      </c>
      <c r="BI125" s="33">
        <f t="shared" si="123"/>
        <v>-1.2204898937023151E-2</v>
      </c>
      <c r="BJ125" s="33">
        <f t="shared" si="124"/>
        <v>-2.9102362193443008</v>
      </c>
      <c r="BK125" s="33">
        <f t="shared" si="135"/>
        <v>0.54013850657366269</v>
      </c>
      <c r="BL125" s="31">
        <f t="shared" si="86"/>
        <v>1746538.2</v>
      </c>
      <c r="BM125" s="26">
        <f t="shared" si="87"/>
        <v>782416.8</v>
      </c>
      <c r="BN125" s="26">
        <f t="shared" si="88"/>
        <v>928065.60000000009</v>
      </c>
      <c r="BO125" s="5">
        <f t="shared" si="125"/>
        <v>44.798149848654909</v>
      </c>
      <c r="BP125" s="60">
        <f t="shared" si="89"/>
        <v>12852.529999999999</v>
      </c>
      <c r="BQ125" s="57">
        <f t="shared" si="90"/>
        <v>5624.36</v>
      </c>
      <c r="BR125" s="57">
        <f t="shared" si="91"/>
        <v>16017280.391799998</v>
      </c>
      <c r="BS125" s="57">
        <f t="shared" si="92"/>
        <v>6844440.3639000002</v>
      </c>
      <c r="BT125" s="33">
        <f t="shared" si="136"/>
        <v>2.2871041273450198E-2</v>
      </c>
      <c r="BU125" s="33">
        <f t="shared" si="137"/>
        <v>2.6023732846662016E-2</v>
      </c>
      <c r="BV125" s="33">
        <f t="shared" si="138"/>
        <v>1.1378464380138045</v>
      </c>
      <c r="BW125" s="57">
        <f t="shared" si="93"/>
        <v>8103257.96</v>
      </c>
      <c r="BX125" s="57">
        <f t="shared" si="139"/>
        <v>1216.9278573739946</v>
      </c>
      <c r="BY125" s="87">
        <f t="shared" si="140"/>
        <v>1246.2355965556976</v>
      </c>
      <c r="BZ125" s="75">
        <f t="shared" si="141"/>
        <v>151.59660444937003</v>
      </c>
      <c r="CA125" s="75">
        <f t="shared" si="142"/>
        <v>151.45292786837982</v>
      </c>
      <c r="CB125" s="53">
        <f t="shared" si="95"/>
        <v>1.0219880975452187</v>
      </c>
      <c r="CC125" s="14">
        <f t="shared" si="94"/>
        <v>151.54834641752851</v>
      </c>
      <c r="CD125" s="53">
        <f t="shared" si="96"/>
        <v>1.021662766154505</v>
      </c>
      <c r="CE125" s="26">
        <v>148.7567223642429</v>
      </c>
      <c r="CF125" s="85">
        <f t="shared" si="97"/>
        <v>1.0028430401742199</v>
      </c>
      <c r="CG125" s="79">
        <v>148.33500000000001</v>
      </c>
      <c r="CH125">
        <v>5884.61</v>
      </c>
      <c r="CI125" s="17">
        <f t="shared" si="126"/>
        <v>260.25</v>
      </c>
      <c r="CJ125" s="17">
        <f t="shared" si="127"/>
        <v>0.95577446933611576</v>
      </c>
      <c r="CK125" s="31">
        <v>14283.4</v>
      </c>
      <c r="CL125" s="76">
        <f t="shared" si="143"/>
        <v>0.89982287130515137</v>
      </c>
      <c r="CM125">
        <v>5627.66</v>
      </c>
      <c r="CN125" s="17">
        <f t="shared" si="128"/>
        <v>3.3000000000001819</v>
      </c>
      <c r="CO125" s="17">
        <f t="shared" si="129"/>
        <v>0.99941361063035072</v>
      </c>
      <c r="CP125" s="31">
        <v>13371.94</v>
      </c>
      <c r="CQ125" s="76">
        <f t="shared" si="130"/>
        <v>0.96115672071516911</v>
      </c>
    </row>
    <row r="126" spans="1:95" x14ac:dyDescent="0.3">
      <c r="A126" s="1">
        <v>40939</v>
      </c>
      <c r="B126" t="s">
        <v>5</v>
      </c>
      <c r="C126" s="30">
        <v>239.26</v>
      </c>
      <c r="D126" s="31">
        <v>1362.05</v>
      </c>
      <c r="E126" s="31">
        <v>522.35</v>
      </c>
      <c r="F126" s="32">
        <f t="shared" si="98"/>
        <v>4.0750460670949096</v>
      </c>
      <c r="G126" s="94">
        <f t="shared" si="99"/>
        <v>4.2755768883678789</v>
      </c>
      <c r="H126" s="33">
        <f t="shared" si="100"/>
        <v>-1.0611144988552651E-2</v>
      </c>
      <c r="I126" s="33">
        <f t="shared" si="101"/>
        <v>1.2321537458735373E-2</v>
      </c>
      <c r="J126" s="33">
        <f t="shared" si="102"/>
        <v>-0.44898447738327429</v>
      </c>
      <c r="K126" s="33">
        <f t="shared" si="131"/>
        <v>1.1611883045635416</v>
      </c>
      <c r="L126" s="31">
        <f t="shared" si="74"/>
        <v>711466.8175</v>
      </c>
      <c r="M126" s="26">
        <f t="shared" si="75"/>
        <v>325884.08299999998</v>
      </c>
      <c r="N126" s="26">
        <f t="shared" si="76"/>
        <v>360793.42449999996</v>
      </c>
      <c r="O126" s="5">
        <f t="shared" si="103"/>
        <v>45.804537187709386</v>
      </c>
      <c r="P126" s="30">
        <v>3344.01</v>
      </c>
      <c r="Q126" s="31">
        <v>1123.5</v>
      </c>
      <c r="R126" s="31">
        <v>4399.96</v>
      </c>
      <c r="S126" s="32">
        <f t="shared" si="104"/>
        <v>34.325719715468402</v>
      </c>
      <c r="T126" s="32">
        <f t="shared" si="105"/>
        <v>59.757468320952398</v>
      </c>
      <c r="U126" s="33">
        <f t="shared" si="106"/>
        <v>1.7817371937639199E-3</v>
      </c>
      <c r="V126" s="33">
        <f t="shared" si="107"/>
        <v>6.7029920428223807E-3</v>
      </c>
      <c r="W126" s="33">
        <f t="shared" si="108"/>
        <v>-1.0642896870801752</v>
      </c>
      <c r="X126" s="33">
        <f t="shared" si="132"/>
        <v>3.7620542840340612</v>
      </c>
      <c r="Y126" s="31">
        <f t="shared" si="77"/>
        <v>4943355.0599999996</v>
      </c>
      <c r="Z126" s="26">
        <f t="shared" si="78"/>
        <v>3756995.2350000003</v>
      </c>
      <c r="AA126" s="26">
        <f t="shared" si="79"/>
        <v>4371898.0200000005</v>
      </c>
      <c r="AB126" s="5">
        <f t="shared" si="109"/>
        <v>76.000918190165365</v>
      </c>
      <c r="AC126" s="30">
        <v>331.48</v>
      </c>
      <c r="AD126" s="31">
        <v>1252.78</v>
      </c>
      <c r="AE126" s="31">
        <v>2065.1</v>
      </c>
      <c r="AF126" s="32">
        <f t="shared" si="110"/>
        <v>16.110610956557288</v>
      </c>
      <c r="AG126" s="32">
        <f t="shared" si="111"/>
        <v>5.9235485536913171</v>
      </c>
      <c r="AH126" s="33">
        <f t="shared" si="112"/>
        <v>6.502658722531785E-3</v>
      </c>
      <c r="AI126" s="33">
        <f t="shared" si="113"/>
        <v>-5.7302269471461273E-4</v>
      </c>
      <c r="AJ126" s="33">
        <f>IFERROR((($BQ126-AC126)-($BQ127-AC127))/(((#REF!-AC126)+(#REF!-AC127))/2)/AH126,0)</f>
        <v>0</v>
      </c>
      <c r="AK126" s="33">
        <f t="shared" si="133"/>
        <v>8.8121293022665137E-2</v>
      </c>
      <c r="AL126" s="31">
        <f t="shared" si="80"/>
        <v>2587115.9779999997</v>
      </c>
      <c r="AM126" s="26">
        <f t="shared" si="81"/>
        <v>415271.51439999999</v>
      </c>
      <c r="AN126" s="26">
        <f t="shared" si="82"/>
        <v>420357.80120000005</v>
      </c>
      <c r="AO126" s="5">
        <f t="shared" si="114"/>
        <v>16.051522928671737</v>
      </c>
      <c r="AP126" s="30">
        <v>1147.8699999999999</v>
      </c>
      <c r="AQ126" s="31">
        <v>1216.28</v>
      </c>
      <c r="AR126" s="31">
        <v>4644.37</v>
      </c>
      <c r="AS126" s="32">
        <f t="shared" si="115"/>
        <v>36.23245276660014</v>
      </c>
      <c r="AT126" s="32">
        <f t="shared" si="116"/>
        <v>20.512440202502869</v>
      </c>
      <c r="AU126" s="33">
        <f t="shared" si="117"/>
        <v>1.0745755426606491E-2</v>
      </c>
      <c r="AV126" s="33">
        <f t="shared" si="118"/>
        <v>8.5653666965593862E-3</v>
      </c>
      <c r="AW126" s="33">
        <f>IFERROR((($BQ126-AP126)-($BQ127-AP127))/(((#REF!-AP126)+(#REF!-AP127))/2)/AU126,0)</f>
        <v>0</v>
      </c>
      <c r="AX126" s="33">
        <f t="shared" si="134"/>
        <v>0.79709302478181643</v>
      </c>
      <c r="AY126" s="31">
        <f t="shared" si="83"/>
        <v>5648854.3435999993</v>
      </c>
      <c r="AZ126" s="26">
        <f t="shared" si="84"/>
        <v>1396131.3235999998</v>
      </c>
      <c r="BA126" s="26">
        <f t="shared" si="85"/>
        <v>1870492.6864</v>
      </c>
      <c r="BB126" s="5">
        <f t="shared" si="119"/>
        <v>24.715300460557621</v>
      </c>
      <c r="BC126" s="30">
        <v>533.35</v>
      </c>
      <c r="BD126" s="31">
        <v>1451.82</v>
      </c>
      <c r="BE126" s="31">
        <v>1186.48</v>
      </c>
      <c r="BF126" s="32">
        <f t="shared" si="120"/>
        <v>9.2561704942792549</v>
      </c>
      <c r="BG126" s="32">
        <f t="shared" si="121"/>
        <v>9.530966034485532</v>
      </c>
      <c r="BH126" s="33">
        <f t="shared" si="122"/>
        <v>8.3345149208566595E-3</v>
      </c>
      <c r="BI126" s="33">
        <f t="shared" si="123"/>
        <v>-1.207625934139663E-2</v>
      </c>
      <c r="BJ126" s="33">
        <f t="shared" si="124"/>
        <v>-7.7970271080967084</v>
      </c>
      <c r="BK126" s="33">
        <f t="shared" si="135"/>
        <v>1.4489456742319176</v>
      </c>
      <c r="BL126" s="31">
        <f t="shared" si="86"/>
        <v>1722555.3935999998</v>
      </c>
      <c r="BM126" s="26">
        <f t="shared" si="87"/>
        <v>774328.19700000004</v>
      </c>
      <c r="BN126" s="26">
        <f t="shared" si="88"/>
        <v>907329.42720000003</v>
      </c>
      <c r="BO126" s="5">
        <f t="shared" si="125"/>
        <v>44.95229586676556</v>
      </c>
      <c r="BP126" s="60">
        <f t="shared" si="89"/>
        <v>12818.26</v>
      </c>
      <c r="BQ126" s="57">
        <f t="shared" si="90"/>
        <v>5595.97</v>
      </c>
      <c r="BR126" s="57">
        <f t="shared" si="91"/>
        <v>15613347.592699999</v>
      </c>
      <c r="BS126" s="57">
        <f t="shared" si="92"/>
        <v>6668610.3530000001</v>
      </c>
      <c r="BT126" s="33">
        <f t="shared" si="136"/>
        <v>5.6792065657258776E-3</v>
      </c>
      <c r="BU126" s="33">
        <f t="shared" si="137"/>
        <v>8.819254835885252E-3</v>
      </c>
      <c r="BV126" s="33">
        <f t="shared" si="138"/>
        <v>1.552902634165418</v>
      </c>
      <c r="BW126" s="57">
        <f t="shared" si="93"/>
        <v>7930871.3593000006</v>
      </c>
      <c r="BX126" s="57">
        <f t="shared" si="139"/>
        <v>1191.6808619417188</v>
      </c>
      <c r="BY126" s="87">
        <f t="shared" si="140"/>
        <v>1218.0551488813614</v>
      </c>
      <c r="BZ126" s="75">
        <f t="shared" si="141"/>
        <v>148.16863289158474</v>
      </c>
      <c r="CA126" s="75">
        <f t="shared" si="142"/>
        <v>148.31080949634335</v>
      </c>
      <c r="CB126" s="53">
        <f t="shared" si="95"/>
        <v>1.026610449057596</v>
      </c>
      <c r="CC126" s="14">
        <f t="shared" si="94"/>
        <v>148.32434634131425</v>
      </c>
      <c r="CD126" s="53">
        <f t="shared" si="96"/>
        <v>1.0276893349960801</v>
      </c>
      <c r="CE126" s="26">
        <v>145.85662436994465</v>
      </c>
      <c r="CF126" s="85">
        <f t="shared" si="97"/>
        <v>1.0105913223348528</v>
      </c>
      <c r="CG126" s="79">
        <v>144.328</v>
      </c>
      <c r="CH126">
        <v>5856.01</v>
      </c>
      <c r="CI126" s="17">
        <f t="shared" si="126"/>
        <v>260.03999999999996</v>
      </c>
      <c r="CJ126" s="17">
        <f t="shared" si="127"/>
        <v>0.95559433812442263</v>
      </c>
      <c r="CK126" s="31">
        <v>14255.03</v>
      </c>
      <c r="CL126" s="76">
        <f t="shared" si="143"/>
        <v>0.89920961232631569</v>
      </c>
      <c r="CM126">
        <v>5603.61</v>
      </c>
      <c r="CN126" s="17">
        <f t="shared" si="128"/>
        <v>7.6399999999994179</v>
      </c>
      <c r="CO126" s="17">
        <f t="shared" si="129"/>
        <v>0.99863659319617182</v>
      </c>
      <c r="CP126" s="31">
        <v>13340.82</v>
      </c>
      <c r="CQ126" s="76">
        <f t="shared" si="130"/>
        <v>0.96082999395839241</v>
      </c>
    </row>
    <row r="127" spans="1:95" x14ac:dyDescent="0.3">
      <c r="A127" s="1">
        <v>40908</v>
      </c>
      <c r="B127" t="s">
        <v>5</v>
      </c>
      <c r="C127" s="30">
        <v>236.33</v>
      </c>
      <c r="D127" s="31">
        <v>1376.58</v>
      </c>
      <c r="E127" s="31">
        <v>519.25</v>
      </c>
      <c r="F127" s="32">
        <f t="shared" si="98"/>
        <v>4.0617177722152693</v>
      </c>
      <c r="G127" s="94">
        <f t="shared" si="99"/>
        <v>4.2447526573484353</v>
      </c>
      <c r="H127" s="33">
        <f t="shared" si="100"/>
        <v>6.1597214422104911E-2</v>
      </c>
      <c r="I127" s="33">
        <f t="shared" si="101"/>
        <v>-1.5221343706396568E-3</v>
      </c>
      <c r="J127" s="33">
        <f t="shared" si="102"/>
        <v>6.3768804995896794E-2</v>
      </c>
      <c r="K127" s="33">
        <f t="shared" si="131"/>
        <v>2.4711090995267804E-2</v>
      </c>
      <c r="L127" s="31">
        <f t="shared" si="74"/>
        <v>714789.16499999992</v>
      </c>
      <c r="M127" s="26">
        <f t="shared" si="75"/>
        <v>325327.15139999997</v>
      </c>
      <c r="N127" s="26">
        <f t="shared" si="76"/>
        <v>364642.27619999996</v>
      </c>
      <c r="O127" s="5">
        <f t="shared" si="103"/>
        <v>45.513721714010593</v>
      </c>
      <c r="P127" s="30">
        <v>3321.67</v>
      </c>
      <c r="Q127" s="31">
        <v>1121.5</v>
      </c>
      <c r="R127" s="31">
        <v>4372.5</v>
      </c>
      <c r="S127" s="32">
        <f t="shared" si="104"/>
        <v>34.202909887359198</v>
      </c>
      <c r="T127" s="32">
        <f t="shared" si="105"/>
        <v>59.66092988336046</v>
      </c>
      <c r="U127" s="33">
        <f t="shared" si="106"/>
        <v>7.2666093928979549E-3</v>
      </c>
      <c r="V127" s="33">
        <f t="shared" si="107"/>
        <v>5.3095875938573428E-3</v>
      </c>
      <c r="W127" s="33">
        <f t="shared" si="108"/>
        <v>-0.12805833584651247</v>
      </c>
      <c r="X127" s="33">
        <f t="shared" si="132"/>
        <v>0.73068295084729418</v>
      </c>
      <c r="Y127" s="31">
        <f t="shared" si="77"/>
        <v>4903758.75</v>
      </c>
      <c r="Z127" s="26">
        <f t="shared" si="78"/>
        <v>3725252.9050000003</v>
      </c>
      <c r="AA127" s="26">
        <f t="shared" si="79"/>
        <v>4364115.38</v>
      </c>
      <c r="AB127" s="5">
        <f t="shared" si="109"/>
        <v>75.967295597484281</v>
      </c>
      <c r="AC127" s="30">
        <v>331.67</v>
      </c>
      <c r="AD127" s="31">
        <v>1244.6600000000001</v>
      </c>
      <c r="AE127" s="31">
        <v>2060.42</v>
      </c>
      <c r="AF127" s="32">
        <f t="shared" si="110"/>
        <v>16.117177722152693</v>
      </c>
      <c r="AG127" s="32">
        <f t="shared" si="111"/>
        <v>5.9571663092402805</v>
      </c>
      <c r="AH127" s="33">
        <f t="shared" si="112"/>
        <v>-2.2937018505281459E-2</v>
      </c>
      <c r="AI127" s="33">
        <f t="shared" si="113"/>
        <v>1.1523182824392793E-2</v>
      </c>
      <c r="AJ127" s="33">
        <f>IFERROR((($BQ127-AC127)-($BQ128-AC128))/(((#REF!-AC127)+(#REF!-AC128))/2)/AH127,0)</f>
        <v>0</v>
      </c>
      <c r="AK127" s="33">
        <f t="shared" si="133"/>
        <v>0.50238363899560334</v>
      </c>
      <c r="AL127" s="31">
        <f t="shared" si="80"/>
        <v>2564522.3572000004</v>
      </c>
      <c r="AM127" s="26">
        <f t="shared" si="81"/>
        <v>412816.38220000005</v>
      </c>
      <c r="AN127" s="26">
        <f t="shared" si="82"/>
        <v>417633.21640000003</v>
      </c>
      <c r="AO127" s="5">
        <f t="shared" si="114"/>
        <v>16.097203482785062</v>
      </c>
      <c r="AP127" s="30">
        <v>1138.08</v>
      </c>
      <c r="AQ127" s="31">
        <v>1203.28</v>
      </c>
      <c r="AR127" s="31">
        <v>4635</v>
      </c>
      <c r="AS127" s="32">
        <f t="shared" si="115"/>
        <v>36.256257822277846</v>
      </c>
      <c r="AT127" s="32">
        <f t="shared" si="116"/>
        <v>20.441197073055079</v>
      </c>
      <c r="AU127" s="33">
        <f t="shared" si="117"/>
        <v>-8.8365243004418798E-3</v>
      </c>
      <c r="AV127" s="33">
        <f t="shared" si="118"/>
        <v>-1.2191500882049882E-2</v>
      </c>
      <c r="AW127" s="33">
        <f>IFERROR((($BQ127-AP127)-($BQ128-AP128))/(((#REF!-AP127)+(#REF!-AP128))/2)/AU127,0)</f>
        <v>0</v>
      </c>
      <c r="AX127" s="33">
        <f t="shared" si="134"/>
        <v>1.3796715164853033</v>
      </c>
      <c r="AY127" s="31">
        <f t="shared" si="83"/>
        <v>5577202.7999999998</v>
      </c>
      <c r="AZ127" s="26">
        <f t="shared" si="84"/>
        <v>1369428.9023999998</v>
      </c>
      <c r="BA127" s="26">
        <f t="shared" si="85"/>
        <v>1850500.2464000001</v>
      </c>
      <c r="BB127" s="5">
        <f t="shared" si="119"/>
        <v>24.554045307443364</v>
      </c>
      <c r="BC127" s="30">
        <v>539.83000000000004</v>
      </c>
      <c r="BD127" s="31">
        <v>1439.77</v>
      </c>
      <c r="BE127" s="31">
        <v>1196.83</v>
      </c>
      <c r="BF127" s="32">
        <f t="shared" si="120"/>
        <v>9.3619367959949926</v>
      </c>
      <c r="BG127" s="32">
        <f t="shared" si="121"/>
        <v>9.6959540769957506</v>
      </c>
      <c r="BH127" s="33">
        <f t="shared" si="122"/>
        <v>-4.2640546244906159E-2</v>
      </c>
      <c r="BI127" s="33">
        <f t="shared" si="123"/>
        <v>2.5267541432577732E-2</v>
      </c>
      <c r="BJ127" s="33">
        <f t="shared" si="124"/>
        <v>0.31102266980744631</v>
      </c>
      <c r="BK127" s="33">
        <f t="shared" si="135"/>
        <v>0.59257077260346291</v>
      </c>
      <c r="BL127" s="31">
        <f t="shared" si="86"/>
        <v>1723159.9290999998</v>
      </c>
      <c r="BM127" s="26">
        <f t="shared" si="87"/>
        <v>777231.03910000005</v>
      </c>
      <c r="BN127" s="26">
        <f t="shared" si="88"/>
        <v>899798.65919999999</v>
      </c>
      <c r="BO127" s="5">
        <f t="shared" si="125"/>
        <v>45.104985670479522</v>
      </c>
      <c r="BP127" s="60">
        <f t="shared" si="89"/>
        <v>12784</v>
      </c>
      <c r="BQ127" s="57">
        <f t="shared" si="90"/>
        <v>5567.58</v>
      </c>
      <c r="BR127" s="57">
        <f t="shared" si="91"/>
        <v>15483433.0013</v>
      </c>
      <c r="BS127" s="57">
        <f t="shared" si="92"/>
        <v>6610056.3800999997</v>
      </c>
      <c r="BT127" s="33">
        <f t="shared" si="136"/>
        <v>-6.6277463337587302E-3</v>
      </c>
      <c r="BU127" s="33">
        <f t="shared" si="137"/>
        <v>2.7367346901304894E-3</v>
      </c>
      <c r="BV127" s="33">
        <f t="shared" si="138"/>
        <v>0.41292085609716317</v>
      </c>
      <c r="BW127" s="57">
        <f t="shared" si="93"/>
        <v>7896689.7782000005</v>
      </c>
      <c r="BX127" s="57">
        <f t="shared" si="139"/>
        <v>1187.2404851120234</v>
      </c>
      <c r="BY127" s="87">
        <f t="shared" si="140"/>
        <v>1211.157149663642</v>
      </c>
      <c r="BZ127" s="75">
        <f t="shared" si="141"/>
        <v>147.32953532304251</v>
      </c>
      <c r="CA127" s="75">
        <f t="shared" si="142"/>
        <v>147.75818177266919</v>
      </c>
      <c r="CB127" s="53">
        <f t="shared" si="95"/>
        <v>1.0489596898823272</v>
      </c>
      <c r="CC127" s="14">
        <f t="shared" si="94"/>
        <v>147.68507728197881</v>
      </c>
      <c r="CD127" s="53">
        <f t="shared" si="96"/>
        <v>1.0514910844337879</v>
      </c>
      <c r="CE127" s="26">
        <v>145.30496659398244</v>
      </c>
      <c r="CF127" s="85">
        <f t="shared" si="97"/>
        <v>1.0345451260847573</v>
      </c>
      <c r="CG127" s="79">
        <v>140.453</v>
      </c>
      <c r="CH127">
        <v>5827.41</v>
      </c>
      <c r="CI127" s="17">
        <f t="shared" si="126"/>
        <v>259.82999999999993</v>
      </c>
      <c r="CJ127" s="17">
        <f t="shared" si="127"/>
        <v>0.95541243880214366</v>
      </c>
      <c r="CK127" s="31">
        <v>14226.66</v>
      </c>
      <c r="CL127" s="76">
        <f t="shared" si="143"/>
        <v>0.8985946104004735</v>
      </c>
      <c r="CM127">
        <v>5579.57</v>
      </c>
      <c r="CN127" s="17">
        <f t="shared" si="128"/>
        <v>11.989999999999782</v>
      </c>
      <c r="CO127" s="17">
        <f t="shared" si="129"/>
        <v>0.99785108888319352</v>
      </c>
      <c r="CP127" s="31">
        <v>13309.69</v>
      </c>
      <c r="CQ127" s="76">
        <f t="shared" si="130"/>
        <v>0.96050321232124858</v>
      </c>
    </row>
    <row r="128" spans="1:95" x14ac:dyDescent="0.3">
      <c r="A128" s="1">
        <v>40877</v>
      </c>
      <c r="B128" t="s">
        <v>5</v>
      </c>
      <c r="C128" s="30">
        <v>236.69</v>
      </c>
      <c r="D128" s="31">
        <v>1294.32</v>
      </c>
      <c r="E128" s="31">
        <v>516.52</v>
      </c>
      <c r="F128" s="32">
        <f t="shared" si="98"/>
        <v>4.0556286648429474</v>
      </c>
      <c r="G128" s="94">
        <f t="shared" si="99"/>
        <v>4.2669603968963621</v>
      </c>
      <c r="H128" s="33">
        <f t="shared" si="100"/>
        <v>0.17812818161165203</v>
      </c>
      <c r="I128" s="33">
        <f t="shared" si="101"/>
        <v>-1.562005277044874E-3</v>
      </c>
      <c r="J128" s="33">
        <f t="shared" si="102"/>
        <v>2.2127773658630771E-2</v>
      </c>
      <c r="K128" s="33">
        <f t="shared" si="131"/>
        <v>8.7689958035404841E-3</v>
      </c>
      <c r="L128" s="31">
        <f t="shared" si="74"/>
        <v>668542.16639999999</v>
      </c>
      <c r="M128" s="26">
        <f t="shared" si="75"/>
        <v>306352.60079999996</v>
      </c>
      <c r="N128" s="26">
        <f t="shared" si="76"/>
        <v>342852.42479999998</v>
      </c>
      <c r="O128" s="5">
        <f t="shared" si="103"/>
        <v>45.823975838302488</v>
      </c>
      <c r="P128" s="30">
        <v>3304.08</v>
      </c>
      <c r="Q128" s="31">
        <v>1113.3800000000001</v>
      </c>
      <c r="R128" s="31">
        <v>4350.96</v>
      </c>
      <c r="S128" s="32">
        <f t="shared" si="104"/>
        <v>34.163010329871199</v>
      </c>
      <c r="T128" s="32">
        <f t="shared" si="105"/>
        <v>59.564740834751504</v>
      </c>
      <c r="U128" s="33">
        <f t="shared" si="106"/>
        <v>6.3601358583588674E-2</v>
      </c>
      <c r="V128" s="33">
        <f t="shared" si="107"/>
        <v>5.3348870660852084E-3</v>
      </c>
      <c r="W128" s="33">
        <f t="shared" si="108"/>
        <v>-1.4656990021302095E-2</v>
      </c>
      <c r="X128" s="33">
        <f t="shared" si="132"/>
        <v>8.3880080314224476E-2</v>
      </c>
      <c r="Y128" s="31">
        <f t="shared" si="77"/>
        <v>4844271.8448000001</v>
      </c>
      <c r="Z128" s="26">
        <f t="shared" si="78"/>
        <v>3678696.5904000001</v>
      </c>
      <c r="AA128" s="26">
        <f t="shared" si="79"/>
        <v>4332517.8616000004</v>
      </c>
      <c r="AB128" s="5">
        <f t="shared" si="109"/>
        <v>75.939103094489496</v>
      </c>
      <c r="AC128" s="30">
        <v>327.87</v>
      </c>
      <c r="AD128" s="31">
        <v>1273.54</v>
      </c>
      <c r="AE128" s="31">
        <v>2051.3200000000002</v>
      </c>
      <c r="AF128" s="32">
        <f t="shared" si="110"/>
        <v>16.106621607615651</v>
      </c>
      <c r="AG128" s="32">
        <f t="shared" si="111"/>
        <v>5.9107199515417239</v>
      </c>
      <c r="AH128" s="33">
        <f t="shared" si="112"/>
        <v>2.3820286550971658E-3</v>
      </c>
      <c r="AI128" s="33">
        <f t="shared" si="113"/>
        <v>1.1657514495198978E-2</v>
      </c>
      <c r="AJ128" s="33">
        <f>IFERROR((($BQ128-AC128)-($BQ129-AC129))/(((#REF!-AC128)+(#REF!-AC129))/2)/AH128,0)</f>
        <v>0</v>
      </c>
      <c r="AK128" s="33">
        <f t="shared" si="133"/>
        <v>4.893943853384692</v>
      </c>
      <c r="AL128" s="31">
        <f t="shared" si="80"/>
        <v>2612438.0728000002</v>
      </c>
      <c r="AM128" s="26">
        <f t="shared" si="81"/>
        <v>417555.55979999999</v>
      </c>
      <c r="AN128" s="26">
        <f t="shared" si="82"/>
        <v>427323.6116</v>
      </c>
      <c r="AO128" s="5">
        <f t="shared" si="114"/>
        <v>15.983366807714056</v>
      </c>
      <c r="AP128" s="30">
        <v>1152.04</v>
      </c>
      <c r="AQ128" s="31">
        <v>1213.96</v>
      </c>
      <c r="AR128" s="31">
        <v>4636.0600000000004</v>
      </c>
      <c r="AS128" s="32">
        <f t="shared" si="115"/>
        <v>36.401567853968473</v>
      </c>
      <c r="AT128" s="32">
        <f t="shared" si="116"/>
        <v>20.768554039631947</v>
      </c>
      <c r="AU128" s="33">
        <f t="shared" si="117"/>
        <v>-7.500841177484242E-3</v>
      </c>
      <c r="AV128" s="33">
        <f t="shared" si="118"/>
        <v>-1.2044658418318956E-2</v>
      </c>
      <c r="AW128" s="33">
        <f>IFERROR((($BQ128-AP128)-($BQ129-AP129))/(((#REF!-AP128)+(#REF!-AP129))/2)/AU128,0)</f>
        <v>0</v>
      </c>
      <c r="AX128" s="33">
        <f t="shared" si="134"/>
        <v>1.6057743569446827</v>
      </c>
      <c r="AY128" s="31">
        <f t="shared" si="83"/>
        <v>5627991.3976000007</v>
      </c>
      <c r="AZ128" s="26">
        <f t="shared" si="84"/>
        <v>1398530.4783999999</v>
      </c>
      <c r="BA128" s="26">
        <f t="shared" si="85"/>
        <v>1866924.8048000003</v>
      </c>
      <c r="BB128" s="5">
        <f t="shared" si="119"/>
        <v>24.849548970461985</v>
      </c>
      <c r="BC128" s="30">
        <v>526.36</v>
      </c>
      <c r="BD128" s="31">
        <v>1502.5</v>
      </c>
      <c r="BE128" s="31">
        <v>1181.02</v>
      </c>
      <c r="BF128" s="32">
        <f t="shared" si="120"/>
        <v>9.2731715437017304</v>
      </c>
      <c r="BG128" s="32">
        <f t="shared" si="121"/>
        <v>9.489024777178459</v>
      </c>
      <c r="BH128" s="33">
        <f t="shared" si="122"/>
        <v>1.2517119789974955E-2</v>
      </c>
      <c r="BI128" s="33">
        <f t="shared" si="123"/>
        <v>2.5922540293480928E-2</v>
      </c>
      <c r="BJ128" s="33">
        <f t="shared" si="124"/>
        <v>-1.0839136137733851</v>
      </c>
      <c r="BK128" s="33">
        <f t="shared" si="135"/>
        <v>2.0709668620605886</v>
      </c>
      <c r="BL128" s="31">
        <f t="shared" si="86"/>
        <v>1774482.55</v>
      </c>
      <c r="BM128" s="26">
        <f t="shared" si="87"/>
        <v>790855.9</v>
      </c>
      <c r="BN128" s="26">
        <f t="shared" si="88"/>
        <v>939002.4</v>
      </c>
      <c r="BO128" s="5">
        <f t="shared" si="125"/>
        <v>44.568254559617962</v>
      </c>
      <c r="BP128" s="60">
        <f t="shared" si="89"/>
        <v>12735.880000000001</v>
      </c>
      <c r="BQ128" s="57">
        <f t="shared" si="90"/>
        <v>5547.04</v>
      </c>
      <c r="BR128" s="57">
        <f t="shared" si="91"/>
        <v>15527726.031600002</v>
      </c>
      <c r="BS128" s="57">
        <f t="shared" si="92"/>
        <v>6591991.1294</v>
      </c>
      <c r="BT128" s="33">
        <f t="shared" si="136"/>
        <v>2.5824246415509997E-2</v>
      </c>
      <c r="BU128" s="33">
        <f t="shared" si="137"/>
        <v>4.7026120870573326E-2</v>
      </c>
      <c r="BV128" s="33">
        <f t="shared" si="138"/>
        <v>1.8210065112424547</v>
      </c>
      <c r="BW128" s="57">
        <f t="shared" si="93"/>
        <v>7908621.1028000014</v>
      </c>
      <c r="BX128" s="57">
        <f t="shared" si="139"/>
        <v>1188.3799520825521</v>
      </c>
      <c r="BY128" s="87">
        <f t="shared" si="140"/>
        <v>1219.2110817312978</v>
      </c>
      <c r="BZ128" s="75">
        <f t="shared" si="141"/>
        <v>148.30924474339361</v>
      </c>
      <c r="CA128" s="75">
        <f t="shared" si="142"/>
        <v>147.89999429495649</v>
      </c>
      <c r="CB128" s="53">
        <f t="shared" si="95"/>
        <v>1.0231046132960375</v>
      </c>
      <c r="CC128" s="14">
        <f t="shared" si="94"/>
        <v>147.9082187051726</v>
      </c>
      <c r="CD128" s="53">
        <f t="shared" si="96"/>
        <v>1.0203381533193474</v>
      </c>
      <c r="CE128" s="26">
        <v>144.86982781739727</v>
      </c>
      <c r="CF128" s="85">
        <f t="shared" si="97"/>
        <v>0.99937795127895457</v>
      </c>
      <c r="CG128" s="79">
        <v>144.96</v>
      </c>
      <c r="CH128">
        <v>5805.53</v>
      </c>
      <c r="CI128" s="17">
        <f t="shared" si="126"/>
        <v>258.48999999999978</v>
      </c>
      <c r="CJ128" s="17">
        <f t="shared" si="127"/>
        <v>0.95547521070427677</v>
      </c>
      <c r="CK128" s="31">
        <v>14176.33</v>
      </c>
      <c r="CL128" s="76">
        <f t="shared" si="143"/>
        <v>0.89839048611311967</v>
      </c>
      <c r="CM128">
        <v>5556.26</v>
      </c>
      <c r="CN128" s="17">
        <f t="shared" si="128"/>
        <v>9.2200000000002547</v>
      </c>
      <c r="CO128" s="17">
        <f t="shared" si="129"/>
        <v>0.99834061041059985</v>
      </c>
      <c r="CP128" s="31">
        <v>13262.8</v>
      </c>
      <c r="CQ128" s="76">
        <f t="shared" si="130"/>
        <v>0.96027083270500968</v>
      </c>
    </row>
    <row r="129" spans="1:95" x14ac:dyDescent="0.3">
      <c r="A129" s="1">
        <v>40847</v>
      </c>
      <c r="B129" t="s">
        <v>5</v>
      </c>
      <c r="C129" s="30">
        <v>237.06</v>
      </c>
      <c r="D129" s="31">
        <v>1082.6199999999999</v>
      </c>
      <c r="E129" s="31">
        <v>513.79</v>
      </c>
      <c r="F129" s="32">
        <f t="shared" si="98"/>
        <v>4.049496561644105</v>
      </c>
      <c r="G129" s="94">
        <f t="shared" si="99"/>
        <v>4.2894986356694629</v>
      </c>
      <c r="H129" s="33">
        <f t="shared" si="100"/>
        <v>-0.15483991921395526</v>
      </c>
      <c r="I129" s="33">
        <f t="shared" si="101"/>
        <v>-1.5174506828527449E-3</v>
      </c>
      <c r="J129" s="33">
        <f t="shared" si="102"/>
        <v>-2.5556572475005424E-2</v>
      </c>
      <c r="K129" s="33">
        <f t="shared" si="131"/>
        <v>9.8001257721915778E-3</v>
      </c>
      <c r="L129" s="31">
        <f t="shared" si="74"/>
        <v>556239.32979999995</v>
      </c>
      <c r="M129" s="26">
        <f t="shared" si="75"/>
        <v>256645.89719999998</v>
      </c>
      <c r="N129" s="26">
        <f t="shared" si="76"/>
        <v>286775.21179999993</v>
      </c>
      <c r="O129" s="5">
        <f t="shared" si="103"/>
        <v>46.139473325677812</v>
      </c>
      <c r="P129" s="30">
        <v>3286.5</v>
      </c>
      <c r="Q129" s="31">
        <v>1044.75</v>
      </c>
      <c r="R129" s="31">
        <v>4329.42</v>
      </c>
      <c r="S129" s="32">
        <f t="shared" si="104"/>
        <v>34.1228350180292</v>
      </c>
      <c r="T129" s="32">
        <f t="shared" si="105"/>
        <v>59.467802523106762</v>
      </c>
      <c r="U129" s="33">
        <f t="shared" si="106"/>
        <v>-8.4784601283226402E-2</v>
      </c>
      <c r="V129" s="33">
        <f t="shared" si="107"/>
        <v>5.3635007367948745E-3</v>
      </c>
      <c r="W129" s="33">
        <f t="shared" si="108"/>
        <v>1.1099273991109377E-2</v>
      </c>
      <c r="X129" s="33">
        <f t="shared" si="132"/>
        <v>6.3260316798304947E-2</v>
      </c>
      <c r="Y129" s="31">
        <f t="shared" si="77"/>
        <v>4523161.5449999999</v>
      </c>
      <c r="Z129" s="26">
        <f t="shared" si="78"/>
        <v>3433570.875</v>
      </c>
      <c r="AA129" s="26">
        <f t="shared" si="79"/>
        <v>4065456.5700000003</v>
      </c>
      <c r="AB129" s="5">
        <f t="shared" si="109"/>
        <v>75.91086103912302</v>
      </c>
      <c r="AC129" s="30">
        <v>324.07</v>
      </c>
      <c r="AD129" s="31">
        <v>1270.51</v>
      </c>
      <c r="AE129" s="31">
        <v>2042.22</v>
      </c>
      <c r="AF129" s="32">
        <f t="shared" si="110"/>
        <v>16.095998108411656</v>
      </c>
      <c r="AG129" s="32">
        <f t="shared" si="111"/>
        <v>5.8639071241938865</v>
      </c>
      <c r="AH129" s="33">
        <f t="shared" si="112"/>
        <v>-3.0598721178066279E-2</v>
      </c>
      <c r="AI129" s="33">
        <f t="shared" si="113"/>
        <v>1.1795015054163988E-2</v>
      </c>
      <c r="AJ129" s="33">
        <f>IFERROR((($BQ129-AC129)-($BQ130-AC130))/(((#REF!-AC129)+(#REF!-AC130))/2)/AH129,0)</f>
        <v>0</v>
      </c>
      <c r="AK129" s="33">
        <f t="shared" si="133"/>
        <v>0.38547411787322894</v>
      </c>
      <c r="AL129" s="31">
        <f t="shared" si="80"/>
        <v>2594660.9322000002</v>
      </c>
      <c r="AM129" s="26">
        <f t="shared" si="81"/>
        <v>411734.17569999996</v>
      </c>
      <c r="AN129" s="26">
        <f t="shared" si="82"/>
        <v>426306.92540000001</v>
      </c>
      <c r="AO129" s="5">
        <f t="shared" si="114"/>
        <v>15.868515634946284</v>
      </c>
      <c r="AP129" s="30">
        <v>1166</v>
      </c>
      <c r="AQ129" s="31">
        <v>1223.0999999999999</v>
      </c>
      <c r="AR129" s="31">
        <v>4637.1099999999997</v>
      </c>
      <c r="AS129" s="32">
        <f t="shared" si="115"/>
        <v>36.547930090047487</v>
      </c>
      <c r="AT129" s="32">
        <f t="shared" si="116"/>
        <v>21.098267987811496</v>
      </c>
      <c r="AU129" s="33">
        <f t="shared" si="117"/>
        <v>-6.697090025484502E-2</v>
      </c>
      <c r="AV129" s="33">
        <f t="shared" si="118"/>
        <v>-1.1901311190301656E-2</v>
      </c>
      <c r="AW129" s="33">
        <f>IFERROR((($BQ129-AP129)-($BQ130-AP130))/(((#REF!-AP129)+(#REF!-AP130))/2)/AU129,0)</f>
        <v>0</v>
      </c>
      <c r="AX129" s="33">
        <f t="shared" si="134"/>
        <v>0.17770869355217683</v>
      </c>
      <c r="AY129" s="31">
        <f t="shared" si="83"/>
        <v>5671649.2409999995</v>
      </c>
      <c r="AZ129" s="26">
        <f t="shared" si="84"/>
        <v>1426134.5999999999</v>
      </c>
      <c r="BA129" s="26">
        <f t="shared" si="85"/>
        <v>1880981.0279999999</v>
      </c>
      <c r="BB129" s="5">
        <f t="shared" si="119"/>
        <v>25.144971760428369</v>
      </c>
      <c r="BC129" s="30">
        <v>512.89</v>
      </c>
      <c r="BD129" s="31">
        <v>1483.81</v>
      </c>
      <c r="BE129" s="31">
        <v>1165.21</v>
      </c>
      <c r="BF129" s="32">
        <f t="shared" si="120"/>
        <v>9.1837402218675486</v>
      </c>
      <c r="BG129" s="32">
        <f t="shared" si="121"/>
        <v>9.2805237292183858</v>
      </c>
      <c r="BH129" s="33">
        <f t="shared" si="122"/>
        <v>-7.0091695389217654E-2</v>
      </c>
      <c r="BI129" s="33">
        <f t="shared" si="123"/>
        <v>2.6612401339510566E-2</v>
      </c>
      <c r="BJ129" s="33">
        <f t="shared" si="124"/>
        <v>0.19900070033967621</v>
      </c>
      <c r="BK129" s="33">
        <f t="shared" si="135"/>
        <v>0.37967980645542221</v>
      </c>
      <c r="BL129" s="31">
        <f t="shared" si="86"/>
        <v>1728950.2501000001</v>
      </c>
      <c r="BM129" s="26">
        <f t="shared" si="87"/>
        <v>761031.31089999992</v>
      </c>
      <c r="BN129" s="26">
        <f t="shared" si="88"/>
        <v>927321.89760000003</v>
      </c>
      <c r="BO129" s="5">
        <f t="shared" si="125"/>
        <v>44.016958316526633</v>
      </c>
      <c r="BP129" s="60">
        <f t="shared" si="89"/>
        <v>12687.75</v>
      </c>
      <c r="BQ129" s="57">
        <f t="shared" si="90"/>
        <v>5526.52</v>
      </c>
      <c r="BR129" s="57">
        <f t="shared" si="91"/>
        <v>15074661.2981</v>
      </c>
      <c r="BS129" s="57">
        <f t="shared" si="92"/>
        <v>6289116.8587999996</v>
      </c>
      <c r="BT129" s="33">
        <f t="shared" si="136"/>
        <v>-6.9827030263319045E-2</v>
      </c>
      <c r="BU129" s="33">
        <f t="shared" si="137"/>
        <v>-7.4441452205322445E-2</v>
      </c>
      <c r="BV129" s="33">
        <f t="shared" si="138"/>
        <v>1.0660836057985328</v>
      </c>
      <c r="BW129" s="57">
        <f t="shared" si="93"/>
        <v>7586841.6327999998</v>
      </c>
      <c r="BX129" s="57">
        <f t="shared" si="139"/>
        <v>1137.9886182986761</v>
      </c>
      <c r="BY129" s="87">
        <f t="shared" si="140"/>
        <v>1188.1272328111761</v>
      </c>
      <c r="BZ129" s="75">
        <f t="shared" si="141"/>
        <v>144.52809295914744</v>
      </c>
      <c r="CA129" s="75">
        <f t="shared" si="142"/>
        <v>141.6285337523162</v>
      </c>
      <c r="CB129" s="53">
        <f t="shared" si="95"/>
        <v>1.0473733283992972</v>
      </c>
      <c r="CC129" s="14">
        <f t="shared" si="94"/>
        <v>141.89025076803824</v>
      </c>
      <c r="CD129" s="53">
        <f t="shared" si="96"/>
        <v>1.0282572832143997</v>
      </c>
      <c r="CE129" s="26">
        <v>137.8024452560494</v>
      </c>
      <c r="CF129" s="85">
        <f t="shared" si="97"/>
        <v>0.99863357216086113</v>
      </c>
      <c r="CG129" s="79">
        <v>137.99100000000001</v>
      </c>
      <c r="CH129">
        <v>5783.68</v>
      </c>
      <c r="CI129" s="17">
        <f t="shared" si="126"/>
        <v>257.15999999999985</v>
      </c>
      <c r="CJ129" s="17">
        <f t="shared" si="127"/>
        <v>0.95553695916786552</v>
      </c>
      <c r="CK129" s="31">
        <v>14125.97</v>
      </c>
      <c r="CL129" s="76">
        <f t="shared" si="143"/>
        <v>0.89818610686558165</v>
      </c>
      <c r="CM129">
        <v>5532.96</v>
      </c>
      <c r="CN129" s="17">
        <f t="shared" si="128"/>
        <v>6.4399999999995998</v>
      </c>
      <c r="CO129" s="17">
        <f t="shared" si="129"/>
        <v>0.99883606604782982</v>
      </c>
      <c r="CP129" s="31">
        <v>13215.91</v>
      </c>
      <c r="CQ129" s="76">
        <f t="shared" si="130"/>
        <v>0.96003604746097693</v>
      </c>
    </row>
    <row r="130" spans="1:95" x14ac:dyDescent="0.3">
      <c r="A130" s="1">
        <v>40816</v>
      </c>
      <c r="B130" t="s">
        <v>5</v>
      </c>
      <c r="C130" s="30">
        <v>237.42</v>
      </c>
      <c r="D130" s="31">
        <v>1264.32</v>
      </c>
      <c r="E130" s="31">
        <v>511.06</v>
      </c>
      <c r="F130" s="32">
        <f t="shared" si="98"/>
        <v>4.0433145590495929</v>
      </c>
      <c r="G130" s="94">
        <f t="shared" si="99"/>
        <v>4.3120310788795475</v>
      </c>
      <c r="H130" s="33">
        <f t="shared" si="100"/>
        <v>-8.5922449520277056E-2</v>
      </c>
      <c r="I130" s="33">
        <f t="shared" si="101"/>
        <v>-1.5151515151515726E-3</v>
      </c>
      <c r="J130" s="33">
        <f t="shared" si="102"/>
        <v>-4.628255254781851E-2</v>
      </c>
      <c r="K130" s="33">
        <f t="shared" si="131"/>
        <v>1.7633942277146188E-2</v>
      </c>
      <c r="L130" s="31">
        <f t="shared" si="74"/>
        <v>646143.37919999997</v>
      </c>
      <c r="M130" s="26">
        <f t="shared" si="75"/>
        <v>300174.85439999995</v>
      </c>
      <c r="N130" s="26">
        <f t="shared" si="76"/>
        <v>334905.72479999997</v>
      </c>
      <c r="O130" s="5">
        <f t="shared" si="103"/>
        <v>46.456384768911676</v>
      </c>
      <c r="P130" s="30">
        <v>3268.92</v>
      </c>
      <c r="Q130" s="31">
        <v>1137.25</v>
      </c>
      <c r="R130" s="31">
        <v>4307.88</v>
      </c>
      <c r="S130" s="32">
        <f t="shared" si="104"/>
        <v>34.082326776970532</v>
      </c>
      <c r="T130" s="32">
        <f t="shared" si="105"/>
        <v>59.370249491916994</v>
      </c>
      <c r="U130" s="33">
        <f t="shared" si="106"/>
        <v>-5.8248282986088896E-2</v>
      </c>
      <c r="V130" s="33">
        <f t="shared" si="107"/>
        <v>5.3954986388559164E-3</v>
      </c>
      <c r="W130" s="33">
        <f t="shared" si="108"/>
        <v>1.6337364837755955E-2</v>
      </c>
      <c r="X130" s="33">
        <f t="shared" si="132"/>
        <v>9.2629316475208251E-2</v>
      </c>
      <c r="Y130" s="31">
        <f t="shared" si="77"/>
        <v>4899136.53</v>
      </c>
      <c r="Z130" s="26">
        <f t="shared" si="78"/>
        <v>3717579.27</v>
      </c>
      <c r="AA130" s="26">
        <f t="shared" si="79"/>
        <v>4425403.67</v>
      </c>
      <c r="AB130" s="5">
        <f t="shared" si="109"/>
        <v>75.882336555335812</v>
      </c>
      <c r="AC130" s="30">
        <v>320.27</v>
      </c>
      <c r="AD130" s="31">
        <v>1309.99</v>
      </c>
      <c r="AE130" s="31">
        <v>2033.12</v>
      </c>
      <c r="AF130" s="32">
        <f t="shared" si="110"/>
        <v>16.085280977370381</v>
      </c>
      <c r="AG130" s="32">
        <f t="shared" si="111"/>
        <v>5.8167559330837868</v>
      </c>
      <c r="AH130" s="33">
        <f t="shared" si="112"/>
        <v>-3.0453036846595925E-2</v>
      </c>
      <c r="AI130" s="33">
        <f t="shared" si="113"/>
        <v>1.1935797970914201E-2</v>
      </c>
      <c r="AJ130" s="33">
        <f>IFERROR((($BQ130-AC130)-($BQ131-AC131))/(((#REF!-AC130)+(#REF!-AC131))/2)/AH130,0)</f>
        <v>0</v>
      </c>
      <c r="AK130" s="33">
        <f t="shared" si="133"/>
        <v>0.39194113976348466</v>
      </c>
      <c r="AL130" s="31">
        <f t="shared" si="80"/>
        <v>2663366.8687999998</v>
      </c>
      <c r="AM130" s="26">
        <f t="shared" si="81"/>
        <v>419550.49729999999</v>
      </c>
      <c r="AN130" s="26">
        <f t="shared" si="82"/>
        <v>439554.04460000002</v>
      </c>
      <c r="AO130" s="5">
        <f t="shared" si="114"/>
        <v>15.752636342173604</v>
      </c>
      <c r="AP130" s="30">
        <v>1179.96</v>
      </c>
      <c r="AQ130" s="31">
        <v>1307.8499999999999</v>
      </c>
      <c r="AR130" s="31">
        <v>4638.17</v>
      </c>
      <c r="AS130" s="32">
        <f t="shared" si="115"/>
        <v>36.69545706638565</v>
      </c>
      <c r="AT130" s="32">
        <f t="shared" si="116"/>
        <v>21.430478442568912</v>
      </c>
      <c r="AU130" s="33">
        <f t="shared" si="117"/>
        <v>-1.5582799745091641E-2</v>
      </c>
      <c r="AV130" s="33">
        <f t="shared" si="118"/>
        <v>-1.176133587207444E-2</v>
      </c>
      <c r="AW130" s="33">
        <f>IFERROR((($BQ130-AP130)-($BQ131-AP131))/(((#REF!-AP130)+(#REF!-AP131))/2)/AU130,0)</f>
        <v>0</v>
      </c>
      <c r="AX130" s="33">
        <f t="shared" si="134"/>
        <v>0.75476397466887124</v>
      </c>
      <c r="AY130" s="31">
        <f t="shared" si="83"/>
        <v>6066030.6344999997</v>
      </c>
      <c r="AZ130" s="26">
        <f t="shared" si="84"/>
        <v>1543210.686</v>
      </c>
      <c r="BA130" s="26">
        <f t="shared" si="85"/>
        <v>2011316.358</v>
      </c>
      <c r="BB130" s="5">
        <f t="shared" si="119"/>
        <v>25.440205943292288</v>
      </c>
      <c r="BC130" s="30">
        <v>499.42</v>
      </c>
      <c r="BD130" s="31">
        <v>1591.59</v>
      </c>
      <c r="BE130" s="31">
        <v>1149.4000000000001</v>
      </c>
      <c r="BF130" s="32">
        <f t="shared" si="120"/>
        <v>9.0936206202238523</v>
      </c>
      <c r="BG130" s="32">
        <f t="shared" si="121"/>
        <v>9.0704850535507688</v>
      </c>
      <c r="BH130" s="33">
        <f t="shared" si="122"/>
        <v>-4.8858527256511887E-2</v>
      </c>
      <c r="BI130" s="33">
        <f t="shared" si="123"/>
        <v>2.7360558577575744E-2</v>
      </c>
      <c r="BJ130" s="33">
        <f t="shared" si="124"/>
        <v>0.29370687275716034</v>
      </c>
      <c r="BK130" s="33">
        <f t="shared" si="135"/>
        <v>0.55999556503064907</v>
      </c>
      <c r="BL130" s="31">
        <f t="shared" si="86"/>
        <v>1829373.5460000001</v>
      </c>
      <c r="BM130" s="26">
        <f t="shared" si="87"/>
        <v>794871.87780000002</v>
      </c>
      <c r="BN130" s="26">
        <f t="shared" si="88"/>
        <v>994680.08640000003</v>
      </c>
      <c r="BO130" s="5">
        <f t="shared" si="125"/>
        <v>43.450495910910035</v>
      </c>
      <c r="BP130" s="60">
        <f t="shared" si="89"/>
        <v>12639.63</v>
      </c>
      <c r="BQ130" s="57">
        <f t="shared" si="90"/>
        <v>5505.99</v>
      </c>
      <c r="BR130" s="57">
        <f t="shared" si="91"/>
        <v>16104050.958500002</v>
      </c>
      <c r="BS130" s="57">
        <f t="shared" si="92"/>
        <v>6775387.1854999997</v>
      </c>
      <c r="BT130" s="33">
        <f t="shared" si="136"/>
        <v>-3.7641754185089693E-2</v>
      </c>
      <c r="BU130" s="33">
        <f t="shared" si="137"/>
        <v>-4.292072484540526E-2</v>
      </c>
      <c r="BV130" s="33">
        <f t="shared" si="138"/>
        <v>1.1402424189467404</v>
      </c>
      <c r="BW130" s="57">
        <f t="shared" si="93"/>
        <v>8205859.8838</v>
      </c>
      <c r="BX130" s="57">
        <f t="shared" si="139"/>
        <v>1230.5484001060663</v>
      </c>
      <c r="BY130" s="87">
        <f t="shared" si="140"/>
        <v>1274.091959851673</v>
      </c>
      <c r="BZ130" s="75">
        <f t="shared" si="141"/>
        <v>154.98515321145732</v>
      </c>
      <c r="CA130" s="75">
        <f t="shared" si="142"/>
        <v>153.14807443226908</v>
      </c>
      <c r="CB130" s="53">
        <f t="shared" si="95"/>
        <v>1.0484721499895637</v>
      </c>
      <c r="CC130" s="14">
        <f t="shared" si="94"/>
        <v>153.46722299382688</v>
      </c>
      <c r="CD130" s="53">
        <f t="shared" si="96"/>
        <v>1.0382033756854747</v>
      </c>
      <c r="CE130" s="26">
        <v>149.13258075012413</v>
      </c>
      <c r="CF130" s="85">
        <f t="shared" si="97"/>
        <v>1.0088795883515367</v>
      </c>
      <c r="CG130" s="79">
        <v>147.82</v>
      </c>
      <c r="CH130">
        <v>5761.79</v>
      </c>
      <c r="CI130" s="17">
        <f t="shared" si="126"/>
        <v>255.80000000000018</v>
      </c>
      <c r="CJ130" s="17">
        <f t="shared" si="127"/>
        <v>0.95560407442825923</v>
      </c>
      <c r="CK130" s="31">
        <v>14075.63</v>
      </c>
      <c r="CL130" s="76">
        <f t="shared" si="143"/>
        <v>0.897979699665308</v>
      </c>
      <c r="CM130">
        <v>5509.65</v>
      </c>
      <c r="CN130" s="17">
        <f t="shared" si="128"/>
        <v>3.6599999999998545</v>
      </c>
      <c r="CO130" s="17">
        <f t="shared" si="129"/>
        <v>0.99933571097982632</v>
      </c>
      <c r="CP130" s="31">
        <v>13169.02</v>
      </c>
      <c r="CQ130" s="76">
        <f t="shared" si="130"/>
        <v>0.95980034960839899</v>
      </c>
    </row>
    <row r="131" spans="1:95" x14ac:dyDescent="0.3">
      <c r="A131" s="1">
        <v>40786</v>
      </c>
      <c r="B131" t="s">
        <v>5</v>
      </c>
      <c r="C131" s="30">
        <v>237.78</v>
      </c>
      <c r="D131" s="31">
        <v>1377.83</v>
      </c>
      <c r="E131" s="31">
        <v>508.33</v>
      </c>
      <c r="F131" s="32">
        <f t="shared" si="98"/>
        <v>4.0370917182954518</v>
      </c>
      <c r="G131" s="94">
        <f t="shared" si="99"/>
        <v>4.3347479873993704</v>
      </c>
      <c r="H131" s="33">
        <f t="shared" si="100"/>
        <v>3.7884709774764396E-3</v>
      </c>
      <c r="I131" s="33">
        <f t="shared" si="101"/>
        <v>-1.5128593040846581E-3</v>
      </c>
      <c r="J131" s="33">
        <f t="shared" si="102"/>
        <v>1.0528683540125956</v>
      </c>
      <c r="K131" s="33">
        <f t="shared" si="131"/>
        <v>0.39933242542414765</v>
      </c>
      <c r="L131" s="31">
        <f t="shared" ref="L131:L194" si="144">E131*D131</f>
        <v>700392.32389999996</v>
      </c>
      <c r="M131" s="26">
        <f t="shared" ref="M131:M194" si="145">C131*D131</f>
        <v>327620.41739999998</v>
      </c>
      <c r="N131" s="26">
        <f t="shared" ref="N131:N194" si="146">D131*$C$93</f>
        <v>364973.38869999995</v>
      </c>
      <c r="O131" s="5">
        <f t="shared" si="103"/>
        <v>46.776700175083121</v>
      </c>
      <c r="P131" s="30">
        <v>3251.33</v>
      </c>
      <c r="Q131" s="31">
        <v>1205.48</v>
      </c>
      <c r="R131" s="31">
        <v>4286.33</v>
      </c>
      <c r="S131" s="32">
        <f t="shared" si="104"/>
        <v>34.041483573429353</v>
      </c>
      <c r="T131" s="32">
        <f t="shared" si="105"/>
        <v>59.272000058336246</v>
      </c>
      <c r="U131" s="33">
        <f t="shared" si="106"/>
        <v>1.8443403532125237E-2</v>
      </c>
      <c r="V131" s="33">
        <f t="shared" si="107"/>
        <v>5.4216755999925764E-3</v>
      </c>
      <c r="W131" s="33">
        <f t="shared" si="108"/>
        <v>-5.178393220823161E-2</v>
      </c>
      <c r="X131" s="33">
        <f t="shared" si="132"/>
        <v>0.29396285726487248</v>
      </c>
      <c r="Y131" s="31">
        <f t="shared" ref="Y131:Y194" si="147">R131*Q131</f>
        <v>5167085.0883999998</v>
      </c>
      <c r="Z131" s="26">
        <f t="shared" ref="Z131:Z194" si="148">P131*Q131</f>
        <v>3919413.2884</v>
      </c>
      <c r="AA131" s="26">
        <f t="shared" ref="AA131:AA194" si="149">Q131*$P$93</f>
        <v>4690908.4336000001</v>
      </c>
      <c r="AB131" s="5">
        <f t="shared" si="109"/>
        <v>75.853469051612919</v>
      </c>
      <c r="AC131" s="30">
        <v>316.47000000000003</v>
      </c>
      <c r="AD131" s="31">
        <v>1350.5</v>
      </c>
      <c r="AE131" s="31">
        <v>2024.03</v>
      </c>
      <c r="AF131" s="32">
        <f t="shared" si="110"/>
        <v>16.074586883680965</v>
      </c>
      <c r="AG131" s="32">
        <f t="shared" si="111"/>
        <v>5.7692728386419336</v>
      </c>
      <c r="AH131" s="33">
        <f t="shared" si="112"/>
        <v>-3.0946436056789844E-2</v>
      </c>
      <c r="AI131" s="33">
        <f t="shared" si="113"/>
        <v>1.2079982197921005E-2</v>
      </c>
      <c r="AJ131" s="33">
        <f>IFERROR((($BQ131-AC131)-($BQ132-AC132))/(((#REF!-AC131)+(#REF!-AC132))/2)/AH131,0)</f>
        <v>0</v>
      </c>
      <c r="AK131" s="33">
        <f t="shared" si="133"/>
        <v>0.39035132109406767</v>
      </c>
      <c r="AL131" s="31">
        <f t="shared" ref="AL131:AL194" si="150">AE131*AD131</f>
        <v>2733452.5150000001</v>
      </c>
      <c r="AM131" s="26">
        <f t="shared" ref="AM131:AM194" si="151">AC131*AD131</f>
        <v>427392.73500000004</v>
      </c>
      <c r="AN131" s="26">
        <f t="shared" ref="AN131:AN194" si="152">AD131*$AC$93</f>
        <v>453146.77</v>
      </c>
      <c r="AO131" s="5">
        <f t="shared" si="114"/>
        <v>15.635637811692515</v>
      </c>
      <c r="AP131" s="30">
        <v>1193.92</v>
      </c>
      <c r="AQ131" s="31">
        <v>1328.39</v>
      </c>
      <c r="AR131" s="31">
        <v>4639.22</v>
      </c>
      <c r="AS131" s="32">
        <f t="shared" si="115"/>
        <v>36.844090731120779</v>
      </c>
      <c r="AT131" s="32">
        <f t="shared" si="116"/>
        <v>21.765254929413143</v>
      </c>
      <c r="AU131" s="33">
        <f t="shared" si="117"/>
        <v>-6.7298133733469379E-3</v>
      </c>
      <c r="AV131" s="33">
        <f t="shared" si="118"/>
        <v>-1.1624614872179228E-2</v>
      </c>
      <c r="AW131" s="33">
        <f>IFERROR((($BQ131-AP131)-($BQ132-AP132))/(((#REF!-AP131)+(#REF!-AP132))/2)/AU131,0)</f>
        <v>0</v>
      </c>
      <c r="AX131" s="33">
        <f t="shared" si="134"/>
        <v>1.7273309417788445</v>
      </c>
      <c r="AY131" s="31">
        <f t="shared" ref="AY131:AY194" si="153">AR131*AQ131</f>
        <v>6162693.4558000006</v>
      </c>
      <c r="AZ131" s="26">
        <f t="shared" ref="AZ131:AZ194" si="154">AP131*AQ131</f>
        <v>1585991.3888000003</v>
      </c>
      <c r="BA131" s="26">
        <f t="shared" ref="BA131:BA194" si="155">AQ131*$AP$93</f>
        <v>2042904.4132000003</v>
      </c>
      <c r="BB131" s="5">
        <f t="shared" si="119"/>
        <v>25.735360685632497</v>
      </c>
      <c r="BC131" s="30">
        <v>485.94</v>
      </c>
      <c r="BD131" s="31">
        <v>1671.3</v>
      </c>
      <c r="BE131" s="31">
        <v>1133.58</v>
      </c>
      <c r="BF131" s="32">
        <f t="shared" si="120"/>
        <v>9.0027470934734488</v>
      </c>
      <c r="BG131" s="32">
        <f t="shared" si="121"/>
        <v>8.8587241862093116</v>
      </c>
      <c r="BH131" s="33">
        <f t="shared" si="122"/>
        <v>-6.4599483204143607E-4</v>
      </c>
      <c r="BI131" s="33">
        <f t="shared" si="123"/>
        <v>2.8109055623376154E-2</v>
      </c>
      <c r="BJ131" s="33">
        <f t="shared" si="124"/>
        <v>22.806272889468282</v>
      </c>
      <c r="BK131" s="33">
        <f t="shared" si="135"/>
        <v>43.512818104980063</v>
      </c>
      <c r="BL131" s="31">
        <f t="shared" ref="BL131:BL194" si="156">BE131*BD131</f>
        <v>1894552.2539999997</v>
      </c>
      <c r="BM131" s="26">
        <f t="shared" ref="BM131:BM194" si="157">BC131*BD131</f>
        <v>812151.522</v>
      </c>
      <c r="BN131" s="26">
        <f t="shared" ref="BN131:BN194" si="158">BD131*$BC$93</f>
        <v>1044495.648</v>
      </c>
      <c r="BO131" s="5">
        <f t="shared" si="125"/>
        <v>42.867728788440168</v>
      </c>
      <c r="BP131" s="60">
        <f t="shared" ref="BP131:BP194" si="159">BE131+AR131+AE131+R131+E131</f>
        <v>12591.49</v>
      </c>
      <c r="BQ131" s="57">
        <f t="shared" ref="BQ131:BQ194" si="160">BC131+AP131+AC131+P131+C131</f>
        <v>5485.44</v>
      </c>
      <c r="BR131" s="57">
        <f t="shared" ref="BR131:BR194" si="161">BL131+AY131+AL131+Y131+L131</f>
        <v>16658175.6371</v>
      </c>
      <c r="BS131" s="57">
        <f t="shared" ref="BS131:BS194" si="162">BM131+AZ131+AM131+Z131+M131</f>
        <v>7072569.3515999997</v>
      </c>
      <c r="BT131" s="33">
        <f t="shared" si="136"/>
        <v>-1.7103018605165408E-3</v>
      </c>
      <c r="BU131" s="33">
        <f t="shared" si="137"/>
        <v>1.104088800236545E-2</v>
      </c>
      <c r="BV131" s="33">
        <f t="shared" si="138"/>
        <v>6.4555200793799701</v>
      </c>
      <c r="BW131" s="57">
        <f t="shared" ref="BW131:BW194" si="163">BN131+BA131+AN131+AA131+N131</f>
        <v>8596428.6535</v>
      </c>
      <c r="BX131" s="57">
        <f t="shared" si="139"/>
        <v>1289.3349214648233</v>
      </c>
      <c r="BY131" s="87">
        <f t="shared" si="140"/>
        <v>1322.970961903635</v>
      </c>
      <c r="BZ131" s="75">
        <f t="shared" si="141"/>
        <v>160.93097177131105</v>
      </c>
      <c r="CA131" s="75">
        <f t="shared" si="142"/>
        <v>160.46435922682824</v>
      </c>
      <c r="CB131" s="53">
        <f t="shared" si="95"/>
        <v>1.0623768617480034</v>
      </c>
      <c r="CC131" s="14">
        <f t="shared" ref="CC131:CC194" si="164">BW131/$BW$93*100</f>
        <v>160.77169873710724</v>
      </c>
      <c r="CD131" s="53">
        <f t="shared" si="96"/>
        <v>1.0613254296689194</v>
      </c>
      <c r="CE131" s="26">
        <v>156.40327965579448</v>
      </c>
      <c r="CF131" s="85">
        <f t="shared" si="97"/>
        <v>1.0324875540050598</v>
      </c>
      <c r="CG131" s="79">
        <v>151.482</v>
      </c>
      <c r="CH131">
        <v>5739.91</v>
      </c>
      <c r="CI131" s="17">
        <f t="shared" si="126"/>
        <v>254.47000000000025</v>
      </c>
      <c r="CJ131" s="17">
        <f t="shared" si="127"/>
        <v>0.95566655226301456</v>
      </c>
      <c r="CK131" s="31">
        <v>14025.26</v>
      </c>
      <c r="CL131" s="76">
        <f t="shared" si="143"/>
        <v>0.89777230511234729</v>
      </c>
      <c r="CM131">
        <v>5486.34</v>
      </c>
      <c r="CN131" s="17">
        <f t="shared" si="128"/>
        <v>0.9000000000005457</v>
      </c>
      <c r="CO131" s="17">
        <f t="shared" si="129"/>
        <v>0.99983595621124455</v>
      </c>
      <c r="CP131" s="31">
        <v>13122.13</v>
      </c>
      <c r="CQ131" s="76">
        <f t="shared" si="130"/>
        <v>0.95956144314985448</v>
      </c>
    </row>
    <row r="132" spans="1:95" x14ac:dyDescent="0.3">
      <c r="A132" s="1">
        <v>40755</v>
      </c>
      <c r="B132" t="s">
        <v>5</v>
      </c>
      <c r="C132" s="30">
        <v>238.14</v>
      </c>
      <c r="D132" s="31">
        <v>1372.62</v>
      </c>
      <c r="E132" s="31">
        <v>505.6</v>
      </c>
      <c r="F132" s="32">
        <f t="shared" si="98"/>
        <v>4.0308146853676483</v>
      </c>
      <c r="G132" s="94">
        <f t="shared" si="99"/>
        <v>4.3576197961174099</v>
      </c>
      <c r="H132" s="33">
        <f t="shared" si="100"/>
        <v>-0.24829870117439876</v>
      </c>
      <c r="I132" s="33">
        <f t="shared" si="101"/>
        <v>-1.5105740181269455E-3</v>
      </c>
      <c r="J132" s="33">
        <f t="shared" si="102"/>
        <v>-1.6128699487626394E-2</v>
      </c>
      <c r="K132" s="33">
        <f t="shared" si="131"/>
        <v>6.0836968175115675E-3</v>
      </c>
      <c r="L132" s="31">
        <f t="shared" si="144"/>
        <v>693996.67200000002</v>
      </c>
      <c r="M132" s="26">
        <f t="shared" si="145"/>
        <v>326875.72679999995</v>
      </c>
      <c r="N132" s="26">
        <f t="shared" si="146"/>
        <v>363593.31179999997</v>
      </c>
      <c r="O132" s="5">
        <f t="shared" si="103"/>
        <v>47.100474683544299</v>
      </c>
      <c r="P132" s="30">
        <v>3233.75</v>
      </c>
      <c r="Q132" s="31">
        <v>1183.45</v>
      </c>
      <c r="R132" s="31">
        <v>4264.79</v>
      </c>
      <c r="S132" s="32">
        <f t="shared" si="104"/>
        <v>34.000352377391401</v>
      </c>
      <c r="T132" s="32">
        <f t="shared" si="105"/>
        <v>59.172978146026189</v>
      </c>
      <c r="U132" s="33">
        <f t="shared" si="106"/>
        <v>-7.5173728760054917E-3</v>
      </c>
      <c r="V132" s="33">
        <f t="shared" si="107"/>
        <v>5.4512304028576869E-3</v>
      </c>
      <c r="W132" s="33">
        <f t="shared" si="108"/>
        <v>0.12796951100435222</v>
      </c>
      <c r="X132" s="33">
        <f t="shared" si="132"/>
        <v>0.7251509926103743</v>
      </c>
      <c r="Y132" s="31">
        <f t="shared" si="147"/>
        <v>5047165.7254999997</v>
      </c>
      <c r="Z132" s="26">
        <f t="shared" si="148"/>
        <v>3826981.4375</v>
      </c>
      <c r="AA132" s="26">
        <f t="shared" si="149"/>
        <v>4605182.6540000001</v>
      </c>
      <c r="AB132" s="5">
        <f t="shared" si="109"/>
        <v>75.824366498702162</v>
      </c>
      <c r="AC132" s="30">
        <v>312.67</v>
      </c>
      <c r="AD132" s="31">
        <v>1392.95</v>
      </c>
      <c r="AE132" s="31">
        <v>2014.93</v>
      </c>
      <c r="AF132" s="32">
        <f t="shared" si="110"/>
        <v>16.06370536785569</v>
      </c>
      <c r="AG132" s="32">
        <f t="shared" si="111"/>
        <v>5.7214116975393914</v>
      </c>
      <c r="AH132" s="33">
        <f t="shared" si="112"/>
        <v>-6.3475706408755578E-3</v>
      </c>
      <c r="AI132" s="33">
        <f t="shared" si="113"/>
        <v>1.2195318156222414E-2</v>
      </c>
      <c r="AJ132" s="33">
        <f>IFERROR((($BQ132-AC132)-($BQ133-AC133))/(((#REF!-AC132)+(#REF!-AC133))/2)/AH132,0)</f>
        <v>0</v>
      </c>
      <c r="AK132" s="33">
        <f t="shared" si="133"/>
        <v>1.9212575717850131</v>
      </c>
      <c r="AL132" s="31">
        <f t="shared" si="150"/>
        <v>2806696.7435000003</v>
      </c>
      <c r="AM132" s="26">
        <f t="shared" si="151"/>
        <v>435533.67650000006</v>
      </c>
      <c r="AN132" s="26">
        <f t="shared" si="152"/>
        <v>467390.44300000003</v>
      </c>
      <c r="AO132" s="5">
        <f t="shared" si="114"/>
        <v>15.517660663149588</v>
      </c>
      <c r="AP132" s="30">
        <v>1207.8800000000001</v>
      </c>
      <c r="AQ132" s="31">
        <v>1337.36</v>
      </c>
      <c r="AR132" s="31">
        <v>4640.28</v>
      </c>
      <c r="AS132" s="32">
        <f t="shared" si="115"/>
        <v>36.993886013088982</v>
      </c>
      <c r="AT132" s="32">
        <f t="shared" si="116"/>
        <v>22.102468293164936</v>
      </c>
      <c r="AU132" s="33">
        <f t="shared" si="117"/>
        <v>1.3535385472420931E-2</v>
      </c>
      <c r="AV132" s="33">
        <f t="shared" si="118"/>
        <v>-1.1482851862979383E-2</v>
      </c>
      <c r="AW132" s="33">
        <f>IFERROR((($BQ132-AP132)-($BQ133-AP133))/(((#REF!-AP132)+(#REF!-AP133))/2)/AU132,0)</f>
        <v>0</v>
      </c>
      <c r="AX132" s="33">
        <f t="shared" si="134"/>
        <v>0.84835794934516684</v>
      </c>
      <c r="AY132" s="31">
        <f t="shared" si="153"/>
        <v>6205724.860799999</v>
      </c>
      <c r="AZ132" s="26">
        <f t="shared" si="154"/>
        <v>1615370.3968</v>
      </c>
      <c r="BA132" s="26">
        <f t="shared" si="155"/>
        <v>2056699.1968</v>
      </c>
      <c r="BB132" s="5">
        <f t="shared" si="119"/>
        <v>26.03032575620437</v>
      </c>
      <c r="BC132" s="30">
        <v>472.47</v>
      </c>
      <c r="BD132" s="31">
        <v>1672.38</v>
      </c>
      <c r="BE132" s="31">
        <v>1117.77</v>
      </c>
      <c r="BF132" s="32">
        <f t="shared" si="120"/>
        <v>8.9112415562962735</v>
      </c>
      <c r="BG132" s="32">
        <f t="shared" si="121"/>
        <v>8.6455220671520649</v>
      </c>
      <c r="BH132" s="33">
        <f t="shared" si="122"/>
        <v>-1.5980069401192176E-2</v>
      </c>
      <c r="BI132" s="33">
        <f t="shared" si="123"/>
        <v>2.8922026474282644E-2</v>
      </c>
      <c r="BJ132" s="33">
        <f t="shared" si="124"/>
        <v>0.94860883136494278</v>
      </c>
      <c r="BK132" s="33">
        <f t="shared" si="135"/>
        <v>1.8098811555927878</v>
      </c>
      <c r="BL132" s="31">
        <f t="shared" si="156"/>
        <v>1869336.1926000002</v>
      </c>
      <c r="BM132" s="26">
        <f t="shared" si="157"/>
        <v>790149.37860000005</v>
      </c>
      <c r="BN132" s="26">
        <f t="shared" si="158"/>
        <v>1045170.6048000001</v>
      </c>
      <c r="BO132" s="5">
        <f t="shared" si="125"/>
        <v>42.268981990928367</v>
      </c>
      <c r="BP132" s="60">
        <f t="shared" si="159"/>
        <v>12543.37</v>
      </c>
      <c r="BQ132" s="57">
        <f t="shared" si="160"/>
        <v>5464.9100000000008</v>
      </c>
      <c r="BR132" s="57">
        <f t="shared" si="161"/>
        <v>16622920.194399999</v>
      </c>
      <c r="BS132" s="57">
        <f t="shared" si="162"/>
        <v>6994910.6162</v>
      </c>
      <c r="BT132" s="33">
        <f t="shared" si="136"/>
        <v>-1.1673532662859641E-2</v>
      </c>
      <c r="BU132" s="33">
        <f t="shared" si="137"/>
        <v>-1.2107069239233884E-2</v>
      </c>
      <c r="BV132" s="33">
        <f t="shared" si="138"/>
        <v>1.0371384214954551</v>
      </c>
      <c r="BW132" s="57">
        <f t="shared" si="163"/>
        <v>8538036.2104000002</v>
      </c>
      <c r="BX132" s="57">
        <f t="shared" si="139"/>
        <v>1279.968126867597</v>
      </c>
      <c r="BY132" s="87">
        <f t="shared" si="140"/>
        <v>1325.2355781899121</v>
      </c>
      <c r="BZ132" s="75">
        <f t="shared" si="141"/>
        <v>161.20644788540147</v>
      </c>
      <c r="CA132" s="75">
        <f t="shared" si="142"/>
        <v>159.29861348611283</v>
      </c>
      <c r="CB132" s="53">
        <f t="shared" ref="CB132:CB195" si="165">BZ132/CG132</f>
        <v>1.0330237027509979</v>
      </c>
      <c r="CC132" s="14">
        <f t="shared" si="164"/>
        <v>159.67963450334258</v>
      </c>
      <c r="CD132" s="53">
        <f t="shared" ref="CD132:CD195" si="166">CC132/CG132</f>
        <v>1.0232397615127078</v>
      </c>
      <c r="CE132" s="26">
        <v>155.83884787053466</v>
      </c>
      <c r="CF132" s="85">
        <f t="shared" ref="CF132:CF195" si="167">CE132/CG132</f>
        <v>0.99862769617075398</v>
      </c>
      <c r="CG132" s="79">
        <v>156.053</v>
      </c>
      <c r="CH132">
        <v>5718.04</v>
      </c>
      <c r="CI132" s="17">
        <f t="shared" si="126"/>
        <v>253.1299999999992</v>
      </c>
      <c r="CJ132" s="17">
        <f t="shared" si="127"/>
        <v>0.95573133451322501</v>
      </c>
      <c r="CK132" s="31">
        <v>13974.93</v>
      </c>
      <c r="CL132" s="76">
        <f t="shared" si="143"/>
        <v>0.89756227759280371</v>
      </c>
      <c r="CM132">
        <v>5463.04</v>
      </c>
      <c r="CN132" s="17">
        <f t="shared" si="128"/>
        <v>-1.8700000000008004</v>
      </c>
      <c r="CO132" s="17">
        <f t="shared" si="129"/>
        <v>1.0003423002577321</v>
      </c>
      <c r="CP132" s="31">
        <v>13075.24</v>
      </c>
      <c r="CQ132" s="76">
        <f t="shared" si="130"/>
        <v>0.95932235278281708</v>
      </c>
    </row>
    <row r="133" spans="1:95" x14ac:dyDescent="0.3">
      <c r="A133" s="1">
        <v>40724</v>
      </c>
      <c r="B133" t="s">
        <v>5</v>
      </c>
      <c r="C133" s="30">
        <v>238.5</v>
      </c>
      <c r="D133" s="31">
        <v>1761.75</v>
      </c>
      <c r="E133" s="31">
        <v>502.88</v>
      </c>
      <c r="F133" s="32">
        <f t="shared" si="98"/>
        <v>4.0245693363478132</v>
      </c>
      <c r="G133" s="94">
        <f t="shared" si="99"/>
        <v>4.3806640976566662</v>
      </c>
      <c r="H133" s="33">
        <f t="shared" si="100"/>
        <v>-0.11941087149707919</v>
      </c>
      <c r="I133" s="33">
        <f t="shared" si="101"/>
        <v>-1.5082956259427419E-3</v>
      </c>
      <c r="J133" s="33">
        <f t="shared" si="102"/>
        <v>-3.3688441524341375E-2</v>
      </c>
      <c r="K133" s="33">
        <f t="shared" si="131"/>
        <v>1.2631141595676529E-2</v>
      </c>
      <c r="L133" s="31">
        <f t="shared" si="144"/>
        <v>885948.84</v>
      </c>
      <c r="M133" s="26">
        <f t="shared" si="145"/>
        <v>420177.375</v>
      </c>
      <c r="N133" s="26">
        <f t="shared" si="146"/>
        <v>466669.95749999996</v>
      </c>
      <c r="O133" s="5">
        <f t="shared" si="103"/>
        <v>47.426821508113271</v>
      </c>
      <c r="P133" s="30">
        <v>3216.17</v>
      </c>
      <c r="Q133" s="31">
        <v>1192.3800000000001</v>
      </c>
      <c r="R133" s="31">
        <v>4243.25</v>
      </c>
      <c r="S133" s="32">
        <f t="shared" si="104"/>
        <v>33.958904383665796</v>
      </c>
      <c r="T133" s="32">
        <f t="shared" si="105"/>
        <v>59.07320943798927</v>
      </c>
      <c r="U133" s="33">
        <f t="shared" si="106"/>
        <v>-3.1157894736841926E-2</v>
      </c>
      <c r="V133" s="33">
        <f t="shared" si="107"/>
        <v>5.4842355508788795E-3</v>
      </c>
      <c r="W133" s="33">
        <f t="shared" si="108"/>
        <v>3.1085266527822775E-2</v>
      </c>
      <c r="X133" s="33">
        <f t="shared" si="132"/>
        <v>0.17601431666672179</v>
      </c>
      <c r="Y133" s="31">
        <f t="shared" si="147"/>
        <v>5059566.4350000005</v>
      </c>
      <c r="Z133" s="26">
        <f t="shared" si="148"/>
        <v>3834896.7846000004</v>
      </c>
      <c r="AA133" s="26">
        <f t="shared" si="149"/>
        <v>4639932.1416000007</v>
      </c>
      <c r="AB133" s="5">
        <f t="shared" si="109"/>
        <v>75.794968479349549</v>
      </c>
      <c r="AC133" s="30">
        <v>308.88</v>
      </c>
      <c r="AD133" s="31">
        <v>1401.82</v>
      </c>
      <c r="AE133" s="31">
        <v>2005.83</v>
      </c>
      <c r="AF133" s="32">
        <f t="shared" si="110"/>
        <v>16.052740041215664</v>
      </c>
      <c r="AG133" s="32">
        <f t="shared" si="111"/>
        <v>5.6733732766632743</v>
      </c>
      <c r="AH133" s="33">
        <f t="shared" si="112"/>
        <v>-3.517791909078648E-3</v>
      </c>
      <c r="AI133" s="33">
        <f t="shared" si="113"/>
        <v>1.23786565900059E-2</v>
      </c>
      <c r="AJ133" s="33">
        <f>IFERROR((($BQ133-AC133)-($BQ134-AC134))/(((#REF!-AC133)+(#REF!-AC134))/2)/AH133,0)</f>
        <v>0</v>
      </c>
      <c r="AK133" s="33">
        <f t="shared" si="133"/>
        <v>3.5188711867974076</v>
      </c>
      <c r="AL133" s="31">
        <f t="shared" si="150"/>
        <v>2811812.6105999998</v>
      </c>
      <c r="AM133" s="26">
        <f t="shared" si="151"/>
        <v>432994.16159999999</v>
      </c>
      <c r="AN133" s="26">
        <f t="shared" si="152"/>
        <v>470366.68280000001</v>
      </c>
      <c r="AO133" s="5">
        <f t="shared" si="114"/>
        <v>15.399111589715977</v>
      </c>
      <c r="AP133" s="30">
        <v>1221.83</v>
      </c>
      <c r="AQ133" s="31">
        <v>1319.38</v>
      </c>
      <c r="AR133" s="31">
        <v>4641.33</v>
      </c>
      <c r="AS133" s="32">
        <f t="shared" si="115"/>
        <v>37.144755006902628</v>
      </c>
      <c r="AT133" s="32">
        <f t="shared" si="116"/>
        <v>22.442041150691168</v>
      </c>
      <c r="AU133" s="33">
        <f t="shared" si="117"/>
        <v>1.7855709047529939E-2</v>
      </c>
      <c r="AV133" s="33">
        <f t="shared" si="118"/>
        <v>-1.1360584630658961E-2</v>
      </c>
      <c r="AW133" s="33">
        <f>IFERROR((($BQ133-AP133)-($BQ134-AP134))/(((#REF!-AP133)+(#REF!-AP134))/2)/AU133,0)</f>
        <v>0</v>
      </c>
      <c r="AX133" s="33">
        <f t="shared" si="134"/>
        <v>0.63624382545763547</v>
      </c>
      <c r="AY133" s="31">
        <f t="shared" si="153"/>
        <v>6123677.9754000008</v>
      </c>
      <c r="AZ133" s="26">
        <f t="shared" si="154"/>
        <v>1612058.0654</v>
      </c>
      <c r="BA133" s="26">
        <f t="shared" si="155"/>
        <v>2029048.1144000003</v>
      </c>
      <c r="BB133" s="5">
        <f t="shared" si="119"/>
        <v>26.32499736067032</v>
      </c>
      <c r="BC133" s="30">
        <v>459</v>
      </c>
      <c r="BD133" s="31">
        <v>1699.32</v>
      </c>
      <c r="BE133" s="31">
        <v>1101.96</v>
      </c>
      <c r="BF133" s="32">
        <f t="shared" si="120"/>
        <v>8.8190312318681112</v>
      </c>
      <c r="BG133" s="32">
        <f t="shared" si="121"/>
        <v>8.4307120369996209</v>
      </c>
      <c r="BH133" s="33">
        <f t="shared" si="122"/>
        <v>3.3038125745870249E-2</v>
      </c>
      <c r="BI133" s="33">
        <f t="shared" si="123"/>
        <v>2.978342343537534E-2</v>
      </c>
      <c r="BJ133" s="33">
        <f t="shared" si="124"/>
        <v>-0.47316327841881872</v>
      </c>
      <c r="BK133" s="33">
        <f t="shared" si="135"/>
        <v>0.90148647246123681</v>
      </c>
      <c r="BL133" s="31">
        <f t="shared" si="156"/>
        <v>1872582.6672</v>
      </c>
      <c r="BM133" s="26">
        <f t="shared" si="157"/>
        <v>779987.88</v>
      </c>
      <c r="BN133" s="26">
        <f t="shared" si="158"/>
        <v>1062007.0272000001</v>
      </c>
      <c r="BO133" s="5">
        <f t="shared" si="125"/>
        <v>41.653054557334201</v>
      </c>
      <c r="BP133" s="60">
        <f t="shared" si="159"/>
        <v>12495.249999999998</v>
      </c>
      <c r="BQ133" s="57">
        <f t="shared" si="160"/>
        <v>5444.38</v>
      </c>
      <c r="BR133" s="57">
        <f t="shared" si="161"/>
        <v>16753588.528200001</v>
      </c>
      <c r="BS133" s="57">
        <f t="shared" si="162"/>
        <v>7080114.2665999997</v>
      </c>
      <c r="BT133" s="33">
        <f t="shared" si="136"/>
        <v>-6.4804264939037062E-3</v>
      </c>
      <c r="BU133" s="33">
        <f t="shared" si="137"/>
        <v>-1.2918820555714326E-2</v>
      </c>
      <c r="BV133" s="33">
        <f t="shared" si="138"/>
        <v>1.993513940458606</v>
      </c>
      <c r="BW133" s="57">
        <f t="shared" si="163"/>
        <v>8668023.9235000014</v>
      </c>
      <c r="BX133" s="57">
        <f t="shared" si="139"/>
        <v>1300.444544025215</v>
      </c>
      <c r="BY133" s="87">
        <f t="shared" si="140"/>
        <v>1340.7965849582845</v>
      </c>
      <c r="BZ133" s="75">
        <f t="shared" si="141"/>
        <v>163.09934501851066</v>
      </c>
      <c r="CA133" s="75">
        <f t="shared" si="142"/>
        <v>161.84700886714032</v>
      </c>
      <c r="CB133" s="53">
        <f t="shared" si="165"/>
        <v>1.0144508198892288</v>
      </c>
      <c r="CC133" s="14">
        <f t="shared" si="164"/>
        <v>162.11068422089366</v>
      </c>
      <c r="CD133" s="53">
        <f t="shared" si="166"/>
        <v>1.0083015140375033</v>
      </c>
      <c r="CE133" s="26">
        <v>158.45004569674111</v>
      </c>
      <c r="CF133" s="85">
        <f t="shared" si="167"/>
        <v>0.98553295079328451</v>
      </c>
      <c r="CG133" s="79">
        <v>160.77600000000001</v>
      </c>
      <c r="CH133">
        <v>5696.17</v>
      </c>
      <c r="CI133" s="17">
        <f t="shared" si="126"/>
        <v>251.78999999999996</v>
      </c>
      <c r="CJ133" s="17">
        <f t="shared" si="127"/>
        <v>0.95579661421621898</v>
      </c>
      <c r="CK133" s="31">
        <v>13924.58</v>
      </c>
      <c r="CL133" s="76">
        <f t="shared" si="143"/>
        <v>0.89735202067135944</v>
      </c>
      <c r="CM133">
        <v>5439.73</v>
      </c>
      <c r="CN133" s="17">
        <f t="shared" si="128"/>
        <v>-4.6500000000005457</v>
      </c>
      <c r="CO133" s="17">
        <f t="shared" si="129"/>
        <v>1.000854821838584</v>
      </c>
      <c r="CP133" s="31">
        <v>13028.34</v>
      </c>
      <c r="CQ133" s="76">
        <f t="shared" si="130"/>
        <v>0.95908227755800035</v>
      </c>
    </row>
    <row r="134" spans="1:95" x14ac:dyDescent="0.3">
      <c r="A134" s="1">
        <v>40694</v>
      </c>
      <c r="B134" t="s">
        <v>5</v>
      </c>
      <c r="C134" s="30">
        <v>238.86</v>
      </c>
      <c r="D134" s="31">
        <v>1985.48</v>
      </c>
      <c r="E134" s="31">
        <v>500.15</v>
      </c>
      <c r="F134" s="32">
        <f t="shared" si="98"/>
        <v>4.0181921308830777</v>
      </c>
      <c r="G134" s="94">
        <f t="shared" si="99"/>
        <v>4.4038909702351106</v>
      </c>
      <c r="H134" s="33">
        <f t="shared" si="100"/>
        <v>4.0680404954005898E-2</v>
      </c>
      <c r="I134" s="33">
        <f t="shared" si="101"/>
        <v>-1.5060240963854802E-3</v>
      </c>
      <c r="J134" s="33">
        <f t="shared" si="102"/>
        <v>9.9238877595281327E-2</v>
      </c>
      <c r="K134" s="33">
        <f t="shared" si="131"/>
        <v>3.7020872778631926E-2</v>
      </c>
      <c r="L134" s="31">
        <f t="shared" si="144"/>
        <v>993037.82199999993</v>
      </c>
      <c r="M134" s="26">
        <f t="shared" si="145"/>
        <v>474251.75280000002</v>
      </c>
      <c r="N134" s="26">
        <f t="shared" si="146"/>
        <v>525933.79720000003</v>
      </c>
      <c r="O134" s="5">
        <f t="shared" si="103"/>
        <v>47.757672698190547</v>
      </c>
      <c r="P134" s="30">
        <v>3198.58</v>
      </c>
      <c r="Q134" s="31">
        <v>1230.1199999999999</v>
      </c>
      <c r="R134" s="31">
        <v>4221.71</v>
      </c>
      <c r="S134" s="32">
        <f t="shared" si="104"/>
        <v>33.917108669140056</v>
      </c>
      <c r="T134" s="32">
        <f t="shared" si="105"/>
        <v>58.972609811498863</v>
      </c>
      <c r="U134" s="33">
        <f t="shared" si="106"/>
        <v>8.5805374469839473E-3</v>
      </c>
      <c r="V134" s="33">
        <f t="shared" si="107"/>
        <v>5.5113346019643695E-3</v>
      </c>
      <c r="W134" s="33">
        <f t="shared" si="108"/>
        <v>-0.11357091574137235</v>
      </c>
      <c r="X134" s="33">
        <f t="shared" si="132"/>
        <v>0.6423064564448232</v>
      </c>
      <c r="Y134" s="31">
        <f t="shared" si="147"/>
        <v>5193209.9051999999</v>
      </c>
      <c r="Z134" s="26">
        <f t="shared" si="148"/>
        <v>3934637.2295999997</v>
      </c>
      <c r="AA134" s="26">
        <f t="shared" si="149"/>
        <v>4786790.5583999995</v>
      </c>
      <c r="AB134" s="5">
        <f t="shared" si="109"/>
        <v>75.765033600128845</v>
      </c>
      <c r="AC134" s="30">
        <v>305.08</v>
      </c>
      <c r="AD134" s="31">
        <v>1406.76</v>
      </c>
      <c r="AE134" s="31">
        <v>1996.74</v>
      </c>
      <c r="AF134" s="32">
        <f t="shared" si="110"/>
        <v>16.041757383623867</v>
      </c>
      <c r="AG134" s="32">
        <f t="shared" si="111"/>
        <v>5.6247971916575707</v>
      </c>
      <c r="AH134" s="33">
        <f t="shared" si="112"/>
        <v>-2.8491545732925099E-2</v>
      </c>
      <c r="AI134" s="33">
        <f t="shared" si="113"/>
        <v>1.2533808298700481E-2</v>
      </c>
      <c r="AJ134" s="33">
        <f>IFERROR((($BQ134-AC134)-($BQ135-AC135))/(((#REF!-AC134)+(#REF!-AC135))/2)/AH134,0)</f>
        <v>0</v>
      </c>
      <c r="AK134" s="33">
        <f t="shared" si="133"/>
        <v>0.43991324360532302</v>
      </c>
      <c r="AL134" s="31">
        <f t="shared" si="150"/>
        <v>2808933.9624000001</v>
      </c>
      <c r="AM134" s="26">
        <f t="shared" si="151"/>
        <v>429174.34079999995</v>
      </c>
      <c r="AN134" s="26">
        <f t="shared" si="152"/>
        <v>472024.25040000002</v>
      </c>
      <c r="AO134" s="5">
        <f t="shared" si="114"/>
        <v>15.278904614521668</v>
      </c>
      <c r="AP134" s="30">
        <v>1235.79</v>
      </c>
      <c r="AQ134" s="31">
        <v>1296.03</v>
      </c>
      <c r="AR134" s="31">
        <v>4642.3900000000003</v>
      </c>
      <c r="AS134" s="32">
        <f t="shared" si="115"/>
        <v>37.296840880716367</v>
      </c>
      <c r="AT134" s="32">
        <f t="shared" si="116"/>
        <v>22.784411044573588</v>
      </c>
      <c r="AU134" s="33">
        <f t="shared" si="117"/>
        <v>-1.1064730978177522E-2</v>
      </c>
      <c r="AV134" s="33">
        <f t="shared" si="118"/>
        <v>-1.123297150719766E-2</v>
      </c>
      <c r="AW134" s="33">
        <f>IFERROR((($BQ134-AP134)-($BQ135-AP135))/(((#REF!-AP134)+(#REF!-AP135))/2)/AU134,0)</f>
        <v>0</v>
      </c>
      <c r="AX134" s="33">
        <f t="shared" si="134"/>
        <v>1.0152051169930794</v>
      </c>
      <c r="AY134" s="31">
        <f t="shared" si="153"/>
        <v>6016676.7116999999</v>
      </c>
      <c r="AZ134" s="26">
        <f t="shared" si="154"/>
        <v>1601620.9136999999</v>
      </c>
      <c r="BA134" s="26">
        <f t="shared" si="155"/>
        <v>1993138.6164000002</v>
      </c>
      <c r="BB134" s="5">
        <f t="shared" si="119"/>
        <v>26.619693735338906</v>
      </c>
      <c r="BC134" s="30">
        <v>445.53</v>
      </c>
      <c r="BD134" s="31">
        <v>1644.09</v>
      </c>
      <c r="BE134" s="31">
        <v>1086.1500000000001</v>
      </c>
      <c r="BF134" s="32">
        <f t="shared" si="120"/>
        <v>8.7261009356366195</v>
      </c>
      <c r="BG134" s="32">
        <f t="shared" si="121"/>
        <v>8.2142909820348695</v>
      </c>
      <c r="BH134" s="33">
        <f t="shared" si="122"/>
        <v>6.1254247835662683E-3</v>
      </c>
      <c r="BI134" s="33">
        <f t="shared" si="123"/>
        <v>3.0697706218165595E-2</v>
      </c>
      <c r="BJ134" s="33">
        <f t="shared" si="124"/>
        <v>-2.6266778962612634</v>
      </c>
      <c r="BK134" s="33">
        <f t="shared" si="135"/>
        <v>5.0115228417339504</v>
      </c>
      <c r="BL134" s="31">
        <f t="shared" si="156"/>
        <v>1785728.3535</v>
      </c>
      <c r="BM134" s="26">
        <f t="shared" si="157"/>
        <v>732491.41769999987</v>
      </c>
      <c r="BN134" s="26">
        <f t="shared" si="158"/>
        <v>1027490.4864000001</v>
      </c>
      <c r="BO134" s="5">
        <f t="shared" si="125"/>
        <v>41.019196243612754</v>
      </c>
      <c r="BP134" s="60">
        <f t="shared" si="159"/>
        <v>12447.140000000001</v>
      </c>
      <c r="BQ134" s="57">
        <f t="shared" si="160"/>
        <v>5423.8399999999992</v>
      </c>
      <c r="BR134" s="57">
        <f t="shared" si="161"/>
        <v>16797586.754799999</v>
      </c>
      <c r="BS134" s="57">
        <f t="shared" si="162"/>
        <v>7172175.6545999991</v>
      </c>
      <c r="BT134" s="33">
        <f t="shared" si="136"/>
        <v>-2.9305917070879626E-3</v>
      </c>
      <c r="BU134" s="33">
        <f t="shared" si="137"/>
        <v>7.9432685156946604E-3</v>
      </c>
      <c r="BV134" s="33">
        <f t="shared" si="138"/>
        <v>2.7104657726570989</v>
      </c>
      <c r="BW134" s="57">
        <f t="shared" si="163"/>
        <v>8805377.7088000011</v>
      </c>
      <c r="BX134" s="57">
        <f t="shared" si="139"/>
        <v>1322.34277828992</v>
      </c>
      <c r="BY134" s="87">
        <f t="shared" si="140"/>
        <v>1349.5137641900064</v>
      </c>
      <c r="BZ134" s="75">
        <f t="shared" si="141"/>
        <v>164.15973422225184</v>
      </c>
      <c r="CA134" s="75">
        <f t="shared" si="142"/>
        <v>164.5723566964636</v>
      </c>
      <c r="CB134" s="53">
        <f t="shared" si="165"/>
        <v>1.0108171291309387</v>
      </c>
      <c r="CC134" s="14">
        <f t="shared" si="164"/>
        <v>164.67949532614978</v>
      </c>
      <c r="CD134" s="53">
        <f t="shared" si="166"/>
        <v>1.0140175694177433</v>
      </c>
      <c r="CE134" s="26">
        <v>162.80188910653109</v>
      </c>
      <c r="CF134" s="85">
        <f t="shared" si="167"/>
        <v>1.002456168337599</v>
      </c>
      <c r="CG134" s="79">
        <v>162.40299999999999</v>
      </c>
      <c r="CH134">
        <v>5674.29</v>
      </c>
      <c r="CI134" s="17">
        <f t="shared" si="126"/>
        <v>250.45000000000073</v>
      </c>
      <c r="CJ134" s="17">
        <f t="shared" si="127"/>
        <v>0.95586231933863075</v>
      </c>
      <c r="CK134" s="31">
        <v>13874.25</v>
      </c>
      <c r="CL134" s="76">
        <f t="shared" si="143"/>
        <v>0.8971396652071284</v>
      </c>
      <c r="CM134">
        <v>5416.42</v>
      </c>
      <c r="CN134" s="17">
        <f t="shared" si="128"/>
        <v>-7.4199999999991633</v>
      </c>
      <c r="CO134" s="17">
        <f t="shared" si="129"/>
        <v>1.0013699085373733</v>
      </c>
      <c r="CP134" s="31">
        <v>12981.45</v>
      </c>
      <c r="CQ134" s="76">
        <f t="shared" si="130"/>
        <v>0.95884049932788717</v>
      </c>
    </row>
    <row r="135" spans="1:95" x14ac:dyDescent="0.3">
      <c r="A135" s="1">
        <v>40663</v>
      </c>
      <c r="B135" t="s">
        <v>5</v>
      </c>
      <c r="C135" s="30">
        <v>239.22</v>
      </c>
      <c r="D135" s="31">
        <v>1906.32</v>
      </c>
      <c r="E135" s="31">
        <v>497.42</v>
      </c>
      <c r="F135" s="32">
        <f t="shared" ref="F135:F198" si="168">E135/BP135*100</f>
        <v>4.0117751431567061</v>
      </c>
      <c r="G135" s="94">
        <f t="shared" ref="G135:G198" si="169">C135/BQ135*100</f>
        <v>4.4272862375099704</v>
      </c>
      <c r="H135" s="33">
        <f t="shared" ref="H135:H198" si="170">(D135-D136)/((D135+D136)/2)</f>
        <v>-3.5501373166320634E-2</v>
      </c>
      <c r="I135" s="33">
        <f t="shared" ref="I135:I198" si="171">(C135-C136)/((C135+C136)/2)</f>
        <v>-1.5037593984962975E-3</v>
      </c>
      <c r="J135" s="33">
        <f t="shared" ref="J135:J198" si="172">IFERROR((($BQ135-C135)-($BQ136-C136))/(((BQ135-C135)+(BQ136-C136))/2)/H135,0)</f>
        <v>-0.11423180948640152</v>
      </c>
      <c r="K135" s="33">
        <f t="shared" si="131"/>
        <v>4.2357781245568292E-2</v>
      </c>
      <c r="L135" s="31">
        <f t="shared" si="144"/>
        <v>948241.69440000004</v>
      </c>
      <c r="M135" s="26">
        <f t="shared" si="145"/>
        <v>456029.87039999996</v>
      </c>
      <c r="N135" s="26">
        <f t="shared" si="146"/>
        <v>504965.10479999997</v>
      </c>
      <c r="O135" s="5">
        <f t="shared" ref="O135:O198" si="173">C135/E135*100</f>
        <v>48.092155522496078</v>
      </c>
      <c r="P135" s="30">
        <v>3181</v>
      </c>
      <c r="Q135" s="31">
        <v>1219.6099999999999</v>
      </c>
      <c r="R135" s="31">
        <v>4200.17</v>
      </c>
      <c r="S135" s="32">
        <f t="shared" ref="S135:S198" si="174">R135/BP135*100</f>
        <v>33.875070570207278</v>
      </c>
      <c r="T135" s="32">
        <f t="shared" ref="T135:T198" si="175">P135/BQ135*100</f>
        <v>58.871321467766982</v>
      </c>
      <c r="U135" s="33">
        <f t="shared" ref="U135:U198" si="176">(Q135-Q136)/((Q135+Q136)/2)</f>
        <v>-1.7982001747008845E-2</v>
      </c>
      <c r="V135" s="33">
        <f t="shared" ref="V135:V198" si="177">(P135-P136)/((P135+P136)/2)</f>
        <v>5.5418777445376969E-3</v>
      </c>
      <c r="W135" s="33">
        <f t="shared" ref="W135:W198" si="178">IFERROR((($BQ135-P135)-($BQ136-P136))/(((CG135-P135)+(CG136-P136))/2)/U135,0)</f>
        <v>5.4700817744173603E-2</v>
      </c>
      <c r="X135" s="33">
        <f t="shared" si="132"/>
        <v>0.30819025726429716</v>
      </c>
      <c r="Y135" s="31">
        <f t="shared" si="147"/>
        <v>5122569.3336999994</v>
      </c>
      <c r="Z135" s="26">
        <f t="shared" si="148"/>
        <v>3879579.4099999997</v>
      </c>
      <c r="AA135" s="26">
        <f t="shared" si="149"/>
        <v>4745892.7851999998</v>
      </c>
      <c r="AB135" s="5">
        <f t="shared" ref="AB135:AB198" si="179">P135/R135*100</f>
        <v>75.735029772604449</v>
      </c>
      <c r="AC135" s="30">
        <v>301.27999999999997</v>
      </c>
      <c r="AD135" s="31">
        <v>1447.42</v>
      </c>
      <c r="AE135" s="31">
        <v>1987.64</v>
      </c>
      <c r="AF135" s="32">
        <f t="shared" ref="AF135:AF198" si="180">AE135/BP135*100</f>
        <v>16.03064763287362</v>
      </c>
      <c r="AG135" s="32">
        <f t="shared" ref="AG135:AG198" si="181">AC135/BQ135*100</f>
        <v>5.5758414749477625</v>
      </c>
      <c r="AH135" s="33">
        <f t="shared" ref="AH135:AH198" si="182">(AD135-AD136)/((AD135+AD136)/2)</f>
        <v>2.4915886150768472E-2</v>
      </c>
      <c r="AI135" s="33">
        <f t="shared" ref="AI135:AI198" si="183">(AC135-AC136)/((AC135+AC136)/2)</f>
        <v>1.2692898657224779E-2</v>
      </c>
      <c r="AJ135" s="33">
        <f>IFERROR((($BQ135-AC135)-($BQ136-AC136))/(((#REF!-AC135)+(#REF!-AC136))/2)/AH135,0)</f>
        <v>0</v>
      </c>
      <c r="AK135" s="33">
        <f t="shared" si="133"/>
        <v>0.50942995085219145</v>
      </c>
      <c r="AL135" s="31">
        <f t="shared" si="150"/>
        <v>2876949.8888000003</v>
      </c>
      <c r="AM135" s="26">
        <f t="shared" si="151"/>
        <v>436078.69759999996</v>
      </c>
      <c r="AN135" s="26">
        <f t="shared" si="152"/>
        <v>485667.30680000008</v>
      </c>
      <c r="AO135" s="5">
        <f t="shared" ref="AO135:AO198" si="184">AC135/AE135*100</f>
        <v>15.157674427964821</v>
      </c>
      <c r="AP135" s="30">
        <v>1249.75</v>
      </c>
      <c r="AQ135" s="31">
        <v>1310.45</v>
      </c>
      <c r="AR135" s="31">
        <v>4643.4399999999996</v>
      </c>
      <c r="AS135" s="32">
        <f t="shared" ref="AS135:AS198" si="185">AR135/BP135*100</f>
        <v>37.45011694491491</v>
      </c>
      <c r="AT135" s="32">
        <f t="shared" ref="AT135:AT198" si="186">AP135/BQ135*100</f>
        <v>23.129341089073176</v>
      </c>
      <c r="AU135" s="33">
        <f t="shared" ref="AU135:AU198" si="187">(AQ135-AQ136)/((AQ135+AQ136)/2)</f>
        <v>2.9958196088621793E-3</v>
      </c>
      <c r="AV135" s="33">
        <f t="shared" ref="AV135:AV198" si="188">(AP135-AP136)/((AP135+AP136)/2)</f>
        <v>-1.1108193486269952E-2</v>
      </c>
      <c r="AW135" s="33">
        <f>IFERROR((($BQ135-AP135)-($BQ136-AP136))/(((#REF!-AP135)+(#REF!-AP136))/2)/AU135,0)</f>
        <v>0</v>
      </c>
      <c r="AX135" s="33">
        <f t="shared" si="134"/>
        <v>3.7078979833798722</v>
      </c>
      <c r="AY135" s="31">
        <f t="shared" si="153"/>
        <v>6084995.9479999999</v>
      </c>
      <c r="AZ135" s="26">
        <f t="shared" si="154"/>
        <v>1637734.8875</v>
      </c>
      <c r="BA135" s="26">
        <f t="shared" si="155"/>
        <v>2015314.8460000001</v>
      </c>
      <c r="BB135" s="5">
        <f t="shared" ref="BB135:BB198" si="189">AP135/AR135*100</f>
        <v>26.914313526178869</v>
      </c>
      <c r="BC135" s="30">
        <v>432.06</v>
      </c>
      <c r="BD135" s="31">
        <v>1634.05</v>
      </c>
      <c r="BE135" s="31">
        <v>1070.33</v>
      </c>
      <c r="BF135" s="32">
        <f t="shared" ref="BF135:BF198" si="190">BE135/BP135*100</f>
        <v>8.6323897088474872</v>
      </c>
      <c r="BG135" s="32">
        <f t="shared" ref="BG135:BG198" si="191">BC135/BQ135*100</f>
        <v>7.9962097307021054</v>
      </c>
      <c r="BH135" s="33">
        <f t="shared" ref="BH135:BH198" si="192">(BD135-BD136)/((BD135+BD136)/2)</f>
        <v>-1.7792669542435406E-3</v>
      </c>
      <c r="BI135" s="33">
        <f t="shared" ref="BI135:BI198" si="193">(BC135-BC136)/((BC135+BC136)/2)</f>
        <v>3.1693783504185127E-2</v>
      </c>
      <c r="BJ135" s="33">
        <f t="shared" ref="BJ135:BJ198" si="194">IFERROR((($BQ135-BC135)-($BQ136-BC136))/(((DC135-BC135)+(DC136-BC136))/2)/BH135,0)</f>
        <v>9.3292725945896589</v>
      </c>
      <c r="BK135" s="33">
        <f t="shared" si="135"/>
        <v>17.812832092787229</v>
      </c>
      <c r="BL135" s="31">
        <f t="shared" si="156"/>
        <v>1748972.7364999999</v>
      </c>
      <c r="BM135" s="26">
        <f t="shared" si="157"/>
        <v>706007.64300000004</v>
      </c>
      <c r="BN135" s="26">
        <f t="shared" si="158"/>
        <v>1021215.888</v>
      </c>
      <c r="BO135" s="5">
        <f t="shared" ref="BO135:BO198" si="195">BC135/BE135*100</f>
        <v>40.366989620023737</v>
      </c>
      <c r="BP135" s="60">
        <f t="shared" si="159"/>
        <v>12399</v>
      </c>
      <c r="BQ135" s="57">
        <f t="shared" si="160"/>
        <v>5403.31</v>
      </c>
      <c r="BR135" s="57">
        <f t="shared" si="161"/>
        <v>16781729.601399999</v>
      </c>
      <c r="BS135" s="57">
        <f t="shared" si="162"/>
        <v>7115430.5085000005</v>
      </c>
      <c r="BT135" s="33">
        <f t="shared" si="136"/>
        <v>-2.209892284410985E-3</v>
      </c>
      <c r="BU135" s="33">
        <f t="shared" si="137"/>
        <v>-5.9123792870523842E-3</v>
      </c>
      <c r="BV135" s="33">
        <f t="shared" si="138"/>
        <v>2.6754151452355717</v>
      </c>
      <c r="BW135" s="57">
        <f t="shared" si="163"/>
        <v>8773055.9308000002</v>
      </c>
      <c r="BX135" s="57">
        <f t="shared" si="139"/>
        <v>1316.8651268389192</v>
      </c>
      <c r="BY135" s="87">
        <f t="shared" si="140"/>
        <v>1353.474441600129</v>
      </c>
      <c r="BZ135" s="75">
        <f t="shared" si="141"/>
        <v>164.64152534453513</v>
      </c>
      <c r="CA135" s="75">
        <f t="shared" si="142"/>
        <v>163.89063481371636</v>
      </c>
      <c r="CB135" s="53">
        <f t="shared" si="165"/>
        <v>1.0113923430282217</v>
      </c>
      <c r="CC135" s="14">
        <f t="shared" si="164"/>
        <v>164.0750085834897</v>
      </c>
      <c r="CD135" s="53">
        <f t="shared" si="166"/>
        <v>1.0079122324478595</v>
      </c>
      <c r="CE135" s="26">
        <v>162.2553984983314</v>
      </c>
      <c r="CF135" s="85">
        <f t="shared" si="167"/>
        <v>0.99673437374195362</v>
      </c>
      <c r="CG135" s="79">
        <v>162.78700000000001</v>
      </c>
      <c r="CH135">
        <v>5652.43</v>
      </c>
      <c r="CI135" s="17">
        <f t="shared" ref="CI135:CI198" si="196">CH135-BQ135</f>
        <v>249.11999999999989</v>
      </c>
      <c r="CJ135" s="17">
        <f t="shared" ref="CJ135:CJ198" si="197">BQ135/CH135</f>
        <v>0.95592691992647416</v>
      </c>
      <c r="CK135" s="31">
        <v>13823.89</v>
      </c>
      <c r="CL135" s="76">
        <f t="shared" si="143"/>
        <v>0.89692553977209022</v>
      </c>
      <c r="CM135">
        <v>5393.12</v>
      </c>
      <c r="CN135" s="17">
        <f t="shared" ref="CN135:CN198" si="198">CM135-BQ135</f>
        <v>-10.190000000000509</v>
      </c>
      <c r="CO135" s="17">
        <f t="shared" ref="CO135:CO198" si="199">BQ135/CM135</f>
        <v>1.0018894443290711</v>
      </c>
      <c r="CP135" s="31">
        <v>12934.56</v>
      </c>
      <c r="CQ135" s="76">
        <f t="shared" ref="CQ135:CQ198" si="200">BP135/CP135</f>
        <v>0.95859464875496347</v>
      </c>
    </row>
    <row r="136" spans="1:95" x14ac:dyDescent="0.3">
      <c r="A136" s="1">
        <v>40633</v>
      </c>
      <c r="B136" t="s">
        <v>5</v>
      </c>
      <c r="C136" s="30">
        <v>239.58</v>
      </c>
      <c r="D136" s="31">
        <v>1975.22</v>
      </c>
      <c r="E136" s="31">
        <v>494.69</v>
      </c>
      <c r="F136" s="32">
        <f t="shared" si="168"/>
        <v>4.0053048894531313</v>
      </c>
      <c r="G136" s="94">
        <f t="shared" si="169"/>
        <v>4.4508682332702305</v>
      </c>
      <c r="H136" s="33">
        <f t="shared" si="170"/>
        <v>-0.15522841098801035</v>
      </c>
      <c r="I136" s="33">
        <f t="shared" si="171"/>
        <v>-1.5015015015014399E-3</v>
      </c>
      <c r="J136" s="33">
        <f t="shared" si="172"/>
        <v>-2.6231662062396514E-2</v>
      </c>
      <c r="K136" s="33">
        <f t="shared" ref="K136:K199" si="201">ABS(IFERROR(I136/H136,0))</f>
        <v>9.6728523595942372E-3</v>
      </c>
      <c r="L136" s="31">
        <f t="shared" si="144"/>
        <v>977121.58180000004</v>
      </c>
      <c r="M136" s="26">
        <f t="shared" si="145"/>
        <v>473223.20760000002</v>
      </c>
      <c r="N136" s="26">
        <f t="shared" si="146"/>
        <v>523216.0258</v>
      </c>
      <c r="O136" s="5">
        <f t="shared" si="173"/>
        <v>48.430330105722781</v>
      </c>
      <c r="P136" s="30">
        <v>3163.42</v>
      </c>
      <c r="Q136" s="31">
        <v>1241.74</v>
      </c>
      <c r="R136" s="31">
        <v>4178.62</v>
      </c>
      <c r="S136" s="32">
        <f t="shared" si="174"/>
        <v>33.832596408188245</v>
      </c>
      <c r="T136" s="32">
        <f t="shared" si="175"/>
        <v>58.769369673978268</v>
      </c>
      <c r="U136" s="33">
        <f t="shared" si="176"/>
        <v>-6.6540804608886922E-2</v>
      </c>
      <c r="V136" s="33">
        <f t="shared" si="177"/>
        <v>5.575940087966128E-3</v>
      </c>
      <c r="W136" s="33">
        <f t="shared" si="178"/>
        <v>1.4850406763928172E-2</v>
      </c>
      <c r="X136" s="33">
        <f t="shared" ref="X136:X199" si="202">ABS(IFERROR(V136/U136,0))</f>
        <v>8.379730483784123E-2</v>
      </c>
      <c r="Y136" s="31">
        <f t="shared" si="147"/>
        <v>5188759.5987999998</v>
      </c>
      <c r="Z136" s="26">
        <f t="shared" si="148"/>
        <v>3928145.1507999999</v>
      </c>
      <c r="AA136" s="26">
        <f t="shared" si="149"/>
        <v>4832007.6968</v>
      </c>
      <c r="AB136" s="5">
        <f t="shared" si="179"/>
        <v>75.704897789222287</v>
      </c>
      <c r="AC136" s="30">
        <v>297.48</v>
      </c>
      <c r="AD136" s="31">
        <v>1411.8</v>
      </c>
      <c r="AE136" s="31">
        <v>1978.54</v>
      </c>
      <c r="AF136" s="32">
        <f t="shared" si="180"/>
        <v>16.01943830677515</v>
      </c>
      <c r="AG136" s="32">
        <f t="shared" si="181"/>
        <v>5.5265225896703738</v>
      </c>
      <c r="AH136" s="33">
        <f t="shared" si="182"/>
        <v>6.1528842533054729E-3</v>
      </c>
      <c r="AI136" s="33">
        <f t="shared" si="183"/>
        <v>1.2856079572366232E-2</v>
      </c>
      <c r="AJ136" s="33">
        <f>IFERROR((($BQ136-AC136)-($BQ137-AC137))/(((#REF!-AC136)+(#REF!-AC137))/2)/AH136,0)</f>
        <v>0</v>
      </c>
      <c r="AK136" s="33">
        <f t="shared" ref="AK136:AK199" si="203">ABS(IFERROR(AI136/AH136,0))</f>
        <v>2.0894395283739731</v>
      </c>
      <c r="AL136" s="31">
        <f t="shared" si="150"/>
        <v>2793302.7719999999</v>
      </c>
      <c r="AM136" s="26">
        <f t="shared" si="151"/>
        <v>419982.26400000002</v>
      </c>
      <c r="AN136" s="26">
        <f t="shared" si="152"/>
        <v>473715.37200000003</v>
      </c>
      <c r="AO136" s="5">
        <f t="shared" si="184"/>
        <v>15.035329081039556</v>
      </c>
      <c r="AP136" s="30">
        <v>1263.71</v>
      </c>
      <c r="AQ136" s="31">
        <v>1306.53</v>
      </c>
      <c r="AR136" s="31">
        <v>4644.5</v>
      </c>
      <c r="AS136" s="32">
        <f t="shared" si="185"/>
        <v>37.604638377701328</v>
      </c>
      <c r="AT136" s="32">
        <f t="shared" si="186"/>
        <v>23.476945884739639</v>
      </c>
      <c r="AU136" s="33">
        <f t="shared" si="187"/>
        <v>-4.0001650171205209E-2</v>
      </c>
      <c r="AV136" s="33">
        <f t="shared" si="188"/>
        <v>-1.0986157127230115E-2</v>
      </c>
      <c r="AW136" s="33">
        <f>IFERROR((($BQ136-AP136)-($BQ137-AP137))/(((#REF!-AP136)+(#REF!-AP137))/2)/AU136,0)</f>
        <v>0</v>
      </c>
      <c r="AX136" s="33">
        <f t="shared" ref="AX136:AX199" si="204">ABS(IFERROR(AV136/AU136,0))</f>
        <v>0.27464259799807939</v>
      </c>
      <c r="AY136" s="31">
        <f t="shared" si="153"/>
        <v>6068178.585</v>
      </c>
      <c r="AZ136" s="26">
        <f t="shared" si="154"/>
        <v>1651075.0263</v>
      </c>
      <c r="BA136" s="26">
        <f t="shared" si="155"/>
        <v>2009286.3564000002</v>
      </c>
      <c r="BB136" s="5">
        <f t="shared" si="189"/>
        <v>27.208741522230596</v>
      </c>
      <c r="BC136" s="30">
        <v>418.58</v>
      </c>
      <c r="BD136" s="31">
        <v>1636.96</v>
      </c>
      <c r="BE136" s="31">
        <v>1054.52</v>
      </c>
      <c r="BF136" s="32">
        <f t="shared" si="190"/>
        <v>8.5380220178821418</v>
      </c>
      <c r="BG136" s="32">
        <f t="shared" si="191"/>
        <v>7.7762936183414846</v>
      </c>
      <c r="BH136" s="33">
        <f t="shared" si="192"/>
        <v>-4.0566178890983615E-2</v>
      </c>
      <c r="BI136" s="33">
        <f t="shared" si="193"/>
        <v>3.2706479379378088E-2</v>
      </c>
      <c r="BJ136" s="33">
        <f t="shared" si="194"/>
        <v>0.42317647291593891</v>
      </c>
      <c r="BK136" s="33">
        <f t="shared" ref="BK136:BK199" si="205">ABS(IFERROR(BI136/BH136,0))</f>
        <v>0.80624994203354827</v>
      </c>
      <c r="BL136" s="31">
        <f t="shared" si="156"/>
        <v>1726207.0592</v>
      </c>
      <c r="BM136" s="26">
        <f t="shared" si="157"/>
        <v>685198.71679999994</v>
      </c>
      <c r="BN136" s="26">
        <f t="shared" si="158"/>
        <v>1023034.5216000001</v>
      </c>
      <c r="BO136" s="5">
        <f t="shared" si="195"/>
        <v>39.693889162841863</v>
      </c>
      <c r="BP136" s="60">
        <f t="shared" si="159"/>
        <v>12350.87</v>
      </c>
      <c r="BQ136" s="57">
        <f t="shared" si="160"/>
        <v>5382.77</v>
      </c>
      <c r="BR136" s="57">
        <f t="shared" si="161"/>
        <v>16753569.596800001</v>
      </c>
      <c r="BS136" s="57">
        <f t="shared" si="162"/>
        <v>7157624.3655000003</v>
      </c>
      <c r="BT136" s="33">
        <f t="shared" ref="BT136:BT199" si="206">(BY136-BY137)/((BY136+BY137)/2)</f>
        <v>-4.7713947580564957E-2</v>
      </c>
      <c r="BU136" s="33">
        <f t="shared" ref="BU136:BU199" si="207">(BS136-BS137)/((BS136+BS137)/2)</f>
        <v>-5.5868745803236718E-2</v>
      </c>
      <c r="BV136" s="33">
        <f t="shared" ref="BV136:BV199" si="208">ABS(IFERROR(BU136/BT136,0))</f>
        <v>1.1709101559644042</v>
      </c>
      <c r="BW136" s="57">
        <f t="shared" si="163"/>
        <v>8861259.9726000018</v>
      </c>
      <c r="BX136" s="57">
        <f t="shared" ref="BX136:BX199" si="209">BS136/BQ136</f>
        <v>1329.7288135105159</v>
      </c>
      <c r="BY136" s="87">
        <f t="shared" ref="BY136:BY199" si="210">BR136/BP136</f>
        <v>1356.4687829116492</v>
      </c>
      <c r="BZ136" s="75">
        <f t="shared" ref="BZ136:BZ199" si="211">BY136/BY$93*100</f>
        <v>165.00576784943829</v>
      </c>
      <c r="CA136" s="75">
        <f t="shared" ref="CA136:CA199" si="212">BX136/BX$93*100</f>
        <v>165.49158675001183</v>
      </c>
      <c r="CB136" s="53">
        <f t="shared" si="165"/>
        <v>1.0116164320581584</v>
      </c>
      <c r="CC136" s="14">
        <f t="shared" si="164"/>
        <v>165.7246138099452</v>
      </c>
      <c r="CD136" s="53">
        <f t="shared" si="166"/>
        <v>1.0160235288235937</v>
      </c>
      <c r="CE136" s="26">
        <v>163.45463498790357</v>
      </c>
      <c r="CF136" s="85">
        <f t="shared" si="167"/>
        <v>1.0021067554481524</v>
      </c>
      <c r="CG136" s="79">
        <v>163.11099999999999</v>
      </c>
      <c r="CH136">
        <v>5630.54</v>
      </c>
      <c r="CI136" s="17">
        <f t="shared" si="196"/>
        <v>247.76999999999953</v>
      </c>
      <c r="CJ136" s="17">
        <f t="shared" si="197"/>
        <v>0.95599533970098793</v>
      </c>
      <c r="CK136" s="31">
        <v>13773.54</v>
      </c>
      <c r="CL136" s="76">
        <f t="shared" ref="CL136:CL199" si="213">BP136/CK136</f>
        <v>0.89670992352002465</v>
      </c>
      <c r="CM136">
        <v>5369.81</v>
      </c>
      <c r="CN136" s="17">
        <f t="shared" si="198"/>
        <v>-12.960000000000036</v>
      </c>
      <c r="CO136" s="17">
        <f t="shared" si="199"/>
        <v>1.0024134932148436</v>
      </c>
      <c r="CP136" s="31">
        <v>12887.67</v>
      </c>
      <c r="CQ136" s="76">
        <f t="shared" si="200"/>
        <v>0.95834778513105945</v>
      </c>
    </row>
    <row r="137" spans="1:95" x14ac:dyDescent="0.3">
      <c r="A137" s="1">
        <v>40602</v>
      </c>
      <c r="B137" t="s">
        <v>5</v>
      </c>
      <c r="C137" s="30">
        <v>239.94</v>
      </c>
      <c r="D137" s="31">
        <v>2307.63</v>
      </c>
      <c r="E137" s="31">
        <v>491.96</v>
      </c>
      <c r="F137" s="32">
        <f t="shared" si="168"/>
        <v>3.9987807603990975</v>
      </c>
      <c r="G137" s="94">
        <f t="shared" si="169"/>
        <v>4.4746308905063747</v>
      </c>
      <c r="H137" s="33">
        <f t="shared" si="170"/>
        <v>7.5822861100866223E-2</v>
      </c>
      <c r="I137" s="33">
        <f t="shared" si="171"/>
        <v>-1.540864133263944E-3</v>
      </c>
      <c r="J137" s="33">
        <f t="shared" si="172"/>
        <v>5.3922356832933067E-2</v>
      </c>
      <c r="K137" s="33">
        <f t="shared" si="201"/>
        <v>2.0321893831125041E-2</v>
      </c>
      <c r="L137" s="31">
        <f t="shared" si="144"/>
        <v>1135261.6547999999</v>
      </c>
      <c r="M137" s="26">
        <f t="shared" si="145"/>
        <v>553692.74219999998</v>
      </c>
      <c r="N137" s="26">
        <f t="shared" si="146"/>
        <v>611268.11069999996</v>
      </c>
      <c r="O137" s="5">
        <f t="shared" si="173"/>
        <v>48.77225790714693</v>
      </c>
      <c r="P137" s="30">
        <v>3145.83</v>
      </c>
      <c r="Q137" s="31">
        <v>1327.21</v>
      </c>
      <c r="R137" s="31">
        <v>4157.08</v>
      </c>
      <c r="S137" s="32">
        <f t="shared" si="174"/>
        <v>33.789843734124489</v>
      </c>
      <c r="T137" s="32">
        <f t="shared" si="175"/>
        <v>58.666450338758317</v>
      </c>
      <c r="U137" s="33">
        <f t="shared" si="176"/>
        <v>1.7971856255559266E-2</v>
      </c>
      <c r="V137" s="33">
        <f t="shared" si="177"/>
        <v>5.6040088746078876E-3</v>
      </c>
      <c r="W137" s="33">
        <f t="shared" si="178"/>
        <v>-5.541565138034181E-2</v>
      </c>
      <c r="X137" s="33">
        <f t="shared" si="202"/>
        <v>0.31182137197844489</v>
      </c>
      <c r="Y137" s="31">
        <f t="shared" si="147"/>
        <v>5517318.1468000002</v>
      </c>
      <c r="Z137" s="26">
        <f t="shared" si="148"/>
        <v>4175177.0342999999</v>
      </c>
      <c r="AA137" s="26">
        <f t="shared" si="149"/>
        <v>5164598.8172000004</v>
      </c>
      <c r="AB137" s="5">
        <f t="shared" si="179"/>
        <v>75.674030810087842</v>
      </c>
      <c r="AC137" s="30">
        <v>293.68</v>
      </c>
      <c r="AD137" s="31">
        <v>1403.14</v>
      </c>
      <c r="AE137" s="31">
        <v>1969.44</v>
      </c>
      <c r="AF137" s="32">
        <f t="shared" si="180"/>
        <v>16.008128264006018</v>
      </c>
      <c r="AG137" s="32">
        <f t="shared" si="181"/>
        <v>5.4768258728178392</v>
      </c>
      <c r="AH137" s="33">
        <f t="shared" si="182"/>
        <v>-2.644968687255829E-2</v>
      </c>
      <c r="AI137" s="33">
        <f t="shared" si="183"/>
        <v>1.3023510864349892E-2</v>
      </c>
      <c r="AJ137" s="33">
        <f>IFERROR((($BQ137-AC137)-($BQ138-AC138))/(((#REF!-AC137)+(#REF!-AC138))/2)/AH137,0)</f>
        <v>0</v>
      </c>
      <c r="AK137" s="33">
        <f t="shared" si="203"/>
        <v>0.49238809242244241</v>
      </c>
      <c r="AL137" s="31">
        <f t="shared" si="150"/>
        <v>2763400.0416000001</v>
      </c>
      <c r="AM137" s="26">
        <f t="shared" si="151"/>
        <v>412074.15520000004</v>
      </c>
      <c r="AN137" s="26">
        <f t="shared" si="152"/>
        <v>470809.59560000006</v>
      </c>
      <c r="AO137" s="5">
        <f t="shared" si="184"/>
        <v>14.911853115606466</v>
      </c>
      <c r="AP137" s="30">
        <v>1277.67</v>
      </c>
      <c r="AQ137" s="31">
        <v>1359.86</v>
      </c>
      <c r="AR137" s="31">
        <v>4645.5600000000004</v>
      </c>
      <c r="AS137" s="32">
        <f t="shared" si="185"/>
        <v>37.760338135782654</v>
      </c>
      <c r="AT137" s="32">
        <f t="shared" si="186"/>
        <v>23.827213677891478</v>
      </c>
      <c r="AU137" s="33">
        <f t="shared" si="187"/>
        <v>-4.3073242857510612E-3</v>
      </c>
      <c r="AV137" s="33">
        <f t="shared" si="188"/>
        <v>-1.0859031094193197E-2</v>
      </c>
      <c r="AW137" s="33">
        <f>IFERROR((($BQ137-AP137)-($BQ138-AP138))/(((#REF!-AP137)+(#REF!-AP138))/2)/AU137,0)</f>
        <v>0</v>
      </c>
      <c r="AX137" s="33">
        <f t="shared" si="204"/>
        <v>2.5210618875657107</v>
      </c>
      <c r="AY137" s="31">
        <f t="shared" si="153"/>
        <v>6317311.2215999998</v>
      </c>
      <c r="AZ137" s="26">
        <f t="shared" si="154"/>
        <v>1737452.3262</v>
      </c>
      <c r="BA137" s="26">
        <f t="shared" si="155"/>
        <v>2091301.4968000001</v>
      </c>
      <c r="BB137" s="5">
        <f t="shared" si="189"/>
        <v>27.503035156149096</v>
      </c>
      <c r="BC137" s="30">
        <v>405.11</v>
      </c>
      <c r="BD137" s="31">
        <v>1704.74</v>
      </c>
      <c r="BE137" s="31">
        <v>1038.71</v>
      </c>
      <c r="BF137" s="32">
        <f t="shared" si="190"/>
        <v>8.4429091056877521</v>
      </c>
      <c r="BG137" s="32">
        <f t="shared" si="191"/>
        <v>7.554879220025998</v>
      </c>
      <c r="BH137" s="33">
        <f t="shared" si="192"/>
        <v>0.13309809368293951</v>
      </c>
      <c r="BI137" s="33">
        <f t="shared" si="193"/>
        <v>3.3812362723564547E-2</v>
      </c>
      <c r="BJ137" s="33">
        <f t="shared" si="194"/>
        <v>-0.13314988304319095</v>
      </c>
      <c r="BK137" s="33">
        <f t="shared" si="205"/>
        <v>0.25404092416312801</v>
      </c>
      <c r="BL137" s="31">
        <f t="shared" si="156"/>
        <v>1770730.4854000001</v>
      </c>
      <c r="BM137" s="26">
        <f t="shared" si="157"/>
        <v>690607.22140000004</v>
      </c>
      <c r="BN137" s="26">
        <f t="shared" si="158"/>
        <v>1065394.3104000001</v>
      </c>
      <c r="BO137" s="5">
        <f t="shared" si="195"/>
        <v>39.001261179732552</v>
      </c>
      <c r="BP137" s="60">
        <f t="shared" si="159"/>
        <v>12302.75</v>
      </c>
      <c r="BQ137" s="57">
        <f t="shared" si="160"/>
        <v>5362.23</v>
      </c>
      <c r="BR137" s="57">
        <f t="shared" si="161"/>
        <v>17504021.5502</v>
      </c>
      <c r="BS137" s="57">
        <f t="shared" si="162"/>
        <v>7569003.4792999998</v>
      </c>
      <c r="BT137" s="33">
        <f t="shared" si="206"/>
        <v>1.7445903470922747E-2</v>
      </c>
      <c r="BU137" s="33">
        <f t="shared" si="207"/>
        <v>2.8284472750552837E-2</v>
      </c>
      <c r="BV137" s="33">
        <f t="shared" si="208"/>
        <v>1.6212672962277268</v>
      </c>
      <c r="BW137" s="57">
        <f t="shared" si="163"/>
        <v>9403372.3307000007</v>
      </c>
      <c r="BX137" s="57">
        <f t="shared" si="209"/>
        <v>1411.5402508471291</v>
      </c>
      <c r="BY137" s="87">
        <f t="shared" si="210"/>
        <v>1422.7730832700006</v>
      </c>
      <c r="BZ137" s="75">
        <f t="shared" si="211"/>
        <v>173.07126270650801</v>
      </c>
      <c r="CA137" s="75">
        <f t="shared" si="212"/>
        <v>175.6734407051741</v>
      </c>
      <c r="CB137" s="53">
        <f t="shared" si="165"/>
        <v>0.98653204456666332</v>
      </c>
      <c r="CC137" s="14">
        <f t="shared" si="164"/>
        <v>175.86328048551056</v>
      </c>
      <c r="CD137" s="53">
        <f t="shared" si="166"/>
        <v>1.0024469628778376</v>
      </c>
      <c r="CE137" s="26">
        <v>174.51039570238714</v>
      </c>
      <c r="CF137" s="85">
        <f t="shared" si="167"/>
        <v>0.99473531756892708</v>
      </c>
      <c r="CG137" s="79">
        <v>175.434</v>
      </c>
      <c r="CH137">
        <v>5608.66</v>
      </c>
      <c r="CI137" s="17">
        <f t="shared" si="196"/>
        <v>246.43000000000029</v>
      </c>
      <c r="CJ137" s="17">
        <f t="shared" si="197"/>
        <v>0.95606258892498386</v>
      </c>
      <c r="CK137" s="31">
        <v>13723.19</v>
      </c>
      <c r="CL137" s="76">
        <f t="shared" si="213"/>
        <v>0.89649345378151868</v>
      </c>
      <c r="CM137">
        <v>5346.5</v>
      </c>
      <c r="CN137" s="17">
        <f t="shared" si="198"/>
        <v>-15.729999999999563</v>
      </c>
      <c r="CO137" s="17">
        <f t="shared" si="199"/>
        <v>1.0029421116618347</v>
      </c>
      <c r="CP137" s="31">
        <v>12840.78</v>
      </c>
      <c r="CQ137" s="76">
        <f t="shared" si="200"/>
        <v>0.95809989735826007</v>
      </c>
    </row>
    <row r="138" spans="1:95" x14ac:dyDescent="0.3">
      <c r="A138" s="1">
        <v>40574</v>
      </c>
      <c r="B138" t="s">
        <v>5</v>
      </c>
      <c r="C138" s="30">
        <v>240.31</v>
      </c>
      <c r="D138" s="31">
        <v>2139.0500000000002</v>
      </c>
      <c r="E138" s="31">
        <v>489.23</v>
      </c>
      <c r="F138" s="32">
        <f t="shared" si="168"/>
        <v>3.9922053950221277</v>
      </c>
      <c r="G138" s="94">
        <f t="shared" si="169"/>
        <v>4.498755077971432</v>
      </c>
      <c r="H138" s="33">
        <f t="shared" si="170"/>
        <v>0.15597439903240448</v>
      </c>
      <c r="I138" s="33">
        <f t="shared" si="171"/>
        <v>-1.4969437398643819E-3</v>
      </c>
      <c r="J138" s="33">
        <f t="shared" si="172"/>
        <v>2.6307932194178769E-2</v>
      </c>
      <c r="K138" s="33">
        <f t="shared" si="201"/>
        <v>9.5973682165198422E-3</v>
      </c>
      <c r="L138" s="31">
        <f t="shared" si="144"/>
        <v>1046487.4315000002</v>
      </c>
      <c r="M138" s="26">
        <f t="shared" si="145"/>
        <v>514035.10550000006</v>
      </c>
      <c r="N138" s="26">
        <f t="shared" si="146"/>
        <v>566612.95449999999</v>
      </c>
      <c r="O138" s="5">
        <f t="shared" si="173"/>
        <v>49.120045786235508</v>
      </c>
      <c r="P138" s="30">
        <v>3128.25</v>
      </c>
      <c r="Q138" s="31">
        <v>1303.57</v>
      </c>
      <c r="R138" s="31">
        <v>4135.54</v>
      </c>
      <c r="S138" s="32">
        <f t="shared" si="174"/>
        <v>33.746755307993801</v>
      </c>
      <c r="T138" s="32">
        <f t="shared" si="175"/>
        <v>58.56281708070464</v>
      </c>
      <c r="U138" s="33">
        <f t="shared" si="176"/>
        <v>5.4313866858928014E-2</v>
      </c>
      <c r="V138" s="33">
        <f t="shared" si="177"/>
        <v>5.6355907753264751E-3</v>
      </c>
      <c r="W138" s="33">
        <f t="shared" si="178"/>
        <v>-1.8417223128637274E-2</v>
      </c>
      <c r="X138" s="33">
        <f t="shared" si="202"/>
        <v>0.10375970449616601</v>
      </c>
      <c r="Y138" s="31">
        <f t="shared" si="147"/>
        <v>5390965.8777999999</v>
      </c>
      <c r="Z138" s="26">
        <f t="shared" si="148"/>
        <v>4077892.8524999996</v>
      </c>
      <c r="AA138" s="26">
        <f t="shared" si="149"/>
        <v>5072608.0124000004</v>
      </c>
      <c r="AB138" s="5">
        <f t="shared" si="179"/>
        <v>75.643084095426474</v>
      </c>
      <c r="AC138" s="30">
        <v>289.88</v>
      </c>
      <c r="AD138" s="31">
        <v>1440.75</v>
      </c>
      <c r="AE138" s="31">
        <v>1960.35</v>
      </c>
      <c r="AF138" s="32">
        <f t="shared" si="180"/>
        <v>15.996811001229741</v>
      </c>
      <c r="AG138" s="32">
        <f t="shared" si="181"/>
        <v>5.426736806634592</v>
      </c>
      <c r="AH138" s="33">
        <f t="shared" si="182"/>
        <v>4.0910282108126098E-2</v>
      </c>
      <c r="AI138" s="33">
        <f t="shared" si="183"/>
        <v>1.3195360788943716E-2</v>
      </c>
      <c r="AJ138" s="33">
        <f>IFERROR((($BQ138-AC138)-($BQ139-AC139))/(((#REF!-AC138)+(#REF!-AC139))/2)/AH138,0)</f>
        <v>0</v>
      </c>
      <c r="AK138" s="33">
        <f t="shared" si="203"/>
        <v>0.32254387183320576</v>
      </c>
      <c r="AL138" s="31">
        <f t="shared" si="150"/>
        <v>2824374.2624999997</v>
      </c>
      <c r="AM138" s="26">
        <f t="shared" si="151"/>
        <v>417644.61</v>
      </c>
      <c r="AN138" s="26">
        <f t="shared" si="152"/>
        <v>483429.255</v>
      </c>
      <c r="AO138" s="5">
        <f t="shared" si="184"/>
        <v>14.787155354911114</v>
      </c>
      <c r="AP138" s="30">
        <v>1291.6199999999999</v>
      </c>
      <c r="AQ138" s="31">
        <v>1365.73</v>
      </c>
      <c r="AR138" s="31">
        <v>4646.6099999999997</v>
      </c>
      <c r="AS138" s="32">
        <f t="shared" si="185"/>
        <v>37.917179058037661</v>
      </c>
      <c r="AT138" s="32">
        <f t="shared" si="186"/>
        <v>24.179942714866055</v>
      </c>
      <c r="AU138" s="33">
        <f t="shared" si="187"/>
        <v>3.0485606497054393E-2</v>
      </c>
      <c r="AV138" s="33">
        <f t="shared" si="188"/>
        <v>-1.0750038503003262E-2</v>
      </c>
      <c r="AW138" s="33">
        <f>IFERROR((($BQ138-AP138)-($BQ139-AP139))/(((#REF!-AP138)+(#REF!-AP139))/2)/AU138,0)</f>
        <v>0</v>
      </c>
      <c r="AX138" s="33">
        <f t="shared" si="204"/>
        <v>0.35262668971476629</v>
      </c>
      <c r="AY138" s="31">
        <f t="shared" si="153"/>
        <v>6346014.6752999993</v>
      </c>
      <c r="AZ138" s="26">
        <f t="shared" si="154"/>
        <v>1764004.1825999999</v>
      </c>
      <c r="BA138" s="26">
        <f t="shared" si="155"/>
        <v>2100328.8524000002</v>
      </c>
      <c r="BB138" s="5">
        <f t="shared" si="189"/>
        <v>27.797039131754119</v>
      </c>
      <c r="BC138" s="30">
        <v>391.64</v>
      </c>
      <c r="BD138" s="31">
        <v>1492</v>
      </c>
      <c r="BE138" s="31">
        <v>1022.9</v>
      </c>
      <c r="BF138" s="32">
        <f t="shared" si="190"/>
        <v>8.3470492377166838</v>
      </c>
      <c r="BG138" s="32">
        <f t="shared" si="191"/>
        <v>7.3317483198232765</v>
      </c>
      <c r="BH138" s="33">
        <f t="shared" si="192"/>
        <v>2.5797691785471828E-2</v>
      </c>
      <c r="BI138" s="33">
        <f t="shared" si="193"/>
        <v>3.4995648276847459E-2</v>
      </c>
      <c r="BJ138" s="33">
        <f t="shared" si="194"/>
        <v>-0.71100114245546919</v>
      </c>
      <c r="BK138" s="33">
        <f t="shared" si="205"/>
        <v>1.3565418397841134</v>
      </c>
      <c r="BL138" s="31">
        <f t="shared" si="156"/>
        <v>1526166.8</v>
      </c>
      <c r="BM138" s="26">
        <f t="shared" si="157"/>
        <v>584326.88</v>
      </c>
      <c r="BN138" s="26">
        <f t="shared" si="158"/>
        <v>932440.32000000007</v>
      </c>
      <c r="BO138" s="5">
        <f t="shared" si="195"/>
        <v>38.287222602404924</v>
      </c>
      <c r="BP138" s="60">
        <f t="shared" si="159"/>
        <v>12254.629999999997</v>
      </c>
      <c r="BQ138" s="57">
        <f t="shared" si="160"/>
        <v>5341.7</v>
      </c>
      <c r="BR138" s="57">
        <f t="shared" si="161"/>
        <v>17134009.047099996</v>
      </c>
      <c r="BS138" s="57">
        <f t="shared" si="162"/>
        <v>7357903.6305999998</v>
      </c>
      <c r="BT138" s="33">
        <f t="shared" si="206"/>
        <v>4.66254719014964E-2</v>
      </c>
      <c r="BU138" s="33">
        <f t="shared" si="207"/>
        <v>5.6168870784933198E-2</v>
      </c>
      <c r="BV138" s="33">
        <f t="shared" si="208"/>
        <v>1.2046820867271588</v>
      </c>
      <c r="BW138" s="57">
        <f t="shared" si="163"/>
        <v>9155419.3943000026</v>
      </c>
      <c r="BX138" s="57">
        <f t="shared" si="209"/>
        <v>1377.4460622273807</v>
      </c>
      <c r="BY138" s="87">
        <f t="shared" si="210"/>
        <v>1398.1661663469235</v>
      </c>
      <c r="BZ138" s="75">
        <f t="shared" si="211"/>
        <v>170.07798835146954</v>
      </c>
      <c r="CA138" s="75">
        <f t="shared" si="212"/>
        <v>171.43024365904819</v>
      </c>
      <c r="CB138" s="53">
        <f t="shared" si="165"/>
        <v>0.97472598890164108</v>
      </c>
      <c r="CC138" s="14">
        <f t="shared" si="164"/>
        <v>171.22602745885382</v>
      </c>
      <c r="CD138" s="53">
        <f t="shared" si="166"/>
        <v>0.98130546203093516</v>
      </c>
      <c r="CE138" s="26">
        <v>171.51073722557618</v>
      </c>
      <c r="CF138" s="85">
        <f t="shared" si="167"/>
        <v>0.98293714883302108</v>
      </c>
      <c r="CG138" s="79">
        <v>174.488</v>
      </c>
      <c r="CH138">
        <v>5586.79</v>
      </c>
      <c r="CI138" s="17">
        <f t="shared" si="196"/>
        <v>245.09000000000015</v>
      </c>
      <c r="CJ138" s="17">
        <f t="shared" si="197"/>
        <v>0.9561304434209984</v>
      </c>
      <c r="CK138" s="31">
        <v>13672.85</v>
      </c>
      <c r="CL138" s="76">
        <f t="shared" si="213"/>
        <v>0.89627473423609538</v>
      </c>
      <c r="CM138">
        <v>5323.2</v>
      </c>
      <c r="CN138" s="17">
        <f t="shared" si="198"/>
        <v>-18.5</v>
      </c>
      <c r="CO138" s="17">
        <f t="shared" si="199"/>
        <v>1.003475353171025</v>
      </c>
      <c r="CP138" s="31">
        <v>12793.89</v>
      </c>
      <c r="CQ138" s="76">
        <f t="shared" si="200"/>
        <v>0.9578501925528512</v>
      </c>
    </row>
    <row r="139" spans="1:95" x14ac:dyDescent="0.3">
      <c r="A139" s="1">
        <v>40543</v>
      </c>
      <c r="B139" t="s">
        <v>5</v>
      </c>
      <c r="C139" s="30">
        <v>240.67</v>
      </c>
      <c r="D139" s="31">
        <v>1829.55</v>
      </c>
      <c r="E139" s="31">
        <v>486.5</v>
      </c>
      <c r="F139" s="32">
        <f t="shared" si="168"/>
        <v>3.9855814525048134</v>
      </c>
      <c r="G139" s="94">
        <f t="shared" si="169"/>
        <v>4.5228774874698603</v>
      </c>
      <c r="H139" s="33">
        <f t="shared" si="170"/>
        <v>0.11466499455310926</v>
      </c>
      <c r="I139" s="33">
        <f t="shared" si="171"/>
        <v>-2.2412218809663006E-3</v>
      </c>
      <c r="J139" s="33">
        <f t="shared" si="172"/>
        <v>1.615074266519085E-2</v>
      </c>
      <c r="K139" s="33">
        <f t="shared" si="201"/>
        <v>1.9545824684343717E-2</v>
      </c>
      <c r="L139" s="31">
        <f t="shared" si="144"/>
        <v>890076.07499999995</v>
      </c>
      <c r="M139" s="26">
        <f t="shared" si="145"/>
        <v>440317.79849999998</v>
      </c>
      <c r="N139" s="26">
        <f t="shared" si="146"/>
        <v>484629.49949999998</v>
      </c>
      <c r="O139" s="5">
        <f t="shared" si="173"/>
        <v>49.469681397738952</v>
      </c>
      <c r="P139" s="30">
        <v>3110.67</v>
      </c>
      <c r="Q139" s="31">
        <v>1234.6400000000001</v>
      </c>
      <c r="R139" s="31">
        <v>4114</v>
      </c>
      <c r="S139" s="32">
        <f t="shared" si="174"/>
        <v>33.703354769999585</v>
      </c>
      <c r="T139" s="32">
        <f t="shared" si="175"/>
        <v>58.458384152357468</v>
      </c>
      <c r="U139" s="33">
        <f t="shared" si="176"/>
        <v>8.730346576500439E-2</v>
      </c>
      <c r="V139" s="33">
        <f t="shared" si="177"/>
        <v>2.2464099279732802E-3</v>
      </c>
      <c r="W139" s="33">
        <f t="shared" si="178"/>
        <v>-7.3068421243881743E-3</v>
      </c>
      <c r="X139" s="33">
        <f t="shared" si="202"/>
        <v>2.5731050975913879E-2</v>
      </c>
      <c r="Y139" s="31">
        <f t="shared" si="147"/>
        <v>5079308.96</v>
      </c>
      <c r="Z139" s="26">
        <f t="shared" si="148"/>
        <v>3840557.6088000005</v>
      </c>
      <c r="AA139" s="26">
        <f t="shared" si="149"/>
        <v>4804379.3248000005</v>
      </c>
      <c r="AB139" s="5">
        <f t="shared" si="179"/>
        <v>75.611813320369464</v>
      </c>
      <c r="AC139" s="30">
        <v>286.08</v>
      </c>
      <c r="AD139" s="31">
        <v>1382.99</v>
      </c>
      <c r="AE139" s="31">
        <v>1951.25</v>
      </c>
      <c r="AF139" s="32">
        <f t="shared" si="180"/>
        <v>15.985335681808872</v>
      </c>
      <c r="AG139" s="32">
        <f t="shared" si="181"/>
        <v>5.3762612357808521</v>
      </c>
      <c r="AH139" s="33">
        <f t="shared" si="182"/>
        <v>0.10716448724150678</v>
      </c>
      <c r="AI139" s="33">
        <f t="shared" si="183"/>
        <v>1.6671659940433042E-2</v>
      </c>
      <c r="AJ139" s="33">
        <f>IFERROR((($BQ139-AC139)-($BQ140-AC140))/(((#REF!-AC139)+(#REF!-AC140))/2)/AH139,0)</f>
        <v>0</v>
      </c>
      <c r="AK139" s="33">
        <f t="shared" si="203"/>
        <v>0.15557075267725259</v>
      </c>
      <c r="AL139" s="31">
        <f t="shared" si="150"/>
        <v>2698559.2374999998</v>
      </c>
      <c r="AM139" s="26">
        <f t="shared" si="151"/>
        <v>395645.77919999999</v>
      </c>
      <c r="AN139" s="26">
        <f t="shared" si="152"/>
        <v>464048.46460000001</v>
      </c>
      <c r="AO139" s="5">
        <f t="shared" si="184"/>
        <v>14.661370916079436</v>
      </c>
      <c r="AP139" s="30">
        <v>1305.58</v>
      </c>
      <c r="AQ139" s="31">
        <v>1324.72</v>
      </c>
      <c r="AR139" s="31">
        <v>4647.67</v>
      </c>
      <c r="AS139" s="32">
        <f t="shared" si="185"/>
        <v>38.075369680088478</v>
      </c>
      <c r="AT139" s="32">
        <f t="shared" si="186"/>
        <v>24.535581460468279</v>
      </c>
      <c r="AU139" s="33">
        <f t="shared" si="187"/>
        <v>7.278175253578259E-2</v>
      </c>
      <c r="AV139" s="33">
        <f t="shared" si="188"/>
        <v>-1.966538242282228E-3</v>
      </c>
      <c r="AW139" s="33">
        <f>IFERROR((($BQ139-AP139)-($BQ140-AP140))/(((#REF!-AP139)+(#REF!-AP140))/2)/AU139,0)</f>
        <v>0</v>
      </c>
      <c r="AX139" s="33">
        <f t="shared" si="204"/>
        <v>2.7019660474861394E-2</v>
      </c>
      <c r="AY139" s="31">
        <f t="shared" si="153"/>
        <v>6156861.4024</v>
      </c>
      <c r="AZ139" s="26">
        <f t="shared" si="154"/>
        <v>1729527.9375999998</v>
      </c>
      <c r="BA139" s="26">
        <f t="shared" si="155"/>
        <v>2037260.3936000003</v>
      </c>
      <c r="BB139" s="5">
        <f t="shared" si="189"/>
        <v>28.091064985250675</v>
      </c>
      <c r="BC139" s="30">
        <v>378.17</v>
      </c>
      <c r="BD139" s="31">
        <v>1454</v>
      </c>
      <c r="BE139" s="31">
        <v>1007.08</v>
      </c>
      <c r="BF139" s="32">
        <f t="shared" si="190"/>
        <v>8.2503584155982459</v>
      </c>
      <c r="BG139" s="32">
        <f t="shared" si="191"/>
        <v>7.1068956639235363</v>
      </c>
      <c r="BH139" s="33">
        <f t="shared" si="192"/>
        <v>8.9810017271157172E-3</v>
      </c>
      <c r="BI139" s="33">
        <f t="shared" si="193"/>
        <v>6.8775790921593192E-4</v>
      </c>
      <c r="BJ139" s="33">
        <f t="shared" si="194"/>
        <v>-2.5330042404953503</v>
      </c>
      <c r="BK139" s="33">
        <f t="shared" si="205"/>
        <v>7.6579197968466267E-2</v>
      </c>
      <c r="BL139" s="31">
        <f t="shared" si="156"/>
        <v>1464294.32</v>
      </c>
      <c r="BM139" s="26">
        <f t="shared" si="157"/>
        <v>549859.18000000005</v>
      </c>
      <c r="BN139" s="26">
        <f t="shared" si="158"/>
        <v>908691.84000000008</v>
      </c>
      <c r="BO139" s="5">
        <f t="shared" si="195"/>
        <v>37.551137943360999</v>
      </c>
      <c r="BP139" s="60">
        <f t="shared" si="159"/>
        <v>12206.5</v>
      </c>
      <c r="BQ139" s="57">
        <f t="shared" si="160"/>
        <v>5321.17</v>
      </c>
      <c r="BR139" s="57">
        <f t="shared" si="161"/>
        <v>16289099.994899999</v>
      </c>
      <c r="BS139" s="57">
        <f t="shared" si="162"/>
        <v>6955908.3041000003</v>
      </c>
      <c r="BT139" s="33">
        <f t="shared" si="206"/>
        <v>7.9113074945302037E-2</v>
      </c>
      <c r="BU139" s="33">
        <f t="shared" si="207"/>
        <v>8.1660461244035323E-2</v>
      </c>
      <c r="BV139" s="33">
        <f t="shared" si="208"/>
        <v>1.0321993084012286</v>
      </c>
      <c r="BW139" s="57">
        <f t="shared" si="163"/>
        <v>8699009.5225000009</v>
      </c>
      <c r="BX139" s="57">
        <f t="shared" si="209"/>
        <v>1307.2140721119604</v>
      </c>
      <c r="BY139" s="87">
        <f t="shared" si="210"/>
        <v>1334.4611473313398</v>
      </c>
      <c r="BZ139" s="75">
        <f t="shared" si="211"/>
        <v>162.32867947613653</v>
      </c>
      <c r="CA139" s="75">
        <f t="shared" si="212"/>
        <v>162.68951143852303</v>
      </c>
      <c r="CB139" s="53">
        <f t="shared" si="165"/>
        <v>0.97633089229259806</v>
      </c>
      <c r="CC139" s="14">
        <f t="shared" si="164"/>
        <v>162.69018154337633</v>
      </c>
      <c r="CD139" s="53">
        <f t="shared" si="166"/>
        <v>0.97850515772131264</v>
      </c>
      <c r="CE139" s="26">
        <v>161.82389913478437</v>
      </c>
      <c r="CF139" s="85">
        <f t="shared" si="167"/>
        <v>0.97329487522725522</v>
      </c>
      <c r="CG139" s="79">
        <v>166.26400000000001</v>
      </c>
      <c r="CH139">
        <v>5564.92</v>
      </c>
      <c r="CI139" s="17">
        <f t="shared" si="196"/>
        <v>243.75</v>
      </c>
      <c r="CJ139" s="17">
        <f t="shared" si="197"/>
        <v>0.9561988312500449</v>
      </c>
      <c r="CK139" s="31">
        <v>13622.5</v>
      </c>
      <c r="CL139" s="76">
        <f t="shared" si="213"/>
        <v>0.89605432189392553</v>
      </c>
      <c r="CM139">
        <v>5299.89</v>
      </c>
      <c r="CN139" s="17">
        <f t="shared" si="198"/>
        <v>-21.279999999999745</v>
      </c>
      <c r="CO139" s="17">
        <f t="shared" si="199"/>
        <v>1.0040151776734989</v>
      </c>
      <c r="CP139" s="31">
        <v>12746.99</v>
      </c>
      <c r="CQ139" s="76">
        <f t="shared" si="200"/>
        <v>0.95759861739908791</v>
      </c>
    </row>
    <row r="140" spans="1:95" x14ac:dyDescent="0.3">
      <c r="A140" s="1">
        <v>40512</v>
      </c>
      <c r="B140" t="s">
        <v>5</v>
      </c>
      <c r="C140" s="30">
        <v>241.21</v>
      </c>
      <c r="D140" s="31">
        <v>1631.14</v>
      </c>
      <c r="E140" s="31">
        <v>485.4</v>
      </c>
      <c r="F140" s="32">
        <f t="shared" si="168"/>
        <v>3.9896371353517681</v>
      </c>
      <c r="G140" s="94">
        <f t="shared" si="169"/>
        <v>4.540585922131803</v>
      </c>
      <c r="H140" s="33">
        <f t="shared" si="170"/>
        <v>0.13773512576627822</v>
      </c>
      <c r="I140" s="33">
        <f t="shared" si="171"/>
        <v>-2.2362100380983602E-3</v>
      </c>
      <c r="J140" s="33">
        <f t="shared" si="172"/>
        <v>1.347049852491557E-2</v>
      </c>
      <c r="K140" s="33">
        <f t="shared" si="201"/>
        <v>1.6235582794565922E-2</v>
      </c>
      <c r="L140" s="31">
        <f t="shared" si="144"/>
        <v>791755.35600000003</v>
      </c>
      <c r="M140" s="26">
        <f t="shared" si="145"/>
        <v>393447.27940000006</v>
      </c>
      <c r="N140" s="26">
        <f t="shared" si="146"/>
        <v>432072.67460000003</v>
      </c>
      <c r="O140" s="5">
        <f t="shared" si="173"/>
        <v>49.693036670786981</v>
      </c>
      <c r="P140" s="30">
        <v>3103.69</v>
      </c>
      <c r="Q140" s="31">
        <v>1131.3599999999999</v>
      </c>
      <c r="R140" s="31">
        <v>4093.35</v>
      </c>
      <c r="S140" s="32">
        <f t="shared" si="174"/>
        <v>33.644378178805439</v>
      </c>
      <c r="T140" s="32">
        <f t="shared" si="175"/>
        <v>58.424489534684533</v>
      </c>
      <c r="U140" s="33">
        <f t="shared" si="176"/>
        <v>9.7840245875421256E-2</v>
      </c>
      <c r="V140" s="33">
        <f t="shared" si="177"/>
        <v>2.2482384229430812E-3</v>
      </c>
      <c r="W140" s="33">
        <f t="shared" si="178"/>
        <v>-6.5400463532197016E-3</v>
      </c>
      <c r="X140" s="33">
        <f t="shared" si="202"/>
        <v>2.2978666936362104E-2</v>
      </c>
      <c r="Y140" s="31">
        <f t="shared" si="147"/>
        <v>4631052.4559999993</v>
      </c>
      <c r="Z140" s="26">
        <f t="shared" si="148"/>
        <v>3511390.7183999997</v>
      </c>
      <c r="AA140" s="26">
        <f t="shared" si="149"/>
        <v>4402483.7951999996</v>
      </c>
      <c r="AB140" s="5">
        <f t="shared" si="179"/>
        <v>75.822736878107179</v>
      </c>
      <c r="AC140" s="30">
        <v>281.35000000000002</v>
      </c>
      <c r="AD140" s="31">
        <v>1242.32</v>
      </c>
      <c r="AE140" s="31">
        <v>1950.06</v>
      </c>
      <c r="AF140" s="32">
        <f t="shared" si="180"/>
        <v>16.028083626213572</v>
      </c>
      <c r="AG140" s="32">
        <f t="shared" si="181"/>
        <v>5.2961894166567838</v>
      </c>
      <c r="AH140" s="33">
        <f t="shared" si="182"/>
        <v>7.7605849914082481E-2</v>
      </c>
      <c r="AI140" s="33">
        <f t="shared" si="183"/>
        <v>1.6990465266327366E-2</v>
      </c>
      <c r="AJ140" s="33">
        <f>IFERROR((($BQ140-AC140)-($BQ141-AC141))/(((#REF!-AC140)+(#REF!-AC141))/2)/AH140,0)</f>
        <v>0</v>
      </c>
      <c r="AK140" s="33">
        <f t="shared" si="203"/>
        <v>0.21893279031332727</v>
      </c>
      <c r="AL140" s="31">
        <f t="shared" si="150"/>
        <v>2422598.5392</v>
      </c>
      <c r="AM140" s="26">
        <f t="shared" si="151"/>
        <v>349526.73200000002</v>
      </c>
      <c r="AN140" s="26">
        <f t="shared" si="152"/>
        <v>416848.0528</v>
      </c>
      <c r="AO140" s="5">
        <f t="shared" si="184"/>
        <v>14.427761197091375</v>
      </c>
      <c r="AP140" s="30">
        <v>1308.1500000000001</v>
      </c>
      <c r="AQ140" s="31">
        <v>1231.69</v>
      </c>
      <c r="AR140" s="31">
        <v>4630.37</v>
      </c>
      <c r="AS140" s="32">
        <f t="shared" si="185"/>
        <v>38.058294401357159</v>
      </c>
      <c r="AT140" s="32">
        <f t="shared" si="186"/>
        <v>24.62488070161568</v>
      </c>
      <c r="AU140" s="33">
        <f t="shared" si="187"/>
        <v>7.1424967625838831E-2</v>
      </c>
      <c r="AV140" s="33">
        <f t="shared" si="188"/>
        <v>-1.9626785598368278E-3</v>
      </c>
      <c r="AW140" s="33">
        <f>IFERROR((($BQ140-AP140)-($BQ141-AP141))/(((#REF!-AP140)+(#REF!-AP141))/2)/AU140,0)</f>
        <v>0</v>
      </c>
      <c r="AX140" s="33">
        <f t="shared" si="204"/>
        <v>2.7478886236509899E-2</v>
      </c>
      <c r="AY140" s="31">
        <f t="shared" si="153"/>
        <v>5703180.4253000002</v>
      </c>
      <c r="AZ140" s="26">
        <f t="shared" si="154"/>
        <v>1611235.2735000001</v>
      </c>
      <c r="BA140" s="26">
        <f t="shared" si="155"/>
        <v>1894191.4172000003</v>
      </c>
      <c r="BB140" s="5">
        <f t="shared" si="189"/>
        <v>28.251522016599107</v>
      </c>
      <c r="BC140" s="30">
        <v>377.91</v>
      </c>
      <c r="BD140" s="31">
        <v>1441</v>
      </c>
      <c r="BE140" s="31">
        <v>1007.34</v>
      </c>
      <c r="BF140" s="32">
        <f t="shared" si="190"/>
        <v>8.2796066582720442</v>
      </c>
      <c r="BG140" s="32">
        <f t="shared" si="191"/>
        <v>7.1138544249111968</v>
      </c>
      <c r="BH140" s="33">
        <f t="shared" si="192"/>
        <v>0.11522935779816514</v>
      </c>
      <c r="BI140" s="33">
        <f t="shared" si="193"/>
        <v>6.882312456986811E-4</v>
      </c>
      <c r="BJ140" s="33">
        <f t="shared" si="194"/>
        <v>-0.19755878543540314</v>
      </c>
      <c r="BK140" s="33">
        <f t="shared" si="205"/>
        <v>5.9727074666525671E-3</v>
      </c>
      <c r="BL140" s="31">
        <f t="shared" si="156"/>
        <v>1451576.94</v>
      </c>
      <c r="BM140" s="26">
        <f t="shared" si="157"/>
        <v>544568.31000000006</v>
      </c>
      <c r="BN140" s="26">
        <f t="shared" si="158"/>
        <v>900567.3600000001</v>
      </c>
      <c r="BO140" s="5">
        <f t="shared" si="195"/>
        <v>37.515635237357799</v>
      </c>
      <c r="BP140" s="60">
        <f t="shared" si="159"/>
        <v>12166.52</v>
      </c>
      <c r="BQ140" s="57">
        <f t="shared" si="160"/>
        <v>5312.31</v>
      </c>
      <c r="BR140" s="57">
        <f t="shared" si="161"/>
        <v>15000163.716500001</v>
      </c>
      <c r="BS140" s="57">
        <f t="shared" si="162"/>
        <v>6410168.3133000005</v>
      </c>
      <c r="BT140" s="33">
        <f t="shared" si="206"/>
        <v>8.8039027712763951E-2</v>
      </c>
      <c r="BU140" s="33">
        <f t="shared" si="207"/>
        <v>9.5454887008104269E-2</v>
      </c>
      <c r="BV140" s="33">
        <f t="shared" si="208"/>
        <v>1.0842337709536649</v>
      </c>
      <c r="BW140" s="57">
        <f t="shared" si="163"/>
        <v>8046163.2997999992</v>
      </c>
      <c r="BX140" s="57">
        <f t="shared" si="209"/>
        <v>1206.6630737475787</v>
      </c>
      <c r="BY140" s="87">
        <f t="shared" si="210"/>
        <v>1232.9050308962628</v>
      </c>
      <c r="BZ140" s="75">
        <f t="shared" si="211"/>
        <v>149.9750262381996</v>
      </c>
      <c r="CA140" s="75">
        <f t="shared" si="212"/>
        <v>150.17542277657361</v>
      </c>
      <c r="CB140" s="53">
        <f t="shared" si="165"/>
        <v>0.97467392532884212</v>
      </c>
      <c r="CC140" s="14">
        <f t="shared" si="164"/>
        <v>150.48055351431694</v>
      </c>
      <c r="CD140" s="53">
        <f t="shared" si="166"/>
        <v>0.97795930068054571</v>
      </c>
      <c r="CE140" s="26">
        <v>148.24932786790126</v>
      </c>
      <c r="CF140" s="85">
        <f t="shared" si="167"/>
        <v>0.96345877006798664</v>
      </c>
      <c r="CG140" s="79">
        <v>153.87200000000001</v>
      </c>
      <c r="CH140">
        <v>5557.15</v>
      </c>
      <c r="CI140" s="17">
        <f t="shared" si="196"/>
        <v>244.83999999999924</v>
      </c>
      <c r="CJ140" s="17">
        <f t="shared" si="197"/>
        <v>0.95594144480534105</v>
      </c>
      <c r="CK140" s="31">
        <v>13575.54</v>
      </c>
      <c r="CL140" s="76">
        <f t="shared" si="213"/>
        <v>0.89620891691969529</v>
      </c>
      <c r="CM140">
        <v>5269.74</v>
      </c>
      <c r="CN140" s="17">
        <f t="shared" si="198"/>
        <v>-42.570000000000618</v>
      </c>
      <c r="CO140" s="17">
        <f t="shared" si="199"/>
        <v>1.0080781974063238</v>
      </c>
      <c r="CP140" s="31">
        <v>12683.62</v>
      </c>
      <c r="CQ140" s="76">
        <f t="shared" si="200"/>
        <v>0.95923088203525486</v>
      </c>
    </row>
    <row r="141" spans="1:95" x14ac:dyDescent="0.3">
      <c r="A141" s="1">
        <v>40482</v>
      </c>
      <c r="B141" t="s">
        <v>5</v>
      </c>
      <c r="C141" s="30">
        <v>241.75</v>
      </c>
      <c r="D141" s="31">
        <v>1420.95</v>
      </c>
      <c r="E141" s="31">
        <v>484.31</v>
      </c>
      <c r="F141" s="32">
        <f t="shared" si="168"/>
        <v>3.9937987308838871</v>
      </c>
      <c r="G141" s="94">
        <f t="shared" si="169"/>
        <v>4.5583535245924827</v>
      </c>
      <c r="H141" s="33">
        <f t="shared" si="170"/>
        <v>0.12033828121211214</v>
      </c>
      <c r="I141" s="33">
        <f t="shared" si="171"/>
        <v>-2.2312205602842412E-3</v>
      </c>
      <c r="J141" s="33">
        <f t="shared" si="172"/>
        <v>1.5413640367305557E-2</v>
      </c>
      <c r="K141" s="33">
        <f t="shared" si="201"/>
        <v>1.8541236735394449E-2</v>
      </c>
      <c r="L141" s="31">
        <f t="shared" si="144"/>
        <v>688180.29450000008</v>
      </c>
      <c r="M141" s="26">
        <f t="shared" si="145"/>
        <v>343514.66250000003</v>
      </c>
      <c r="N141" s="26">
        <f t="shared" si="146"/>
        <v>376395.44549999997</v>
      </c>
      <c r="O141" s="5">
        <f t="shared" si="173"/>
        <v>49.916375874956117</v>
      </c>
      <c r="P141" s="30">
        <v>3096.72</v>
      </c>
      <c r="Q141" s="31">
        <v>1025.83</v>
      </c>
      <c r="R141" s="31">
        <v>4072.69</v>
      </c>
      <c r="S141" s="32">
        <f t="shared" si="174"/>
        <v>33.584902548540192</v>
      </c>
      <c r="T141" s="32">
        <f t="shared" si="175"/>
        <v>58.390670224099409</v>
      </c>
      <c r="U141" s="33">
        <f t="shared" si="176"/>
        <v>7.7935494325749033E-2</v>
      </c>
      <c r="V141" s="33">
        <f t="shared" si="177"/>
        <v>2.2533043884476285E-3</v>
      </c>
      <c r="W141" s="33">
        <f t="shared" si="178"/>
        <v>-8.1028110477040644E-3</v>
      </c>
      <c r="X141" s="33">
        <f t="shared" si="202"/>
        <v>2.8912428258033918E-2</v>
      </c>
      <c r="Y141" s="31">
        <f t="shared" si="147"/>
        <v>4177887.5826999997</v>
      </c>
      <c r="Z141" s="26">
        <f t="shared" si="148"/>
        <v>3176708.2775999997</v>
      </c>
      <c r="AA141" s="26">
        <f t="shared" si="149"/>
        <v>3991832.7955999998</v>
      </c>
      <c r="AB141" s="5">
        <f t="shared" si="179"/>
        <v>76.036231581583664</v>
      </c>
      <c r="AC141" s="30">
        <v>276.61</v>
      </c>
      <c r="AD141" s="31">
        <v>1149.51</v>
      </c>
      <c r="AE141" s="31">
        <v>1948.88</v>
      </c>
      <c r="AF141" s="32">
        <f t="shared" si="180"/>
        <v>16.071182652939214</v>
      </c>
      <c r="AG141" s="32">
        <f t="shared" si="181"/>
        <v>5.2156615033610203</v>
      </c>
      <c r="AH141" s="33">
        <f t="shared" si="182"/>
        <v>0.10718213814342284</v>
      </c>
      <c r="AI141" s="33">
        <f t="shared" si="183"/>
        <v>1.7247351820452582E-2</v>
      </c>
      <c r="AJ141" s="33">
        <f>IFERROR((($BQ141-AC141)-($BQ142-AC142))/(((#REF!-AC141)+(#REF!-AC142))/2)/AH141,0)</f>
        <v>0</v>
      </c>
      <c r="AK141" s="33">
        <f t="shared" si="203"/>
        <v>0.16091628809805522</v>
      </c>
      <c r="AL141" s="31">
        <f t="shared" si="150"/>
        <v>2240257.0488</v>
      </c>
      <c r="AM141" s="26">
        <f t="shared" si="151"/>
        <v>317965.96110000001</v>
      </c>
      <c r="AN141" s="26">
        <f t="shared" si="152"/>
        <v>385706.58540000004</v>
      </c>
      <c r="AO141" s="5">
        <f t="shared" si="184"/>
        <v>14.193280243011372</v>
      </c>
      <c r="AP141" s="30">
        <v>1310.72</v>
      </c>
      <c r="AQ141" s="31">
        <v>1146.75</v>
      </c>
      <c r="AR141" s="31">
        <v>4613.07</v>
      </c>
      <c r="AS141" s="32">
        <f t="shared" si="185"/>
        <v>38.041075161525747</v>
      </c>
      <c r="AT141" s="32">
        <f t="shared" si="186"/>
        <v>24.714478311287937</v>
      </c>
      <c r="AU141" s="33">
        <f t="shared" si="187"/>
        <v>0.10219018244645992</v>
      </c>
      <c r="AV141" s="33">
        <f t="shared" si="188"/>
        <v>-1.9588339983459941E-3</v>
      </c>
      <c r="AW141" s="33">
        <f>IFERROR((($BQ141-AP141)-($BQ142-AP142))/(((#REF!-AP141)+(#REF!-AP142))/2)/AU141,0)</f>
        <v>0</v>
      </c>
      <c r="AX141" s="33">
        <f t="shared" si="204"/>
        <v>1.9168514542698641E-2</v>
      </c>
      <c r="AY141" s="31">
        <f t="shared" si="153"/>
        <v>5290038.0225</v>
      </c>
      <c r="AZ141" s="26">
        <f t="shared" si="154"/>
        <v>1503068.1599999999</v>
      </c>
      <c r="BA141" s="26">
        <f t="shared" si="155"/>
        <v>1763563.8900000001</v>
      </c>
      <c r="BB141" s="5">
        <f t="shared" si="189"/>
        <v>28.413182544379339</v>
      </c>
      <c r="BC141" s="30">
        <v>377.65</v>
      </c>
      <c r="BD141" s="31">
        <v>1284</v>
      </c>
      <c r="BE141" s="31">
        <v>1007.6</v>
      </c>
      <c r="BF141" s="32">
        <f t="shared" si="190"/>
        <v>8.3090409061109725</v>
      </c>
      <c r="BG141" s="32">
        <f t="shared" si="191"/>
        <v>7.1208364366591557</v>
      </c>
      <c r="BH141" s="33">
        <f t="shared" si="192"/>
        <v>0.14178482068390325</v>
      </c>
      <c r="BI141" s="33">
        <f t="shared" si="193"/>
        <v>6.6220780080789357E-4</v>
      </c>
      <c r="BJ141" s="33">
        <f t="shared" si="194"/>
        <v>-0.16047881519338689</v>
      </c>
      <c r="BK141" s="33">
        <f t="shared" si="205"/>
        <v>4.6705126656980261E-3</v>
      </c>
      <c r="BL141" s="31">
        <f t="shared" si="156"/>
        <v>1293758.4000000001</v>
      </c>
      <c r="BM141" s="26">
        <f t="shared" si="157"/>
        <v>484902.6</v>
      </c>
      <c r="BN141" s="26">
        <f t="shared" si="158"/>
        <v>802448.64</v>
      </c>
      <c r="BO141" s="5">
        <f t="shared" si="195"/>
        <v>37.480150853513294</v>
      </c>
      <c r="BP141" s="60">
        <f t="shared" si="159"/>
        <v>12126.55</v>
      </c>
      <c r="BQ141" s="57">
        <f t="shared" si="160"/>
        <v>5303.45</v>
      </c>
      <c r="BR141" s="57">
        <f t="shared" si="161"/>
        <v>13690121.3485</v>
      </c>
      <c r="BS141" s="57">
        <f t="shared" si="162"/>
        <v>5826159.661199999</v>
      </c>
      <c r="BT141" s="33">
        <f t="shared" si="206"/>
        <v>0.10001500011517225</v>
      </c>
      <c r="BU141" s="33">
        <f t="shared" si="207"/>
        <v>9.5002359387518026E-2</v>
      </c>
      <c r="BV141" s="33">
        <f t="shared" si="208"/>
        <v>0.94988111061458858</v>
      </c>
      <c r="BW141" s="57">
        <f t="shared" si="163"/>
        <v>7319947.3565000007</v>
      </c>
      <c r="BX141" s="57">
        <f t="shared" si="209"/>
        <v>1098.5603071962589</v>
      </c>
      <c r="BY141" s="87">
        <f t="shared" si="210"/>
        <v>1128.9378552432474</v>
      </c>
      <c r="BZ141" s="75">
        <f t="shared" si="211"/>
        <v>137.328083038416</v>
      </c>
      <c r="CA141" s="75">
        <f t="shared" si="212"/>
        <v>136.72147774140984</v>
      </c>
      <c r="CB141" s="53">
        <f t="shared" si="165"/>
        <v>0.98670826595019323</v>
      </c>
      <c r="CC141" s="14">
        <f t="shared" si="164"/>
        <v>136.89875396005954</v>
      </c>
      <c r="CD141" s="53">
        <f t="shared" si="166"/>
        <v>0.98362351779778079</v>
      </c>
      <c r="CE141" s="26">
        <v>135.35117404395538</v>
      </c>
      <c r="CF141" s="85">
        <f t="shared" si="167"/>
        <v>0.97250408860563731</v>
      </c>
      <c r="CG141" s="79">
        <v>139.178</v>
      </c>
      <c r="CH141">
        <v>5549.38</v>
      </c>
      <c r="CI141" s="17">
        <f t="shared" si="196"/>
        <v>245.93000000000029</v>
      </c>
      <c r="CJ141" s="17">
        <f t="shared" si="197"/>
        <v>0.955683337598074</v>
      </c>
      <c r="CK141" s="31">
        <v>13528.58</v>
      </c>
      <c r="CL141" s="76">
        <f t="shared" si="213"/>
        <v>0.89636532437255045</v>
      </c>
      <c r="CM141">
        <v>5239.6000000000004</v>
      </c>
      <c r="CN141" s="17">
        <f t="shared" si="198"/>
        <v>-63.849999999999454</v>
      </c>
      <c r="CO141" s="17">
        <f t="shared" si="199"/>
        <v>1.0121860447362394</v>
      </c>
      <c r="CP141" s="31">
        <v>12620.24</v>
      </c>
      <c r="CQ141" s="76">
        <f t="shared" si="200"/>
        <v>0.96088109259411858</v>
      </c>
    </row>
    <row r="142" spans="1:95" x14ac:dyDescent="0.3">
      <c r="A142" s="1">
        <v>40451</v>
      </c>
      <c r="B142" t="s">
        <v>5</v>
      </c>
      <c r="C142" s="30">
        <v>242.29</v>
      </c>
      <c r="D142" s="31">
        <v>1259.6600000000001</v>
      </c>
      <c r="E142" s="31">
        <v>483.21</v>
      </c>
      <c r="F142" s="32">
        <f t="shared" si="168"/>
        <v>3.9979117300538776</v>
      </c>
      <c r="G142" s="94">
        <f t="shared" si="169"/>
        <v>4.576163305701459</v>
      </c>
      <c r="H142" s="33">
        <f t="shared" si="170"/>
        <v>7.2831989468487721E-2</v>
      </c>
      <c r="I142" s="33">
        <f t="shared" si="171"/>
        <v>-2.2262532981531186E-3</v>
      </c>
      <c r="J142" s="33">
        <f t="shared" si="172"/>
        <v>2.556931113873449E-2</v>
      </c>
      <c r="K142" s="33">
        <f t="shared" si="201"/>
        <v>3.0566970837949629E-2</v>
      </c>
      <c r="L142" s="31">
        <f t="shared" si="144"/>
        <v>608680.30859999999</v>
      </c>
      <c r="M142" s="26">
        <f t="shared" si="145"/>
        <v>305203.02140000003</v>
      </c>
      <c r="N142" s="26">
        <f t="shared" si="146"/>
        <v>333671.33740000002</v>
      </c>
      <c r="O142" s="5">
        <f t="shared" si="173"/>
        <v>50.141760311251836</v>
      </c>
      <c r="P142" s="30">
        <v>3089.75</v>
      </c>
      <c r="Q142" s="31">
        <v>948.88</v>
      </c>
      <c r="R142" s="31">
        <v>4052.04</v>
      </c>
      <c r="S142" s="32">
        <f t="shared" si="174"/>
        <v>33.525171761030428</v>
      </c>
      <c r="T142" s="32">
        <f t="shared" si="175"/>
        <v>58.356517288336626</v>
      </c>
      <c r="U142" s="33">
        <f t="shared" si="176"/>
        <v>5.4422200030645263E-3</v>
      </c>
      <c r="V142" s="33">
        <f t="shared" si="177"/>
        <v>2.2583932358367798E-3</v>
      </c>
      <c r="W142" s="33">
        <f t="shared" si="178"/>
        <v>-0.11720970847244157</v>
      </c>
      <c r="X142" s="33">
        <f t="shared" si="202"/>
        <v>0.41497646816282208</v>
      </c>
      <c r="Y142" s="31">
        <f t="shared" si="147"/>
        <v>3844899.7152</v>
      </c>
      <c r="Z142" s="26">
        <f t="shared" si="148"/>
        <v>2931801.98</v>
      </c>
      <c r="AA142" s="26">
        <f t="shared" si="149"/>
        <v>3692395.7216000003</v>
      </c>
      <c r="AB142" s="5">
        <f t="shared" si="179"/>
        <v>76.251715185437462</v>
      </c>
      <c r="AC142" s="30">
        <v>271.88</v>
      </c>
      <c r="AD142" s="31">
        <v>1032.57</v>
      </c>
      <c r="AE142" s="31">
        <v>1947.69</v>
      </c>
      <c r="AF142" s="32">
        <f t="shared" si="180"/>
        <v>16.114510663083621</v>
      </c>
      <c r="AG142" s="32">
        <f t="shared" si="181"/>
        <v>5.1350335529906834</v>
      </c>
      <c r="AH142" s="33">
        <f t="shared" si="182"/>
        <v>1.9193257427242968E-2</v>
      </c>
      <c r="AI142" s="33">
        <f t="shared" si="183"/>
        <v>1.7587473563133126E-2</v>
      </c>
      <c r="AJ142" s="33">
        <f>IFERROR((($BQ142-AC142)-($BQ143-AC143))/(((#REF!-AC142)+(#REF!-AC143))/2)/AH142,0)</f>
        <v>0</v>
      </c>
      <c r="AK142" s="33">
        <f t="shared" si="203"/>
        <v>0.91633604299859039</v>
      </c>
      <c r="AL142" s="31">
        <f t="shared" si="150"/>
        <v>2011126.2633</v>
      </c>
      <c r="AM142" s="26">
        <f t="shared" si="151"/>
        <v>280735.13159999996</v>
      </c>
      <c r="AN142" s="26">
        <f t="shared" si="152"/>
        <v>346468.53779999999</v>
      </c>
      <c r="AO142" s="5">
        <f t="shared" si="184"/>
        <v>13.959100267496366</v>
      </c>
      <c r="AP142" s="30">
        <v>1313.29</v>
      </c>
      <c r="AQ142" s="31">
        <v>1035.26</v>
      </c>
      <c r="AR142" s="31">
        <v>4595.7700000000004</v>
      </c>
      <c r="AS142" s="32">
        <f t="shared" si="185"/>
        <v>38.023804953601356</v>
      </c>
      <c r="AT142" s="32">
        <f t="shared" si="186"/>
        <v>24.804282090654457</v>
      </c>
      <c r="AU142" s="33">
        <f t="shared" si="187"/>
        <v>3.7031206957616768E-2</v>
      </c>
      <c r="AV142" s="33">
        <f t="shared" si="188"/>
        <v>-1.9550044691249544E-3</v>
      </c>
      <c r="AW142" s="33">
        <f>IFERROR((($BQ142-AP142)-($BQ143-AP143))/(((#REF!-AP142)+(#REF!-AP143))/2)/AU142,0)</f>
        <v>0</v>
      </c>
      <c r="AX142" s="33">
        <f t="shared" si="204"/>
        <v>5.2793430993553915E-2</v>
      </c>
      <c r="AY142" s="31">
        <f t="shared" si="153"/>
        <v>4757816.8502000002</v>
      </c>
      <c r="AZ142" s="26">
        <f t="shared" si="154"/>
        <v>1359596.6054</v>
      </c>
      <c r="BA142" s="26">
        <f t="shared" si="155"/>
        <v>1592105.6488000001</v>
      </c>
      <c r="BB142" s="5">
        <f t="shared" si="189"/>
        <v>28.576060159668558</v>
      </c>
      <c r="BC142" s="30">
        <v>377.4</v>
      </c>
      <c r="BD142" s="31">
        <v>1114</v>
      </c>
      <c r="BE142" s="31">
        <v>1007.85</v>
      </c>
      <c r="BF142" s="32">
        <f t="shared" si="190"/>
        <v>8.3386008922307084</v>
      </c>
      <c r="BG142" s="32">
        <f t="shared" si="191"/>
        <v>7.128003762316772</v>
      </c>
      <c r="BH142" s="33">
        <f t="shared" si="192"/>
        <v>3.6563071297989032E-2</v>
      </c>
      <c r="BI142" s="33">
        <f t="shared" si="193"/>
        <v>6.8916160839714504E-4</v>
      </c>
      <c r="BJ142" s="33">
        <f t="shared" si="194"/>
        <v>-0.62345269965809624</v>
      </c>
      <c r="BK142" s="33">
        <f t="shared" si="205"/>
        <v>1.8848569989661917E-2</v>
      </c>
      <c r="BL142" s="31">
        <f t="shared" si="156"/>
        <v>1122744.9000000001</v>
      </c>
      <c r="BM142" s="26">
        <f t="shared" si="157"/>
        <v>420423.6</v>
      </c>
      <c r="BN142" s="26">
        <f t="shared" si="158"/>
        <v>696205.44000000006</v>
      </c>
      <c r="BO142" s="5">
        <f t="shared" si="195"/>
        <v>37.446048519124872</v>
      </c>
      <c r="BP142" s="60">
        <f t="shared" si="159"/>
        <v>12086.560000000001</v>
      </c>
      <c r="BQ142" s="57">
        <f t="shared" si="160"/>
        <v>5294.61</v>
      </c>
      <c r="BR142" s="57">
        <f t="shared" si="161"/>
        <v>12345268.0373</v>
      </c>
      <c r="BS142" s="57">
        <f t="shared" si="162"/>
        <v>5297760.3383999998</v>
      </c>
      <c r="BT142" s="33">
        <f t="shared" si="206"/>
        <v>2.5790649036760309E-2</v>
      </c>
      <c r="BU142" s="33">
        <f t="shared" si="207"/>
        <v>2.2078029477812691E-2</v>
      </c>
      <c r="BV142" s="33">
        <f t="shared" si="208"/>
        <v>0.85604784301256276</v>
      </c>
      <c r="BW142" s="57">
        <f t="shared" si="163"/>
        <v>6660846.6856000004</v>
      </c>
      <c r="BX142" s="57">
        <f t="shared" si="209"/>
        <v>1000.5950085842017</v>
      </c>
      <c r="BY142" s="87">
        <f t="shared" si="210"/>
        <v>1021.4046045607682</v>
      </c>
      <c r="BZ142" s="75">
        <f t="shared" si="211"/>
        <v>124.2473495768452</v>
      </c>
      <c r="CA142" s="75">
        <f t="shared" si="212"/>
        <v>124.52919270627785</v>
      </c>
      <c r="CB142" s="53">
        <f t="shared" si="165"/>
        <v>0.99514909194689116</v>
      </c>
      <c r="CC142" s="14">
        <f t="shared" si="164"/>
        <v>124.5721543021636</v>
      </c>
      <c r="CD142" s="53">
        <f t="shared" si="166"/>
        <v>0.99775058911010228</v>
      </c>
      <c r="CE142" s="26">
        <v>123.84809868249359</v>
      </c>
      <c r="CF142" s="85">
        <f t="shared" si="167"/>
        <v>0.9919513242172282</v>
      </c>
      <c r="CG142" s="79">
        <v>124.85299999999999</v>
      </c>
      <c r="CH142">
        <v>5541.64</v>
      </c>
      <c r="CI142" s="17">
        <f t="shared" si="196"/>
        <v>247.03000000000065</v>
      </c>
      <c r="CJ142" s="17">
        <f t="shared" si="197"/>
        <v>0.95542294338859968</v>
      </c>
      <c r="CK142" s="31">
        <v>13481.59</v>
      </c>
      <c r="CL142" s="76">
        <f t="shared" si="213"/>
        <v>0.89652333293031472</v>
      </c>
      <c r="CM142">
        <v>5209.45</v>
      </c>
      <c r="CN142" s="17">
        <f t="shared" si="198"/>
        <v>-85.159999999999854</v>
      </c>
      <c r="CO142" s="17">
        <f t="shared" si="199"/>
        <v>1.0163472151570703</v>
      </c>
      <c r="CP142" s="31">
        <v>12556.86</v>
      </c>
      <c r="CQ142" s="76">
        <f t="shared" si="200"/>
        <v>0.96254636907634561</v>
      </c>
    </row>
    <row r="143" spans="1:95" x14ac:dyDescent="0.3">
      <c r="A143" s="1">
        <v>40421</v>
      </c>
      <c r="B143" t="s">
        <v>5</v>
      </c>
      <c r="C143" s="30">
        <v>242.83</v>
      </c>
      <c r="D143" s="31">
        <v>1171.1400000000001</v>
      </c>
      <c r="E143" s="31">
        <v>482.11</v>
      </c>
      <c r="F143" s="32">
        <f t="shared" si="168"/>
        <v>4.002048714240888</v>
      </c>
      <c r="G143" s="94">
        <f t="shared" si="169"/>
        <v>4.5940500402024309</v>
      </c>
      <c r="H143" s="33">
        <f t="shared" si="170"/>
        <v>9.6000000000000182E-2</v>
      </c>
      <c r="I143" s="33">
        <f t="shared" si="171"/>
        <v>-2.2623969066863409E-3</v>
      </c>
      <c r="J143" s="33">
        <f t="shared" si="172"/>
        <v>1.9434773921476769E-2</v>
      </c>
      <c r="K143" s="33">
        <f t="shared" si="201"/>
        <v>2.3566634444649338E-2</v>
      </c>
      <c r="L143" s="31">
        <f t="shared" si="144"/>
        <v>564618.30540000007</v>
      </c>
      <c r="M143" s="26">
        <f t="shared" si="145"/>
        <v>284387.92620000005</v>
      </c>
      <c r="N143" s="26">
        <f t="shared" si="146"/>
        <v>310223.2746</v>
      </c>
      <c r="O143" s="5">
        <f t="shared" si="173"/>
        <v>50.368173238472544</v>
      </c>
      <c r="P143" s="30">
        <v>3082.78</v>
      </c>
      <c r="Q143" s="31">
        <v>943.73</v>
      </c>
      <c r="R143" s="31">
        <v>4031.39</v>
      </c>
      <c r="S143" s="32">
        <f t="shared" si="174"/>
        <v>33.465016627125706</v>
      </c>
      <c r="T143" s="32">
        <f t="shared" si="175"/>
        <v>58.322470794116256</v>
      </c>
      <c r="U143" s="33">
        <f t="shared" si="176"/>
        <v>0.11106388690050116</v>
      </c>
      <c r="V143" s="33">
        <f t="shared" si="177"/>
        <v>2.2635051204903246E-3</v>
      </c>
      <c r="W143" s="33">
        <f t="shared" si="178"/>
        <v>-5.7122310973760871E-3</v>
      </c>
      <c r="X143" s="33">
        <f t="shared" si="202"/>
        <v>2.0380208037542678E-2</v>
      </c>
      <c r="Y143" s="31">
        <f t="shared" si="147"/>
        <v>3804543.6847000001</v>
      </c>
      <c r="Z143" s="26">
        <f t="shared" si="148"/>
        <v>2909311.9694000003</v>
      </c>
      <c r="AA143" s="26">
        <f t="shared" si="149"/>
        <v>3672355.4236000003</v>
      </c>
      <c r="AB143" s="5">
        <f t="shared" si="179"/>
        <v>76.469406333795547</v>
      </c>
      <c r="AC143" s="30">
        <v>267.14</v>
      </c>
      <c r="AD143" s="31">
        <v>1012.94</v>
      </c>
      <c r="AE143" s="31">
        <v>1946.5</v>
      </c>
      <c r="AF143" s="32">
        <f t="shared" si="180"/>
        <v>16.158112924996139</v>
      </c>
      <c r="AG143" s="32">
        <f t="shared" si="181"/>
        <v>5.0539658515820838</v>
      </c>
      <c r="AH143" s="33">
        <f t="shared" si="182"/>
        <v>6.7540950145430489E-2</v>
      </c>
      <c r="AI143" s="33">
        <f t="shared" si="183"/>
        <v>1.7902330324432562E-2</v>
      </c>
      <c r="AJ143" s="33">
        <f>IFERROR((($BQ143-AC143)-($BQ144-AC144))/(((#REF!-AC143)+(#REF!-AC144))/2)/AH143,0)</f>
        <v>0</v>
      </c>
      <c r="AK143" s="33">
        <f t="shared" si="203"/>
        <v>0.26505890553634376</v>
      </c>
      <c r="AL143" s="31">
        <f t="shared" si="150"/>
        <v>1971687.7100000002</v>
      </c>
      <c r="AM143" s="26">
        <f t="shared" si="151"/>
        <v>270596.7916</v>
      </c>
      <c r="AN143" s="26">
        <f t="shared" si="152"/>
        <v>339881.88760000002</v>
      </c>
      <c r="AO143" s="5">
        <f t="shared" si="184"/>
        <v>13.724120215771899</v>
      </c>
      <c r="AP143" s="30">
        <v>1315.86</v>
      </c>
      <c r="AQ143" s="31">
        <v>997.62</v>
      </c>
      <c r="AR143" s="31">
        <v>4578.47</v>
      </c>
      <c r="AS143" s="32">
        <f t="shared" si="185"/>
        <v>38.006388535169322</v>
      </c>
      <c r="AT143" s="32">
        <f t="shared" si="186"/>
        <v>24.894480442699709</v>
      </c>
      <c r="AU143" s="33">
        <f t="shared" si="187"/>
        <v>9.0964347844312579E-2</v>
      </c>
      <c r="AV143" s="33">
        <f t="shared" si="188"/>
        <v>-1.9511898841814408E-3</v>
      </c>
      <c r="AW143" s="33">
        <f>IFERROR((($BQ143-AP143)-($BQ144-AP144))/(((#REF!-AP143)+(#REF!-AP144))/2)/AU143,0)</f>
        <v>0</v>
      </c>
      <c r="AX143" s="33">
        <f t="shared" si="204"/>
        <v>2.1450050821239811E-2</v>
      </c>
      <c r="AY143" s="31">
        <f t="shared" si="153"/>
        <v>4567573.2414000006</v>
      </c>
      <c r="AZ143" s="26">
        <f t="shared" si="154"/>
        <v>1312728.2531999999</v>
      </c>
      <c r="BA143" s="26">
        <f t="shared" si="155"/>
        <v>1534219.8456000001</v>
      </c>
      <c r="BB143" s="5">
        <f t="shared" si="189"/>
        <v>28.740168658962489</v>
      </c>
      <c r="BC143" s="30">
        <v>377.14</v>
      </c>
      <c r="BD143" s="31">
        <v>1074</v>
      </c>
      <c r="BE143" s="31">
        <v>1008.11</v>
      </c>
      <c r="BF143" s="32">
        <f t="shared" si="190"/>
        <v>8.3684331984679474</v>
      </c>
      <c r="BG143" s="32">
        <f t="shared" si="191"/>
        <v>7.1350328713995177</v>
      </c>
      <c r="BH143" s="33">
        <f t="shared" si="192"/>
        <v>0.13625062158130283</v>
      </c>
      <c r="BI143" s="33">
        <f t="shared" si="193"/>
        <v>6.896368796583404E-4</v>
      </c>
      <c r="BJ143" s="33">
        <f t="shared" si="194"/>
        <v>-0.16722522994509492</v>
      </c>
      <c r="BK143" s="33">
        <f t="shared" si="205"/>
        <v>5.0615319890252647E-3</v>
      </c>
      <c r="BL143" s="31">
        <f t="shared" si="156"/>
        <v>1082710.1400000001</v>
      </c>
      <c r="BM143" s="26">
        <f t="shared" si="157"/>
        <v>405048.36</v>
      </c>
      <c r="BN143" s="26">
        <f t="shared" si="158"/>
        <v>671207.04</v>
      </c>
      <c r="BO143" s="5">
        <f t="shared" si="195"/>
        <v>37.410600033726475</v>
      </c>
      <c r="BP143" s="60">
        <f t="shared" si="159"/>
        <v>12046.58</v>
      </c>
      <c r="BQ143" s="57">
        <f t="shared" si="160"/>
        <v>5285.75</v>
      </c>
      <c r="BR143" s="57">
        <f t="shared" si="161"/>
        <v>11991133.081500001</v>
      </c>
      <c r="BS143" s="57">
        <f t="shared" si="162"/>
        <v>5182073.3004000001</v>
      </c>
      <c r="BT143" s="33">
        <f t="shared" si="206"/>
        <v>9.7568254483408084E-2</v>
      </c>
      <c r="BU143" s="33">
        <f t="shared" si="207"/>
        <v>0.10637961200770144</v>
      </c>
      <c r="BV143" s="33">
        <f t="shared" si="208"/>
        <v>1.0903096767585585</v>
      </c>
      <c r="BW143" s="57">
        <f t="shared" si="163"/>
        <v>6527887.4714000011</v>
      </c>
      <c r="BX143" s="57">
        <f t="shared" si="209"/>
        <v>980.38562179444739</v>
      </c>
      <c r="BY143" s="87">
        <f t="shared" si="210"/>
        <v>995.39728964569213</v>
      </c>
      <c r="BZ143" s="75">
        <f t="shared" si="211"/>
        <v>121.08372574611251</v>
      </c>
      <c r="CA143" s="75">
        <f t="shared" si="212"/>
        <v>122.01403062728848</v>
      </c>
      <c r="CB143" s="53">
        <f t="shared" si="165"/>
        <v>0.9940621289918683</v>
      </c>
      <c r="CC143" s="14">
        <f t="shared" si="164"/>
        <v>122.08553112510954</v>
      </c>
      <c r="CD143" s="53">
        <f t="shared" si="166"/>
        <v>1.0022866594293394</v>
      </c>
      <c r="CE143" s="26">
        <v>121.33519979465707</v>
      </c>
      <c r="CF143" s="85">
        <f t="shared" si="167"/>
        <v>0.99612665770158582</v>
      </c>
      <c r="CG143" s="79">
        <v>121.807</v>
      </c>
      <c r="CH143">
        <v>5533.86</v>
      </c>
      <c r="CI143" s="17">
        <f t="shared" si="196"/>
        <v>248.10999999999967</v>
      </c>
      <c r="CJ143" s="17">
        <f t="shared" si="197"/>
        <v>0.95516511079065969</v>
      </c>
      <c r="CK143" s="31">
        <v>13434.63</v>
      </c>
      <c r="CL143" s="76">
        <f t="shared" si="213"/>
        <v>0.89668118883809977</v>
      </c>
      <c r="CM143">
        <v>5179.3</v>
      </c>
      <c r="CN143" s="17">
        <f t="shared" si="198"/>
        <v>-106.44999999999982</v>
      </c>
      <c r="CO143" s="17">
        <f t="shared" si="199"/>
        <v>1.020552970478636</v>
      </c>
      <c r="CP143" s="31">
        <v>12493.48</v>
      </c>
      <c r="CQ143" s="76">
        <f t="shared" si="200"/>
        <v>0.96422934202480015</v>
      </c>
    </row>
    <row r="144" spans="1:95" x14ac:dyDescent="0.3">
      <c r="A144" s="1">
        <v>40390</v>
      </c>
      <c r="B144" t="s">
        <v>5</v>
      </c>
      <c r="C144" s="30">
        <v>243.38</v>
      </c>
      <c r="D144" s="31">
        <v>1063.8599999999999</v>
      </c>
      <c r="E144" s="31">
        <v>481.01</v>
      </c>
      <c r="F144" s="32">
        <f t="shared" si="168"/>
        <v>4.0062132493795071</v>
      </c>
      <c r="G144" s="94">
        <f t="shared" si="169"/>
        <v>4.6121776042752369</v>
      </c>
      <c r="H144" s="33">
        <f t="shared" si="170"/>
        <v>1.3113451221935135E-2</v>
      </c>
      <c r="I144" s="33">
        <f t="shared" si="171"/>
        <v>-2.2162938641493621E-3</v>
      </c>
      <c r="J144" s="33">
        <f t="shared" si="172"/>
        <v>0.14254262672381568</v>
      </c>
      <c r="K144" s="33">
        <f t="shared" si="201"/>
        <v>0.16900919724642149</v>
      </c>
      <c r="L144" s="31">
        <f t="shared" si="144"/>
        <v>511727.29859999992</v>
      </c>
      <c r="M144" s="26">
        <f t="shared" si="145"/>
        <v>258922.24679999996</v>
      </c>
      <c r="N144" s="26">
        <f t="shared" si="146"/>
        <v>281805.87539999996</v>
      </c>
      <c r="O144" s="5">
        <f t="shared" si="173"/>
        <v>50.597700671503709</v>
      </c>
      <c r="P144" s="30">
        <v>3075.81</v>
      </c>
      <c r="Q144" s="31">
        <v>844.43</v>
      </c>
      <c r="R144" s="31">
        <v>4010.74</v>
      </c>
      <c r="S144" s="32">
        <f t="shared" si="174"/>
        <v>33.40446087984941</v>
      </c>
      <c r="T144" s="32">
        <f t="shared" si="175"/>
        <v>58.288199511076577</v>
      </c>
      <c r="U144" s="33">
        <f t="shared" si="176"/>
        <v>2.2453610840004551E-2</v>
      </c>
      <c r="V144" s="33">
        <f t="shared" si="177"/>
        <v>2.2718987605457827E-3</v>
      </c>
      <c r="W144" s="33">
        <f t="shared" si="178"/>
        <v>-2.8246096665403311E-2</v>
      </c>
      <c r="X144" s="33">
        <f t="shared" si="202"/>
        <v>0.10118188903933645</v>
      </c>
      <c r="Y144" s="31">
        <f t="shared" si="147"/>
        <v>3386789.1781999995</v>
      </c>
      <c r="Z144" s="26">
        <f t="shared" si="148"/>
        <v>2597306.2382999999</v>
      </c>
      <c r="AA144" s="26">
        <f t="shared" si="149"/>
        <v>3285947.3476</v>
      </c>
      <c r="AB144" s="5">
        <f t="shared" si="179"/>
        <v>76.689339124450854</v>
      </c>
      <c r="AC144" s="30">
        <v>262.39999999999998</v>
      </c>
      <c r="AD144" s="31">
        <v>946.76</v>
      </c>
      <c r="AE144" s="31">
        <v>1945.31</v>
      </c>
      <c r="AF144" s="32">
        <f t="shared" si="180"/>
        <v>16.202005563606683</v>
      </c>
      <c r="AG144" s="32">
        <f t="shared" si="181"/>
        <v>4.9726164983228776</v>
      </c>
      <c r="AH144" s="33">
        <f t="shared" si="182"/>
        <v>7.7560716029470594E-2</v>
      </c>
      <c r="AI144" s="33">
        <f t="shared" si="183"/>
        <v>1.8189859057434431E-2</v>
      </c>
      <c r="AJ144" s="33">
        <f>IFERROR((($BQ144-AC144)-($BQ145-AC145))/(((#REF!-AC144)+(#REF!-AC145))/2)/AH144,0)</f>
        <v>0</v>
      </c>
      <c r="AK144" s="33">
        <f t="shared" si="203"/>
        <v>0.2345241249516426</v>
      </c>
      <c r="AL144" s="31">
        <f t="shared" si="150"/>
        <v>1841741.6956</v>
      </c>
      <c r="AM144" s="26">
        <f t="shared" si="151"/>
        <v>248429.82399999996</v>
      </c>
      <c r="AN144" s="26">
        <f t="shared" si="152"/>
        <v>317675.8504</v>
      </c>
      <c r="AO144" s="5">
        <f t="shared" si="184"/>
        <v>13.488852676437174</v>
      </c>
      <c r="AP144" s="30">
        <v>1318.43</v>
      </c>
      <c r="AQ144" s="31">
        <v>910.82</v>
      </c>
      <c r="AR144" s="31">
        <v>4561.17</v>
      </c>
      <c r="AS144" s="32">
        <f t="shared" si="185"/>
        <v>37.988856129128976</v>
      </c>
      <c r="AT144" s="32">
        <f t="shared" si="186"/>
        <v>24.984934336447534</v>
      </c>
      <c r="AU144" s="33">
        <f t="shared" si="187"/>
        <v>5.7071876235108218E-2</v>
      </c>
      <c r="AV144" s="33">
        <f t="shared" si="188"/>
        <v>-1.9473901562079207E-3</v>
      </c>
      <c r="AW144" s="33">
        <f>IFERROR((($BQ144-AP144)-($BQ145-AP145))/(((#REF!-AP144)+(#REF!-AP145))/2)/AU144,0)</f>
        <v>0</v>
      </c>
      <c r="AX144" s="33">
        <f t="shared" si="204"/>
        <v>3.4121712560940272E-2</v>
      </c>
      <c r="AY144" s="31">
        <f t="shared" si="153"/>
        <v>4154404.8594000004</v>
      </c>
      <c r="AZ144" s="26">
        <f t="shared" si="154"/>
        <v>1200852.4126000002</v>
      </c>
      <c r="BA144" s="26">
        <f t="shared" si="155"/>
        <v>1400731.8616000002</v>
      </c>
      <c r="BB144" s="5">
        <f t="shared" si="189"/>
        <v>28.905522048071003</v>
      </c>
      <c r="BC144" s="30">
        <v>376.88</v>
      </c>
      <c r="BD144" s="31">
        <v>937</v>
      </c>
      <c r="BE144" s="31">
        <v>1008.37</v>
      </c>
      <c r="BF144" s="32">
        <f t="shared" si="190"/>
        <v>8.3984641780354146</v>
      </c>
      <c r="BG144" s="32">
        <f t="shared" si="191"/>
        <v>7.1420720498777683</v>
      </c>
      <c r="BH144" s="33">
        <f t="shared" si="192"/>
        <v>5.257393209200438E-2</v>
      </c>
      <c r="BI144" s="33">
        <f t="shared" si="193"/>
        <v>6.9011280690110398E-4</v>
      </c>
      <c r="BJ144" s="33">
        <f t="shared" si="194"/>
        <v>-0.4341849148418675</v>
      </c>
      <c r="BK144" s="33">
        <f t="shared" si="205"/>
        <v>1.3126520681264749E-2</v>
      </c>
      <c r="BL144" s="31">
        <f t="shared" si="156"/>
        <v>944842.69000000006</v>
      </c>
      <c r="BM144" s="26">
        <f t="shared" si="157"/>
        <v>353136.56</v>
      </c>
      <c r="BN144" s="26">
        <f t="shared" si="158"/>
        <v>585587.52</v>
      </c>
      <c r="BO144" s="5">
        <f t="shared" si="195"/>
        <v>37.375169828535157</v>
      </c>
      <c r="BP144" s="60">
        <f t="shared" si="159"/>
        <v>12006.6</v>
      </c>
      <c r="BQ144" s="57">
        <f t="shared" si="160"/>
        <v>5276.9000000000005</v>
      </c>
      <c r="BR144" s="57">
        <f t="shared" si="161"/>
        <v>10839505.721799999</v>
      </c>
      <c r="BS144" s="57">
        <f t="shared" si="162"/>
        <v>4658647.2817000002</v>
      </c>
      <c r="BT144" s="33">
        <f t="shared" si="206"/>
        <v>4.700070383531172E-2</v>
      </c>
      <c r="BU144" s="33">
        <f t="shared" si="207"/>
        <v>3.7543166996698636E-2</v>
      </c>
      <c r="BV144" s="33">
        <f t="shared" si="208"/>
        <v>0.79877882527564159</v>
      </c>
      <c r="BW144" s="57">
        <f t="shared" si="163"/>
        <v>5871748.455000001</v>
      </c>
      <c r="BX144" s="57">
        <f t="shared" si="209"/>
        <v>882.83789378233428</v>
      </c>
      <c r="BY144" s="87">
        <f t="shared" si="210"/>
        <v>902.79560590008816</v>
      </c>
      <c r="BZ144" s="75">
        <f t="shared" si="211"/>
        <v>109.81932208044446</v>
      </c>
      <c r="CA144" s="75">
        <f t="shared" si="212"/>
        <v>109.87371439997867</v>
      </c>
      <c r="CB144" s="53">
        <f t="shared" si="165"/>
        <v>0.99714277226328352</v>
      </c>
      <c r="CC144" s="14">
        <f t="shared" si="164"/>
        <v>109.81432077412576</v>
      </c>
      <c r="CD144" s="53">
        <f t="shared" si="166"/>
        <v>0.9970973611611833</v>
      </c>
      <c r="CE144" s="26">
        <v>109.48453474883915</v>
      </c>
      <c r="CF144" s="85">
        <f t="shared" si="167"/>
        <v>0.9941029541180666</v>
      </c>
      <c r="CG144" s="79">
        <v>110.134</v>
      </c>
      <c r="CH144">
        <v>5526.1</v>
      </c>
      <c r="CI144" s="17">
        <f t="shared" si="196"/>
        <v>249.19999999999982</v>
      </c>
      <c r="CJ144" s="17">
        <f t="shared" si="197"/>
        <v>0.95490490581060783</v>
      </c>
      <c r="CK144" s="31">
        <v>13387.67</v>
      </c>
      <c r="CL144" s="76">
        <f t="shared" si="213"/>
        <v>0.89684015216986979</v>
      </c>
      <c r="CM144">
        <v>5149.1499999999996</v>
      </c>
      <c r="CN144" s="17">
        <f t="shared" si="198"/>
        <v>-127.75000000000091</v>
      </c>
      <c r="CO144" s="17">
        <f t="shared" si="199"/>
        <v>1.0248099200838976</v>
      </c>
      <c r="CP144" s="31">
        <v>12430.11</v>
      </c>
      <c r="CQ144" s="76">
        <f t="shared" si="200"/>
        <v>0.96592870055051805</v>
      </c>
    </row>
    <row r="145" spans="1:95" x14ac:dyDescent="0.3">
      <c r="A145" s="1">
        <v>40359</v>
      </c>
      <c r="B145" t="s">
        <v>5</v>
      </c>
      <c r="C145" s="30">
        <v>243.92</v>
      </c>
      <c r="D145" s="31">
        <v>1050</v>
      </c>
      <c r="E145" s="31">
        <v>479.92</v>
      </c>
      <c r="F145" s="32">
        <f t="shared" si="168"/>
        <v>4.0104891773951206</v>
      </c>
      <c r="G145" s="94">
        <f t="shared" si="169"/>
        <v>4.6301850403565652</v>
      </c>
      <c r="H145" s="33">
        <f t="shared" si="170"/>
        <v>1.8211960308498157E-2</v>
      </c>
      <c r="I145" s="33">
        <f t="shared" si="171"/>
        <v>-2.2113927679266983E-3</v>
      </c>
      <c r="J145" s="33">
        <f t="shared" si="172"/>
        <v>0.10271998036966093</v>
      </c>
      <c r="K145" s="33">
        <f t="shared" si="201"/>
        <v>0.12142530131118323</v>
      </c>
      <c r="L145" s="31">
        <f t="shared" si="144"/>
        <v>503916</v>
      </c>
      <c r="M145" s="26">
        <f t="shared" si="145"/>
        <v>256116</v>
      </c>
      <c r="N145" s="26">
        <f t="shared" si="146"/>
        <v>278134.5</v>
      </c>
      <c r="O145" s="5">
        <f t="shared" si="173"/>
        <v>50.825137522920485</v>
      </c>
      <c r="P145" s="30">
        <v>3068.83</v>
      </c>
      <c r="Q145" s="31">
        <v>825.68</v>
      </c>
      <c r="R145" s="31">
        <v>3990.08</v>
      </c>
      <c r="S145" s="32">
        <f t="shared" si="174"/>
        <v>33.343416938116185</v>
      </c>
      <c r="T145" s="32">
        <f t="shared" si="175"/>
        <v>58.253733836493268</v>
      </c>
      <c r="U145" s="33">
        <f t="shared" si="176"/>
        <v>-3.525303541365505E-2</v>
      </c>
      <c r="V145" s="33">
        <f t="shared" si="177"/>
        <v>2.2738060479325492E-3</v>
      </c>
      <c r="W145" s="33">
        <f t="shared" si="178"/>
        <v>1.8024093350556589E-2</v>
      </c>
      <c r="X145" s="33">
        <f t="shared" si="202"/>
        <v>6.4499581986401211E-2</v>
      </c>
      <c r="Y145" s="31">
        <f t="shared" si="147"/>
        <v>3294529.2543999995</v>
      </c>
      <c r="Z145" s="26">
        <f t="shared" si="148"/>
        <v>2533871.5543999998</v>
      </c>
      <c r="AA145" s="26">
        <f t="shared" si="149"/>
        <v>3212985.0976</v>
      </c>
      <c r="AB145" s="5">
        <f t="shared" si="179"/>
        <v>76.911490496431142</v>
      </c>
      <c r="AC145" s="30">
        <v>257.67</v>
      </c>
      <c r="AD145" s="31">
        <v>876.07</v>
      </c>
      <c r="AE145" s="31">
        <v>1944.12</v>
      </c>
      <c r="AF145" s="32">
        <f t="shared" si="180"/>
        <v>16.24619148932614</v>
      </c>
      <c r="AG145" s="32">
        <f t="shared" si="181"/>
        <v>4.8911929294386525</v>
      </c>
      <c r="AH145" s="33">
        <f t="shared" si="182"/>
        <v>1.5622124056690643E-2</v>
      </c>
      <c r="AI145" s="33">
        <f t="shared" si="183"/>
        <v>1.8566392479435992E-2</v>
      </c>
      <c r="AJ145" s="33">
        <f>IFERROR((($BQ145-AC145)-($BQ146-AC146))/(((#REF!-AC145)+(#REF!-AC146))/2)/AH145,0)</f>
        <v>0</v>
      </c>
      <c r="AK145" s="33">
        <f t="shared" si="203"/>
        <v>1.1884678685216545</v>
      </c>
      <c r="AL145" s="31">
        <f t="shared" si="150"/>
        <v>1703185.2083999999</v>
      </c>
      <c r="AM145" s="26">
        <f t="shared" si="151"/>
        <v>225736.95690000002</v>
      </c>
      <c r="AN145" s="26">
        <f t="shared" si="152"/>
        <v>293956.52780000004</v>
      </c>
      <c r="AO145" s="5">
        <f t="shared" si="184"/>
        <v>13.253811493117709</v>
      </c>
      <c r="AP145" s="30">
        <v>1321</v>
      </c>
      <c r="AQ145" s="31">
        <v>860.28</v>
      </c>
      <c r="AR145" s="31">
        <v>4543.88</v>
      </c>
      <c r="AS145" s="32">
        <f t="shared" si="185"/>
        <v>37.971290138735917</v>
      </c>
      <c r="AT145" s="32">
        <f t="shared" si="186"/>
        <v>25.075739743813642</v>
      </c>
      <c r="AU145" s="33">
        <f t="shared" si="187"/>
        <v>9.1872750425924822E-4</v>
      </c>
      <c r="AV145" s="33">
        <f t="shared" si="188"/>
        <v>-1.9436051985766583E-3</v>
      </c>
      <c r="AW145" s="33">
        <f>IFERROR((($BQ145-AP145)-($BQ146-AP146))/(((#REF!-AP145)+(#REF!-AP146))/2)/AU145,0)</f>
        <v>0</v>
      </c>
      <c r="AX145" s="33">
        <f t="shared" si="204"/>
        <v>2.1155404508584388</v>
      </c>
      <c r="AY145" s="31">
        <f t="shared" si="153"/>
        <v>3909009.0863999999</v>
      </c>
      <c r="AZ145" s="26">
        <f t="shared" si="154"/>
        <v>1136429.8799999999</v>
      </c>
      <c r="BA145" s="26">
        <f t="shared" si="155"/>
        <v>1323007.4064</v>
      </c>
      <c r="BB145" s="5">
        <f t="shared" si="189"/>
        <v>29.072070565243802</v>
      </c>
      <c r="BC145" s="30">
        <v>376.62</v>
      </c>
      <c r="BD145" s="31">
        <v>889</v>
      </c>
      <c r="BE145" s="31">
        <v>1008.62</v>
      </c>
      <c r="BF145" s="32">
        <f t="shared" si="190"/>
        <v>8.4286122564266268</v>
      </c>
      <c r="BG145" s="32">
        <f t="shared" si="191"/>
        <v>7.1491484498978757</v>
      </c>
      <c r="BH145" s="33">
        <f t="shared" si="192"/>
        <v>-2.3346303501945526E-2</v>
      </c>
      <c r="BI145" s="33">
        <f t="shared" si="193"/>
        <v>6.6401944248927608E-4</v>
      </c>
      <c r="BJ145" s="33">
        <f t="shared" si="194"/>
        <v>0.97841051452646999</v>
      </c>
      <c r="BK145" s="33">
        <f t="shared" si="205"/>
        <v>2.8442166119957327E-2</v>
      </c>
      <c r="BL145" s="31">
        <f t="shared" si="156"/>
        <v>896663.18</v>
      </c>
      <c r="BM145" s="26">
        <f t="shared" si="157"/>
        <v>334815.18</v>
      </c>
      <c r="BN145" s="26">
        <f t="shared" si="158"/>
        <v>555589.44000000006</v>
      </c>
      <c r="BO145" s="5">
        <f t="shared" si="195"/>
        <v>37.340128095814087</v>
      </c>
      <c r="BP145" s="60">
        <f t="shared" si="159"/>
        <v>11966.62</v>
      </c>
      <c r="BQ145" s="57">
        <f t="shared" si="160"/>
        <v>5268.04</v>
      </c>
      <c r="BR145" s="57">
        <f t="shared" si="161"/>
        <v>10307302.7292</v>
      </c>
      <c r="BS145" s="57">
        <f t="shared" si="162"/>
        <v>4486969.5713</v>
      </c>
      <c r="BT145" s="33">
        <f t="shared" si="206"/>
        <v>-9.7164183334216853E-3</v>
      </c>
      <c r="BU145" s="33">
        <f t="shared" si="207"/>
        <v>-1.8145085450454301E-2</v>
      </c>
      <c r="BV145" s="33">
        <f t="shared" si="208"/>
        <v>1.8674664704421406</v>
      </c>
      <c r="BW145" s="57">
        <f t="shared" si="163"/>
        <v>5663672.9718000004</v>
      </c>
      <c r="BX145" s="57">
        <f t="shared" si="209"/>
        <v>851.73414994950679</v>
      </c>
      <c r="BY145" s="87">
        <f t="shared" si="210"/>
        <v>861.33784888297612</v>
      </c>
      <c r="BZ145" s="75">
        <f t="shared" si="211"/>
        <v>104.7762506024261</v>
      </c>
      <c r="CA145" s="75">
        <f t="shared" si="212"/>
        <v>106.00269358095072</v>
      </c>
      <c r="CB145" s="53">
        <f t="shared" si="165"/>
        <v>0.98819416194237464</v>
      </c>
      <c r="CC145" s="14">
        <f t="shared" si="164"/>
        <v>105.9228618615937</v>
      </c>
      <c r="CD145" s="53">
        <f t="shared" si="166"/>
        <v>0.99900839270375463</v>
      </c>
      <c r="CE145" s="26">
        <v>105.80516728944683</v>
      </c>
      <c r="CF145" s="85">
        <f t="shared" si="167"/>
        <v>0.99789835976767294</v>
      </c>
      <c r="CG145" s="79">
        <v>106.02800000000001</v>
      </c>
      <c r="CH145">
        <v>5518.33</v>
      </c>
      <c r="CI145" s="17">
        <f t="shared" si="196"/>
        <v>250.28999999999996</v>
      </c>
      <c r="CJ145" s="17">
        <f t="shared" si="197"/>
        <v>0.95464388682808021</v>
      </c>
      <c r="CK145" s="31">
        <v>13340.7</v>
      </c>
      <c r="CL145" s="76">
        <f t="shared" si="213"/>
        <v>0.89700090699888313</v>
      </c>
      <c r="CM145">
        <v>5119</v>
      </c>
      <c r="CN145" s="17">
        <f t="shared" si="198"/>
        <v>-149.03999999999996</v>
      </c>
      <c r="CO145" s="17">
        <f t="shared" si="199"/>
        <v>1.0291150615354561</v>
      </c>
      <c r="CP145" s="31">
        <v>12366.73</v>
      </c>
      <c r="CQ145" s="76">
        <f t="shared" si="200"/>
        <v>0.96764625733722665</v>
      </c>
    </row>
    <row r="146" spans="1:95" x14ac:dyDescent="0.3">
      <c r="A146" s="1">
        <v>40329</v>
      </c>
      <c r="B146" t="s">
        <v>5</v>
      </c>
      <c r="C146" s="30">
        <v>244.46</v>
      </c>
      <c r="D146" s="31">
        <v>1031.05</v>
      </c>
      <c r="E146" s="31">
        <v>478.82</v>
      </c>
      <c r="F146" s="32">
        <f t="shared" si="168"/>
        <v>4.0147065605178316</v>
      </c>
      <c r="G146" s="94">
        <f t="shared" si="169"/>
        <v>4.6482443113863541</v>
      </c>
      <c r="H146" s="33">
        <f t="shared" si="170"/>
        <v>9.7461137371473126E-3</v>
      </c>
      <c r="I146" s="33">
        <f t="shared" si="171"/>
        <v>-2.2065133003718058E-3</v>
      </c>
      <c r="J146" s="33">
        <f t="shared" si="172"/>
        <v>0.19251122248770086</v>
      </c>
      <c r="K146" s="33">
        <f t="shared" si="201"/>
        <v>0.22639929718464913</v>
      </c>
      <c r="L146" s="31">
        <f t="shared" si="144"/>
        <v>493687.36099999998</v>
      </c>
      <c r="M146" s="26">
        <f t="shared" si="145"/>
        <v>252050.48300000001</v>
      </c>
      <c r="N146" s="26">
        <f t="shared" si="146"/>
        <v>273114.8345</v>
      </c>
      <c r="O146" s="5">
        <f t="shared" si="173"/>
        <v>51.054676078693461</v>
      </c>
      <c r="P146" s="30">
        <v>3061.86</v>
      </c>
      <c r="Q146" s="31">
        <v>855.31</v>
      </c>
      <c r="R146" s="31">
        <v>3969.43</v>
      </c>
      <c r="S146" s="32">
        <f t="shared" si="174"/>
        <v>33.282019678618887</v>
      </c>
      <c r="T146" s="32">
        <f t="shared" si="175"/>
        <v>58.219231478611718</v>
      </c>
      <c r="U146" s="33">
        <f t="shared" si="176"/>
        <v>-8.6145679328530414E-3</v>
      </c>
      <c r="V146" s="33">
        <f t="shared" si="177"/>
        <v>2.2789880246863953E-3</v>
      </c>
      <c r="W146" s="33">
        <f t="shared" si="178"/>
        <v>7.4368696245794466E-2</v>
      </c>
      <c r="X146" s="33">
        <f t="shared" si="202"/>
        <v>0.26455047338997789</v>
      </c>
      <c r="Y146" s="31">
        <f t="shared" si="147"/>
        <v>3395093.1732999994</v>
      </c>
      <c r="Z146" s="26">
        <f t="shared" si="148"/>
        <v>2618839.4766000002</v>
      </c>
      <c r="AA146" s="26">
        <f t="shared" si="149"/>
        <v>3328284.9092000001</v>
      </c>
      <c r="AB146" s="5">
        <f t="shared" si="179"/>
        <v>77.136011971492138</v>
      </c>
      <c r="AC146" s="30">
        <v>252.93</v>
      </c>
      <c r="AD146" s="31">
        <v>862.49</v>
      </c>
      <c r="AE146" s="31">
        <v>1942.94</v>
      </c>
      <c r="AF146" s="32">
        <f t="shared" si="180"/>
        <v>16.290743838378756</v>
      </c>
      <c r="AG146" s="32">
        <f t="shared" si="181"/>
        <v>4.809295728049376</v>
      </c>
      <c r="AH146" s="33">
        <f t="shared" si="182"/>
        <v>-5.2652374662738047E-2</v>
      </c>
      <c r="AI146" s="33">
        <f t="shared" si="183"/>
        <v>1.8917624521072832E-2</v>
      </c>
      <c r="AJ146" s="33">
        <f>IFERROR((($BQ146-AC146)-($BQ147-AC147))/(((#REF!-AC146)+(#REF!-AC147))/2)/AH146,0)</f>
        <v>0</v>
      </c>
      <c r="AK146" s="33">
        <f t="shared" si="203"/>
        <v>0.35929290259458679</v>
      </c>
      <c r="AL146" s="31">
        <f t="shared" si="150"/>
        <v>1675766.3206</v>
      </c>
      <c r="AM146" s="26">
        <f t="shared" si="151"/>
        <v>218149.59570000001</v>
      </c>
      <c r="AN146" s="26">
        <f t="shared" si="152"/>
        <v>289399.8946</v>
      </c>
      <c r="AO146" s="5">
        <f t="shared" si="184"/>
        <v>13.017900707175723</v>
      </c>
      <c r="AP146" s="30">
        <v>1323.57</v>
      </c>
      <c r="AQ146" s="31">
        <v>859.49</v>
      </c>
      <c r="AR146" s="31">
        <v>4526.58</v>
      </c>
      <c r="AS146" s="32">
        <f t="shared" si="185"/>
        <v>37.953490711976961</v>
      </c>
      <c r="AT146" s="32">
        <f t="shared" si="186"/>
        <v>25.166803252972414</v>
      </c>
      <c r="AU146" s="33">
        <f t="shared" si="187"/>
        <v>-4.918516500975989E-2</v>
      </c>
      <c r="AV146" s="33">
        <f t="shared" si="188"/>
        <v>-1.9398349253315749E-3</v>
      </c>
      <c r="AW146" s="33">
        <f>IFERROR((($BQ146-AP146)-($BQ147-AP147))/(((#REF!-AP146)+(#REF!-AP147))/2)/AU146,0)</f>
        <v>0</v>
      </c>
      <c r="AX146" s="33">
        <f t="shared" si="204"/>
        <v>3.9439431075338476E-2</v>
      </c>
      <c r="AY146" s="31">
        <f t="shared" si="153"/>
        <v>3890550.2442000001</v>
      </c>
      <c r="AZ146" s="26">
        <f t="shared" si="154"/>
        <v>1137595.1793</v>
      </c>
      <c r="BA146" s="26">
        <f t="shared" si="155"/>
        <v>1321792.4812</v>
      </c>
      <c r="BB146" s="5">
        <f t="shared" si="189"/>
        <v>29.239955993266438</v>
      </c>
      <c r="BC146" s="30">
        <v>376.37</v>
      </c>
      <c r="BD146" s="31">
        <v>910</v>
      </c>
      <c r="BE146" s="31">
        <v>1008.88</v>
      </c>
      <c r="BF146" s="32">
        <f t="shared" si="190"/>
        <v>8.4590392105075622</v>
      </c>
      <c r="BG146" s="32">
        <f t="shared" si="191"/>
        <v>7.1564252289801278</v>
      </c>
      <c r="BH146" s="33">
        <f t="shared" si="192"/>
        <v>-1.5267175572519083E-2</v>
      </c>
      <c r="BI146" s="33">
        <f t="shared" si="193"/>
        <v>6.9104826706355225E-4</v>
      </c>
      <c r="BJ146" s="33">
        <f t="shared" si="194"/>
        <v>1.4971826493728042</v>
      </c>
      <c r="BK146" s="33">
        <f t="shared" si="205"/>
        <v>4.5263661492662671E-2</v>
      </c>
      <c r="BL146" s="31">
        <f t="shared" si="156"/>
        <v>918080.8</v>
      </c>
      <c r="BM146" s="26">
        <f t="shared" si="157"/>
        <v>342496.7</v>
      </c>
      <c r="BN146" s="26">
        <f t="shared" si="158"/>
        <v>568713.6</v>
      </c>
      <c r="BO146" s="5">
        <f t="shared" si="195"/>
        <v>37.305725160574106</v>
      </c>
      <c r="BP146" s="60">
        <f t="shared" si="159"/>
        <v>11926.65</v>
      </c>
      <c r="BQ146" s="57">
        <f t="shared" si="160"/>
        <v>5259.1900000000005</v>
      </c>
      <c r="BR146" s="57">
        <f t="shared" si="161"/>
        <v>10373177.8991</v>
      </c>
      <c r="BS146" s="57">
        <f t="shared" si="162"/>
        <v>4569131.4346000003</v>
      </c>
      <c r="BT146" s="33">
        <f t="shared" si="206"/>
        <v>-3.0938875729251619E-2</v>
      </c>
      <c r="BU146" s="33">
        <f t="shared" si="207"/>
        <v>-1.8850848158443501E-2</v>
      </c>
      <c r="BV146" s="33">
        <f t="shared" si="208"/>
        <v>0.60929325045320526</v>
      </c>
      <c r="BW146" s="57">
        <f t="shared" si="163"/>
        <v>5781305.7194999997</v>
      </c>
      <c r="BX146" s="57">
        <f t="shared" si="209"/>
        <v>868.78995331980775</v>
      </c>
      <c r="BY146" s="87">
        <f t="shared" si="210"/>
        <v>869.74782517303686</v>
      </c>
      <c r="BZ146" s="75">
        <f t="shared" si="211"/>
        <v>105.79927052947401</v>
      </c>
      <c r="CA146" s="75">
        <f t="shared" si="212"/>
        <v>108.12537599135558</v>
      </c>
      <c r="CB146" s="53">
        <f t="shared" si="165"/>
        <v>0.98723740078078148</v>
      </c>
      <c r="CC146" s="14">
        <f t="shared" si="164"/>
        <v>108.12284716213389</v>
      </c>
      <c r="CD146" s="53">
        <f t="shared" si="166"/>
        <v>1.0089192303800041</v>
      </c>
      <c r="CE146" s="26">
        <v>107.69597363944119</v>
      </c>
      <c r="CF146" s="85">
        <f t="shared" si="167"/>
        <v>1.0049359750617373</v>
      </c>
      <c r="CG146" s="79">
        <v>107.167</v>
      </c>
      <c r="CH146">
        <v>5510.57</v>
      </c>
      <c r="CI146" s="17">
        <f t="shared" si="196"/>
        <v>251.3799999999992</v>
      </c>
      <c r="CJ146" s="17">
        <f t="shared" si="197"/>
        <v>0.95438221454404915</v>
      </c>
      <c r="CK146" s="31">
        <v>13293.75</v>
      </c>
      <c r="CL146" s="76">
        <f t="shared" si="213"/>
        <v>0.89716220028208737</v>
      </c>
      <c r="CM146">
        <v>5088.8500000000004</v>
      </c>
      <c r="CN146" s="17">
        <f t="shared" si="198"/>
        <v>-170.34000000000015</v>
      </c>
      <c r="CO146" s="17">
        <f t="shared" si="199"/>
        <v>1.0334731815636147</v>
      </c>
      <c r="CP146" s="31">
        <v>12303.35</v>
      </c>
      <c r="CQ146" s="76">
        <f t="shared" si="200"/>
        <v>0.96938232270072777</v>
      </c>
    </row>
    <row r="147" spans="1:95" x14ac:dyDescent="0.3">
      <c r="A147" s="1">
        <v>40298</v>
      </c>
      <c r="B147" t="s">
        <v>5</v>
      </c>
      <c r="C147" s="30">
        <v>245</v>
      </c>
      <c r="D147" s="31">
        <v>1021.05</v>
      </c>
      <c r="E147" s="31">
        <v>477.72</v>
      </c>
      <c r="F147" s="32">
        <f t="shared" si="168"/>
        <v>4.0189556873371606</v>
      </c>
      <c r="G147" s="94">
        <f t="shared" si="169"/>
        <v>4.6663733517702699</v>
      </c>
      <c r="H147" s="33">
        <f t="shared" si="170"/>
        <v>2.3875005574798856E-2</v>
      </c>
      <c r="I147" s="33">
        <f t="shared" si="171"/>
        <v>-2.2016553186284182E-3</v>
      </c>
      <c r="J147" s="33">
        <f t="shared" si="172"/>
        <v>7.8649678987650629E-2</v>
      </c>
      <c r="K147" s="33">
        <f t="shared" si="201"/>
        <v>9.2215908043697573E-2</v>
      </c>
      <c r="L147" s="31">
        <f t="shared" si="144"/>
        <v>487776.00599999999</v>
      </c>
      <c r="M147" s="26">
        <f t="shared" si="145"/>
        <v>250157.25</v>
      </c>
      <c r="N147" s="26">
        <f t="shared" si="146"/>
        <v>270465.93449999997</v>
      </c>
      <c r="O147" s="5">
        <f t="shared" si="173"/>
        <v>51.285271707276223</v>
      </c>
      <c r="P147" s="30">
        <v>3054.89</v>
      </c>
      <c r="Q147" s="31">
        <v>862.71</v>
      </c>
      <c r="R147" s="31">
        <v>3948.78</v>
      </c>
      <c r="S147" s="32">
        <f t="shared" si="174"/>
        <v>33.220237459271608</v>
      </c>
      <c r="T147" s="32">
        <f t="shared" si="175"/>
        <v>58.184723626895831</v>
      </c>
      <c r="U147" s="33">
        <f t="shared" si="176"/>
        <v>-1.3908689453736748E-4</v>
      </c>
      <c r="V147" s="33">
        <f t="shared" si="177"/>
        <v>2.2841936747169914E-3</v>
      </c>
      <c r="W147" s="33">
        <f t="shared" si="178"/>
        <v>4.595088219330183</v>
      </c>
      <c r="X147" s="33">
        <f t="shared" si="202"/>
        <v>16.422781472795869</v>
      </c>
      <c r="Y147" s="31">
        <f t="shared" si="147"/>
        <v>3406651.9938000003</v>
      </c>
      <c r="Z147" s="26">
        <f t="shared" si="148"/>
        <v>2635484.1518999999</v>
      </c>
      <c r="AA147" s="26">
        <f t="shared" si="149"/>
        <v>3357080.6772000003</v>
      </c>
      <c r="AB147" s="5">
        <f t="shared" si="179"/>
        <v>77.362881700170689</v>
      </c>
      <c r="AC147" s="30">
        <v>248.19</v>
      </c>
      <c r="AD147" s="31">
        <v>909.13</v>
      </c>
      <c r="AE147" s="31">
        <v>1941.75</v>
      </c>
      <c r="AF147" s="32">
        <f t="shared" si="180"/>
        <v>16.335525424698421</v>
      </c>
      <c r="AG147" s="32">
        <f t="shared" si="181"/>
        <v>4.7271314374525026</v>
      </c>
      <c r="AH147" s="33">
        <f t="shared" si="182"/>
        <v>-1.0444093864919889E-3</v>
      </c>
      <c r="AI147" s="33">
        <f t="shared" si="183"/>
        <v>1.9241330214583505E-2</v>
      </c>
      <c r="AJ147" s="33">
        <f>IFERROR((($BQ147-AC147)-($BQ148-AC148))/(((#REF!-AC147)+(#REF!-AC148))/2)/AH147,0)</f>
        <v>0</v>
      </c>
      <c r="AK147" s="33">
        <f t="shared" si="203"/>
        <v>18.423168599826727</v>
      </c>
      <c r="AL147" s="31">
        <f t="shared" si="150"/>
        <v>1765303.1775</v>
      </c>
      <c r="AM147" s="26">
        <f t="shared" si="151"/>
        <v>225636.97469999999</v>
      </c>
      <c r="AN147" s="26">
        <f t="shared" si="152"/>
        <v>305049.48019999999</v>
      </c>
      <c r="AO147" s="5">
        <f t="shared" si="184"/>
        <v>12.781769022788723</v>
      </c>
      <c r="AP147" s="30">
        <v>1326.14</v>
      </c>
      <c r="AQ147" s="31">
        <v>902.83</v>
      </c>
      <c r="AR147" s="31">
        <v>4509.28</v>
      </c>
      <c r="AS147" s="32">
        <f t="shared" si="185"/>
        <v>37.93560349534394</v>
      </c>
      <c r="AT147" s="32">
        <f t="shared" si="186"/>
        <v>25.258221864149494</v>
      </c>
      <c r="AU147" s="33">
        <f t="shared" si="187"/>
        <v>-9.0853961078339578E-3</v>
      </c>
      <c r="AV147" s="33">
        <f t="shared" si="188"/>
        <v>-1.936079251181751E-3</v>
      </c>
      <c r="AW147" s="33">
        <f>IFERROR((($BQ147-AP147)-($BQ148-AP148))/(((#REF!-AP147)+(#REF!-AP148))/2)/AU147,0)</f>
        <v>0</v>
      </c>
      <c r="AX147" s="33">
        <f t="shared" si="204"/>
        <v>0.21309794622078732</v>
      </c>
      <c r="AY147" s="31">
        <f t="shared" si="153"/>
        <v>4071113.2623999999</v>
      </c>
      <c r="AZ147" s="26">
        <f t="shared" si="154"/>
        <v>1197278.9762000002</v>
      </c>
      <c r="BA147" s="26">
        <f t="shared" si="155"/>
        <v>1388444.2004000002</v>
      </c>
      <c r="BB147" s="5">
        <f t="shared" si="189"/>
        <v>29.409129617145091</v>
      </c>
      <c r="BC147" s="30">
        <v>376.11</v>
      </c>
      <c r="BD147" s="31">
        <v>924</v>
      </c>
      <c r="BE147" s="31">
        <v>1009.14</v>
      </c>
      <c r="BF147" s="32">
        <f t="shared" si="190"/>
        <v>8.4896779333488688</v>
      </c>
      <c r="BG147" s="32">
        <f t="shared" si="191"/>
        <v>7.1635497197319031</v>
      </c>
      <c r="BH147" s="33">
        <f t="shared" si="192"/>
        <v>-2.6695141484249868E-2</v>
      </c>
      <c r="BI147" s="33">
        <f t="shared" si="193"/>
        <v>6.9152614500768894E-4</v>
      </c>
      <c r="BJ147" s="33">
        <f t="shared" si="194"/>
        <v>0.8558471195276488</v>
      </c>
      <c r="BK147" s="33">
        <f t="shared" si="205"/>
        <v>2.5904569391988028E-2</v>
      </c>
      <c r="BL147" s="31">
        <f t="shared" si="156"/>
        <v>932445.36</v>
      </c>
      <c r="BM147" s="26">
        <f t="shared" si="157"/>
        <v>347525.64</v>
      </c>
      <c r="BN147" s="26">
        <f t="shared" si="158"/>
        <v>577463.04000000004</v>
      </c>
      <c r="BO147" s="5">
        <f t="shared" si="195"/>
        <v>37.270349010048157</v>
      </c>
      <c r="BP147" s="60">
        <f t="shared" si="159"/>
        <v>11886.67</v>
      </c>
      <c r="BQ147" s="57">
        <f t="shared" si="160"/>
        <v>5250.33</v>
      </c>
      <c r="BR147" s="57">
        <f t="shared" si="161"/>
        <v>10663289.799699999</v>
      </c>
      <c r="BS147" s="57">
        <f t="shared" si="162"/>
        <v>4656082.9928000001</v>
      </c>
      <c r="BT147" s="33">
        <f t="shared" si="206"/>
        <v>-5.0260914784048746E-3</v>
      </c>
      <c r="BU147" s="33">
        <f t="shared" si="207"/>
        <v>-1.5762470305377703E-3</v>
      </c>
      <c r="BV147" s="33">
        <f t="shared" si="208"/>
        <v>0.31361288136323817</v>
      </c>
      <c r="BW147" s="57">
        <f t="shared" si="163"/>
        <v>5898503.3322999999</v>
      </c>
      <c r="BX147" s="57">
        <f t="shared" si="209"/>
        <v>886.81720821357897</v>
      </c>
      <c r="BY147" s="87">
        <f t="shared" si="210"/>
        <v>897.07965306515609</v>
      </c>
      <c r="BZ147" s="75">
        <f t="shared" si="211"/>
        <v>109.12401290827565</v>
      </c>
      <c r="CA147" s="75">
        <f t="shared" si="212"/>
        <v>110.36896053792262</v>
      </c>
      <c r="CB147" s="53">
        <f t="shared" si="165"/>
        <v>0.99780561161145931</v>
      </c>
      <c r="CC147" s="14">
        <f t="shared" si="164"/>
        <v>110.31469450447393</v>
      </c>
      <c r="CD147" s="53">
        <f t="shared" si="166"/>
        <v>1.0086929383021279</v>
      </c>
      <c r="CE147" s="26">
        <v>109.88566618423002</v>
      </c>
      <c r="CF147" s="85">
        <f t="shared" si="167"/>
        <v>1.0047699991243007</v>
      </c>
      <c r="CG147" s="79">
        <v>109.364</v>
      </c>
      <c r="CH147">
        <v>5502.81</v>
      </c>
      <c r="CI147" s="17">
        <f t="shared" si="196"/>
        <v>252.48000000000047</v>
      </c>
      <c r="CJ147" s="17">
        <f t="shared" si="197"/>
        <v>0.95411798699210026</v>
      </c>
      <c r="CK147" s="31">
        <v>13246.78</v>
      </c>
      <c r="CL147" s="76">
        <f t="shared" si="213"/>
        <v>0.89732523677452181</v>
      </c>
      <c r="CM147">
        <v>5058.71</v>
      </c>
      <c r="CN147" s="17">
        <f t="shared" si="198"/>
        <v>-191.61999999999989</v>
      </c>
      <c r="CO147" s="17">
        <f t="shared" si="199"/>
        <v>1.0378792221732418</v>
      </c>
      <c r="CP147" s="31">
        <v>12239.98</v>
      </c>
      <c r="CQ147" s="76">
        <f t="shared" si="200"/>
        <v>0.97113475675613858</v>
      </c>
    </row>
    <row r="148" spans="1:95" x14ac:dyDescent="0.3">
      <c r="A148" s="1">
        <v>40268</v>
      </c>
      <c r="B148" t="s">
        <v>5</v>
      </c>
      <c r="C148" s="30">
        <v>245.54</v>
      </c>
      <c r="D148" s="31">
        <v>996.96</v>
      </c>
      <c r="E148" s="31">
        <v>476.62</v>
      </c>
      <c r="F148" s="32">
        <f t="shared" si="168"/>
        <v>4.0232368899978734</v>
      </c>
      <c r="G148" s="94">
        <f t="shared" si="169"/>
        <v>4.6845547440799153</v>
      </c>
      <c r="H148" s="33">
        <f t="shared" si="170"/>
        <v>0.10889706815585738</v>
      </c>
      <c r="I148" s="33">
        <f t="shared" si="171"/>
        <v>-2.1968186810952381E-3</v>
      </c>
      <c r="J148" s="33">
        <f t="shared" si="172"/>
        <v>1.7294308953296499E-2</v>
      </c>
      <c r="K148" s="33">
        <f t="shared" si="201"/>
        <v>2.0173350102971298E-2</v>
      </c>
      <c r="L148" s="31">
        <f t="shared" si="144"/>
        <v>475171.07520000002</v>
      </c>
      <c r="M148" s="26">
        <f t="shared" si="145"/>
        <v>244793.55840000001</v>
      </c>
      <c r="N148" s="26">
        <f t="shared" si="146"/>
        <v>264084.73440000002</v>
      </c>
      <c r="O148" s="5">
        <f t="shared" si="173"/>
        <v>51.516931727581714</v>
      </c>
      <c r="P148" s="30">
        <v>3047.92</v>
      </c>
      <c r="Q148" s="31">
        <v>862.83</v>
      </c>
      <c r="R148" s="31">
        <v>3928.12</v>
      </c>
      <c r="S148" s="32">
        <f t="shared" si="174"/>
        <v>33.157981814314226</v>
      </c>
      <c r="T148" s="32">
        <f t="shared" si="175"/>
        <v>58.149988171279865</v>
      </c>
      <c r="U148" s="33">
        <f t="shared" si="176"/>
        <v>3.8787119793481969E-2</v>
      </c>
      <c r="V148" s="33">
        <f t="shared" si="177"/>
        <v>2.292711607755809E-3</v>
      </c>
      <c r="W148" s="33">
        <f t="shared" si="178"/>
        <v>-1.6510929215314576E-2</v>
      </c>
      <c r="X148" s="33">
        <f t="shared" si="202"/>
        <v>5.9110127794049061E-2</v>
      </c>
      <c r="Y148" s="31">
        <f t="shared" si="147"/>
        <v>3389299.7796</v>
      </c>
      <c r="Z148" s="26">
        <f t="shared" si="148"/>
        <v>2629836.8136</v>
      </c>
      <c r="AA148" s="26">
        <f t="shared" si="149"/>
        <v>3357547.6356000002</v>
      </c>
      <c r="AB148" s="5">
        <f t="shared" si="179"/>
        <v>77.592334246407958</v>
      </c>
      <c r="AC148" s="30">
        <v>243.46</v>
      </c>
      <c r="AD148" s="31">
        <v>910.08</v>
      </c>
      <c r="AE148" s="31">
        <v>1940.56</v>
      </c>
      <c r="AF148" s="32">
        <f t="shared" si="180"/>
        <v>16.380623094402821</v>
      </c>
      <c r="AG148" s="32">
        <f t="shared" si="181"/>
        <v>4.6448712958935259</v>
      </c>
      <c r="AH148" s="33">
        <f t="shared" si="182"/>
        <v>1.0104858614806204E-2</v>
      </c>
      <c r="AI148" s="33">
        <f t="shared" si="183"/>
        <v>1.9660707619561197E-2</v>
      </c>
      <c r="AJ148" s="33">
        <f>IFERROR((($BQ148-AC148)-($BQ149-AC149))/(((#REF!-AC148)+(#REF!-AC149))/2)/AH148,0)</f>
        <v>0</v>
      </c>
      <c r="AK148" s="33">
        <f t="shared" si="203"/>
        <v>1.9456687489672768</v>
      </c>
      <c r="AL148" s="31">
        <f t="shared" si="150"/>
        <v>1766064.8448000001</v>
      </c>
      <c r="AM148" s="26">
        <f t="shared" si="151"/>
        <v>221568.07680000001</v>
      </c>
      <c r="AN148" s="26">
        <f t="shared" si="152"/>
        <v>305368.24320000003</v>
      </c>
      <c r="AO148" s="5">
        <f t="shared" si="184"/>
        <v>12.545863049841282</v>
      </c>
      <c r="AP148" s="30">
        <v>1328.71</v>
      </c>
      <c r="AQ148" s="31">
        <v>911.07</v>
      </c>
      <c r="AR148" s="31">
        <v>4491.9799999999996</v>
      </c>
      <c r="AS148" s="32">
        <f t="shared" si="185"/>
        <v>37.917627554724191</v>
      </c>
      <c r="AT148" s="32">
        <f t="shared" si="186"/>
        <v>25.349901172951149</v>
      </c>
      <c r="AU148" s="33">
        <f t="shared" si="187"/>
        <v>2.0656389746519675E-3</v>
      </c>
      <c r="AV148" s="33">
        <f t="shared" si="188"/>
        <v>-1.9323380914965369E-3</v>
      </c>
      <c r="AW148" s="33">
        <f>IFERROR((($BQ148-AP148)-($BQ149-AP149))/(((#REF!-AP148)+(#REF!-AP149))/2)/AU148,0)</f>
        <v>0</v>
      </c>
      <c r="AX148" s="33">
        <f t="shared" si="204"/>
        <v>0.93546748256050405</v>
      </c>
      <c r="AY148" s="31">
        <f t="shared" si="153"/>
        <v>4092508.2185999998</v>
      </c>
      <c r="AZ148" s="26">
        <f t="shared" si="154"/>
        <v>1210547.8197000001</v>
      </c>
      <c r="BA148" s="26">
        <f t="shared" si="155"/>
        <v>1401116.3316000002</v>
      </c>
      <c r="BB148" s="5">
        <f t="shared" si="189"/>
        <v>29.579606320598046</v>
      </c>
      <c r="BC148" s="30">
        <v>375.85</v>
      </c>
      <c r="BD148" s="31">
        <v>949</v>
      </c>
      <c r="BE148" s="31">
        <v>1009.4</v>
      </c>
      <c r="BF148" s="32">
        <f t="shared" si="190"/>
        <v>8.5205306465608928</v>
      </c>
      <c r="BG148" s="32">
        <f t="shared" si="191"/>
        <v>7.1706846157955386</v>
      </c>
      <c r="BH148" s="33">
        <f t="shared" si="192"/>
        <v>1.0542962572482868E-3</v>
      </c>
      <c r="BI148" s="33">
        <f t="shared" si="193"/>
        <v>6.6538026482134533E-4</v>
      </c>
      <c r="BJ148" s="33">
        <f t="shared" si="194"/>
        <v>-21.735537959945574</v>
      </c>
      <c r="BK148" s="33">
        <f t="shared" si="205"/>
        <v>0.63111318118304605</v>
      </c>
      <c r="BL148" s="31">
        <f t="shared" si="156"/>
        <v>957920.6</v>
      </c>
      <c r="BM148" s="26">
        <f t="shared" si="157"/>
        <v>356681.65</v>
      </c>
      <c r="BN148" s="26">
        <f t="shared" si="158"/>
        <v>593087.04</v>
      </c>
      <c r="BO148" s="5">
        <f t="shared" si="195"/>
        <v>37.234991083812169</v>
      </c>
      <c r="BP148" s="60">
        <f t="shared" si="159"/>
        <v>11846.679999999998</v>
      </c>
      <c r="BQ148" s="57">
        <f t="shared" si="160"/>
        <v>5241.4800000000005</v>
      </c>
      <c r="BR148" s="57">
        <f t="shared" si="161"/>
        <v>10680964.518200001</v>
      </c>
      <c r="BS148" s="57">
        <f t="shared" si="162"/>
        <v>4663427.9185000006</v>
      </c>
      <c r="BT148" s="33">
        <f t="shared" si="206"/>
        <v>1.9337543195595667E-2</v>
      </c>
      <c r="BU148" s="33">
        <f t="shared" si="207"/>
        <v>3.0020240015217699E-2</v>
      </c>
      <c r="BV148" s="33">
        <f t="shared" si="208"/>
        <v>1.5524329906632157</v>
      </c>
      <c r="BW148" s="57">
        <f t="shared" si="163"/>
        <v>5921203.9848000007</v>
      </c>
      <c r="BX148" s="57">
        <f t="shared" si="209"/>
        <v>889.71586622480675</v>
      </c>
      <c r="BY148" s="87">
        <f t="shared" si="210"/>
        <v>901.59981684320019</v>
      </c>
      <c r="BZ148" s="75">
        <f t="shared" si="211"/>
        <v>109.67386197549887</v>
      </c>
      <c r="CA148" s="75">
        <f t="shared" si="212"/>
        <v>110.72971342892548</v>
      </c>
      <c r="CB148" s="53">
        <f t="shared" si="165"/>
        <v>0.99409800113753788</v>
      </c>
      <c r="CC148" s="14">
        <f t="shared" si="164"/>
        <v>110.73924551419819</v>
      </c>
      <c r="CD148" s="53">
        <f t="shared" si="166"/>
        <v>1.0037547746584925</v>
      </c>
      <c r="CE148" s="26">
        <v>109.94695534829066</v>
      </c>
      <c r="CF148" s="85">
        <f t="shared" si="167"/>
        <v>0.99657335461854213</v>
      </c>
      <c r="CG148" s="79">
        <v>110.325</v>
      </c>
      <c r="CH148">
        <v>5495.05</v>
      </c>
      <c r="CI148" s="17">
        <f t="shared" si="196"/>
        <v>253.56999999999971</v>
      </c>
      <c r="CJ148" s="17">
        <f t="shared" si="197"/>
        <v>0.95385483298605112</v>
      </c>
      <c r="CK148" s="31">
        <v>13199.8</v>
      </c>
      <c r="CL148" s="76">
        <f t="shared" si="213"/>
        <v>0.89748935589933176</v>
      </c>
      <c r="CM148">
        <v>5028.5600000000004</v>
      </c>
      <c r="CN148" s="17">
        <f t="shared" si="198"/>
        <v>-212.92000000000007</v>
      </c>
      <c r="CO148" s="17">
        <f t="shared" si="199"/>
        <v>1.0423421416866856</v>
      </c>
      <c r="CP148" s="31">
        <v>12176.6</v>
      </c>
      <c r="CQ148" s="76">
        <f t="shared" si="200"/>
        <v>0.97290540873478626</v>
      </c>
    </row>
    <row r="149" spans="1:95" x14ac:dyDescent="0.3">
      <c r="A149" s="1">
        <v>40237</v>
      </c>
      <c r="B149" t="s">
        <v>5</v>
      </c>
      <c r="C149" s="30">
        <v>246.08</v>
      </c>
      <c r="D149" s="31">
        <v>894</v>
      </c>
      <c r="E149" s="31">
        <v>475.53</v>
      </c>
      <c r="F149" s="32">
        <f t="shared" si="168"/>
        <v>4.0276249691912476</v>
      </c>
      <c r="G149" s="94">
        <f t="shared" si="169"/>
        <v>4.7028066245972378</v>
      </c>
      <c r="H149" s="33">
        <f t="shared" si="170"/>
        <v>1.6351846630955739E-2</v>
      </c>
      <c r="I149" s="33">
        <f t="shared" si="171"/>
        <v>-2.1920032474121859E-3</v>
      </c>
      <c r="J149" s="33">
        <f t="shared" si="172"/>
        <v>0.11526795172582392</v>
      </c>
      <c r="K149" s="33">
        <f t="shared" si="201"/>
        <v>0.13405233652708659</v>
      </c>
      <c r="L149" s="31">
        <f t="shared" si="144"/>
        <v>425123.81999999995</v>
      </c>
      <c r="M149" s="26">
        <f t="shared" si="145"/>
        <v>219995.52000000002</v>
      </c>
      <c r="N149" s="26">
        <f t="shared" si="146"/>
        <v>236811.65999999997</v>
      </c>
      <c r="O149" s="5">
        <f t="shared" si="173"/>
        <v>51.748575273904905</v>
      </c>
      <c r="P149" s="30">
        <v>3040.94</v>
      </c>
      <c r="Q149" s="31">
        <v>830</v>
      </c>
      <c r="R149" s="31">
        <v>3907.47</v>
      </c>
      <c r="S149" s="32">
        <f t="shared" si="174"/>
        <v>33.095333077546577</v>
      </c>
      <c r="T149" s="32">
        <f t="shared" si="175"/>
        <v>58.115055173125505</v>
      </c>
      <c r="U149" s="33">
        <f t="shared" si="176"/>
        <v>-1.0596792062039346E-3</v>
      </c>
      <c r="V149" s="33">
        <f t="shared" si="177"/>
        <v>2.2946842010828981E-3</v>
      </c>
      <c r="W149" s="33">
        <f t="shared" si="178"/>
        <v>0.6054507707217186</v>
      </c>
      <c r="X149" s="33">
        <f t="shared" si="202"/>
        <v>2.1654517590310136</v>
      </c>
      <c r="Y149" s="31">
        <f t="shared" si="147"/>
        <v>3243200.0999999996</v>
      </c>
      <c r="Z149" s="26">
        <f t="shared" si="148"/>
        <v>2523980.2000000002</v>
      </c>
      <c r="AA149" s="26">
        <f t="shared" si="149"/>
        <v>3229795.6</v>
      </c>
      <c r="AB149" s="5">
        <f t="shared" si="179"/>
        <v>77.823758083875248</v>
      </c>
      <c r="AC149" s="30">
        <v>238.72</v>
      </c>
      <c r="AD149" s="31">
        <v>900.93</v>
      </c>
      <c r="AE149" s="31">
        <v>1939.38</v>
      </c>
      <c r="AF149" s="32">
        <f t="shared" si="180"/>
        <v>16.42608313408223</v>
      </c>
      <c r="AG149" s="32">
        <f t="shared" si="181"/>
        <v>4.5621505096873083</v>
      </c>
      <c r="AH149" s="33">
        <f t="shared" si="182"/>
        <v>-1.4501217617436812E-2</v>
      </c>
      <c r="AI149" s="33">
        <f t="shared" si="183"/>
        <v>2.0012269679084382E-2</v>
      </c>
      <c r="AJ149" s="33">
        <f>IFERROR((($BQ149-AC149)-($BQ150-AC150))/(((#REF!-AC149)+(#REF!-AC150))/2)/AH149,0)</f>
        <v>0</v>
      </c>
      <c r="AK149" s="33">
        <f t="shared" si="203"/>
        <v>1.3800406425885832</v>
      </c>
      <c r="AL149" s="31">
        <f t="shared" si="150"/>
        <v>1747245.6233999999</v>
      </c>
      <c r="AM149" s="26">
        <f t="shared" si="151"/>
        <v>215070.00959999999</v>
      </c>
      <c r="AN149" s="26">
        <f t="shared" si="152"/>
        <v>302298.05219999998</v>
      </c>
      <c r="AO149" s="5">
        <f t="shared" si="184"/>
        <v>12.309088471573389</v>
      </c>
      <c r="AP149" s="30">
        <v>1331.28</v>
      </c>
      <c r="AQ149" s="31">
        <v>909.19</v>
      </c>
      <c r="AR149" s="31">
        <v>4474.68</v>
      </c>
      <c r="AS149" s="32">
        <f t="shared" si="185"/>
        <v>37.899465642842081</v>
      </c>
      <c r="AT149" s="32">
        <f t="shared" si="186"/>
        <v>25.441939219740778</v>
      </c>
      <c r="AU149" s="33">
        <f t="shared" si="187"/>
        <v>-1.2417064719577535E-2</v>
      </c>
      <c r="AV149" s="33">
        <f t="shared" si="188"/>
        <v>-1.9286113622974761E-3</v>
      </c>
      <c r="AW149" s="33">
        <f>IFERROR((($BQ149-AP149)-($BQ150-AP150))/(((#REF!-AP149)+(#REF!-AP150))/2)/AU149,0)</f>
        <v>0</v>
      </c>
      <c r="AX149" s="33">
        <f t="shared" si="204"/>
        <v>0.1553194257944637</v>
      </c>
      <c r="AY149" s="31">
        <f t="shared" si="153"/>
        <v>4068334.3092000005</v>
      </c>
      <c r="AZ149" s="26">
        <f t="shared" si="154"/>
        <v>1210386.4632000001</v>
      </c>
      <c r="BA149" s="26">
        <f t="shared" si="155"/>
        <v>1398225.1172000002</v>
      </c>
      <c r="BB149" s="5">
        <f t="shared" si="189"/>
        <v>29.751401217517227</v>
      </c>
      <c r="BC149" s="30">
        <v>375.6</v>
      </c>
      <c r="BD149" s="31">
        <v>948</v>
      </c>
      <c r="BE149" s="31">
        <v>1009.65</v>
      </c>
      <c r="BF149" s="32">
        <f t="shared" si="190"/>
        <v>8.5514931763378605</v>
      </c>
      <c r="BG149" s="32">
        <f t="shared" si="191"/>
        <v>7.1780484728491665</v>
      </c>
      <c r="BH149" s="33">
        <f t="shared" si="192"/>
        <v>-2.0876826722338204E-2</v>
      </c>
      <c r="BI149" s="33">
        <f t="shared" si="193"/>
        <v>6.9246544331117723E-4</v>
      </c>
      <c r="BJ149" s="33">
        <f t="shared" si="194"/>
        <v>1.0958558606546647</v>
      </c>
      <c r="BK149" s="33">
        <f t="shared" si="205"/>
        <v>3.3169094734605387E-2</v>
      </c>
      <c r="BL149" s="31">
        <f t="shared" si="156"/>
        <v>957148.2</v>
      </c>
      <c r="BM149" s="26">
        <f t="shared" si="157"/>
        <v>356068.80000000005</v>
      </c>
      <c r="BN149" s="26">
        <f t="shared" si="158"/>
        <v>592462.08000000007</v>
      </c>
      <c r="BO149" s="5">
        <f t="shared" si="195"/>
        <v>37.201010251077108</v>
      </c>
      <c r="BP149" s="60">
        <f t="shared" si="159"/>
        <v>11806.710000000001</v>
      </c>
      <c r="BQ149" s="57">
        <f t="shared" si="160"/>
        <v>5232.62</v>
      </c>
      <c r="BR149" s="57">
        <f t="shared" si="161"/>
        <v>10441052.0526</v>
      </c>
      <c r="BS149" s="57">
        <f t="shared" si="162"/>
        <v>4525500.9928000011</v>
      </c>
      <c r="BT149" s="33">
        <f t="shared" si="206"/>
        <v>-8.9509760127482515E-3</v>
      </c>
      <c r="BU149" s="33">
        <f t="shared" si="207"/>
        <v>-3.8284641575809697E-3</v>
      </c>
      <c r="BV149" s="33">
        <f t="shared" si="208"/>
        <v>0.42771471537051992</v>
      </c>
      <c r="BW149" s="57">
        <f t="shared" si="163"/>
        <v>5759592.5094000008</v>
      </c>
      <c r="BX149" s="57">
        <f t="shared" si="209"/>
        <v>864.86329846233843</v>
      </c>
      <c r="BY149" s="87">
        <f t="shared" si="210"/>
        <v>884.33204953793222</v>
      </c>
      <c r="BZ149" s="75">
        <f t="shared" si="211"/>
        <v>107.57334831890353</v>
      </c>
      <c r="CA149" s="75">
        <f t="shared" si="212"/>
        <v>107.63668360808182</v>
      </c>
      <c r="CB149" s="53">
        <f t="shared" si="165"/>
        <v>1.0024634310160707</v>
      </c>
      <c r="CC149" s="14">
        <f t="shared" si="164"/>
        <v>107.71676344835919</v>
      </c>
      <c r="CD149" s="53">
        <f t="shared" si="166"/>
        <v>1.0037998998067188</v>
      </c>
      <c r="CE149" s="26">
        <v>106.32251829723177</v>
      </c>
      <c r="CF149" s="85">
        <f t="shared" si="167"/>
        <v>0.99080709257594213</v>
      </c>
      <c r="CG149" s="79">
        <v>107.309</v>
      </c>
      <c r="CH149">
        <v>5487.28</v>
      </c>
      <c r="CI149" s="17">
        <f t="shared" si="196"/>
        <v>254.65999999999985</v>
      </c>
      <c r="CJ149" s="17">
        <f t="shared" si="197"/>
        <v>0.95359085011153066</v>
      </c>
      <c r="CK149" s="31">
        <v>13152.85</v>
      </c>
      <c r="CL149" s="76">
        <f t="shared" si="213"/>
        <v>0.89765412058983418</v>
      </c>
      <c r="CM149">
        <v>4998.41</v>
      </c>
      <c r="CN149" s="17">
        <f t="shared" si="198"/>
        <v>-234.21000000000004</v>
      </c>
      <c r="CO149" s="17">
        <f t="shared" si="199"/>
        <v>1.0468569004943573</v>
      </c>
      <c r="CP149" s="31">
        <v>12113.22</v>
      </c>
      <c r="CQ149" s="76">
        <f t="shared" si="200"/>
        <v>0.97469624096648133</v>
      </c>
    </row>
    <row r="150" spans="1:95" x14ac:dyDescent="0.3">
      <c r="A150" s="1">
        <v>40209</v>
      </c>
      <c r="B150" t="s">
        <v>5</v>
      </c>
      <c r="C150" s="30">
        <v>246.62</v>
      </c>
      <c r="D150" s="31">
        <v>879.5</v>
      </c>
      <c r="E150" s="31">
        <v>474.43</v>
      </c>
      <c r="F150" s="32">
        <f t="shared" si="168"/>
        <v>4.0319613010581534</v>
      </c>
      <c r="G150" s="94">
        <f t="shared" si="169"/>
        <v>4.7211113812438148</v>
      </c>
      <c r="H150" s="33">
        <f t="shared" si="170"/>
        <v>5.1371760109624132E-2</v>
      </c>
      <c r="I150" s="33">
        <f t="shared" si="171"/>
        <v>-2.2276676319892383E-3</v>
      </c>
      <c r="J150" s="33">
        <f t="shared" si="172"/>
        <v>3.6798742912264724E-2</v>
      </c>
      <c r="K150" s="33">
        <f t="shared" si="201"/>
        <v>4.336366181021508E-2</v>
      </c>
      <c r="L150" s="31">
        <f t="shared" si="144"/>
        <v>417261.185</v>
      </c>
      <c r="M150" s="26">
        <f t="shared" si="145"/>
        <v>216902.29</v>
      </c>
      <c r="N150" s="26">
        <f t="shared" si="146"/>
        <v>232970.75499999998</v>
      </c>
      <c r="O150" s="5">
        <f t="shared" si="173"/>
        <v>51.982378854625551</v>
      </c>
      <c r="P150" s="30">
        <v>3033.97</v>
      </c>
      <c r="Q150" s="31">
        <v>830.88</v>
      </c>
      <c r="R150" s="31">
        <v>3886.82</v>
      </c>
      <c r="S150" s="32">
        <f t="shared" si="174"/>
        <v>33.032286795056912</v>
      </c>
      <c r="T150" s="32">
        <f t="shared" si="175"/>
        <v>58.080083924062507</v>
      </c>
      <c r="U150" s="33">
        <f t="shared" si="176"/>
        <v>1.0976045114328821E-2</v>
      </c>
      <c r="V150" s="33">
        <f t="shared" si="177"/>
        <v>2.2999618872886025E-3</v>
      </c>
      <c r="W150" s="33">
        <f t="shared" si="178"/>
        <v>-5.8595011178192158E-2</v>
      </c>
      <c r="X150" s="33">
        <f t="shared" si="202"/>
        <v>0.20954377130666924</v>
      </c>
      <c r="Y150" s="31">
        <f t="shared" si="147"/>
        <v>3229481.0016000001</v>
      </c>
      <c r="Z150" s="26">
        <f t="shared" si="148"/>
        <v>2520864.9935999997</v>
      </c>
      <c r="AA150" s="26">
        <f t="shared" si="149"/>
        <v>3233219.9616</v>
      </c>
      <c r="AB150" s="5">
        <f t="shared" si="179"/>
        <v>78.057898230430013</v>
      </c>
      <c r="AC150" s="30">
        <v>233.99</v>
      </c>
      <c r="AD150" s="31">
        <v>914.09</v>
      </c>
      <c r="AE150" s="31">
        <v>1938.19</v>
      </c>
      <c r="AF150" s="32">
        <f t="shared" si="180"/>
        <v>16.471781030073775</v>
      </c>
      <c r="AG150" s="32">
        <f t="shared" si="181"/>
        <v>4.4793319767141364</v>
      </c>
      <c r="AH150" s="33">
        <f t="shared" si="182"/>
        <v>-2.6128548138070948E-2</v>
      </c>
      <c r="AI150" s="33">
        <f t="shared" si="183"/>
        <v>2.0464554010879928E-2</v>
      </c>
      <c r="AJ150" s="33">
        <f>IFERROR((($BQ150-AC150)-($BQ151-AC151))/(((#REF!-AC150)+(#REF!-AC151))/2)/AH150,0)</f>
        <v>0</v>
      </c>
      <c r="AK150" s="33">
        <f t="shared" si="203"/>
        <v>0.78322583798912948</v>
      </c>
      <c r="AL150" s="31">
        <f t="shared" si="150"/>
        <v>1771680.0971000001</v>
      </c>
      <c r="AM150" s="26">
        <f t="shared" si="151"/>
        <v>213887.91910000003</v>
      </c>
      <c r="AN150" s="26">
        <f t="shared" si="152"/>
        <v>306713.7586</v>
      </c>
      <c r="AO150" s="5">
        <f t="shared" si="184"/>
        <v>12.072603821090812</v>
      </c>
      <c r="AP150" s="30">
        <v>1333.85</v>
      </c>
      <c r="AQ150" s="31">
        <v>920.55</v>
      </c>
      <c r="AR150" s="31">
        <v>4457.38</v>
      </c>
      <c r="AS150" s="32">
        <f t="shared" si="185"/>
        <v>37.88121253738295</v>
      </c>
      <c r="AT150" s="32">
        <f t="shared" si="186"/>
        <v>25.534240596350909</v>
      </c>
      <c r="AU150" s="33">
        <f t="shared" si="187"/>
        <v>-2.0812057233157405E-2</v>
      </c>
      <c r="AV150" s="33">
        <f t="shared" si="188"/>
        <v>-1.9248989802530558E-3</v>
      </c>
      <c r="AW150" s="33">
        <f>IFERROR((($BQ150-AP150)-($BQ151-AP151))/(((#REF!-AP150)+(#REF!-AP151))/2)/AU150,0)</f>
        <v>0</v>
      </c>
      <c r="AX150" s="33">
        <f t="shared" si="204"/>
        <v>9.2489606322355311E-2</v>
      </c>
      <c r="AY150" s="31">
        <f t="shared" si="153"/>
        <v>4103241.159</v>
      </c>
      <c r="AZ150" s="26">
        <f t="shared" si="154"/>
        <v>1227875.6174999999</v>
      </c>
      <c r="BA150" s="26">
        <f t="shared" si="155"/>
        <v>1415695.4340000001</v>
      </c>
      <c r="BB150" s="5">
        <f t="shared" si="189"/>
        <v>29.924529656434945</v>
      </c>
      <c r="BC150" s="30">
        <v>375.34</v>
      </c>
      <c r="BD150" s="31">
        <v>968</v>
      </c>
      <c r="BE150" s="31">
        <v>1009.91</v>
      </c>
      <c r="BF150" s="32">
        <f t="shared" si="190"/>
        <v>8.5827583364282169</v>
      </c>
      <c r="BG150" s="32">
        <f t="shared" si="191"/>
        <v>7.1852321216286317</v>
      </c>
      <c r="BH150" s="33">
        <f t="shared" si="192"/>
        <v>-1.8423746161719549E-2</v>
      </c>
      <c r="BI150" s="33">
        <f t="shared" si="193"/>
        <v>6.9294528397428347E-4</v>
      </c>
      <c r="BJ150" s="33">
        <f t="shared" si="194"/>
        <v>1.2426270917914493</v>
      </c>
      <c r="BK150" s="33">
        <f t="shared" si="205"/>
        <v>3.7611530135715276E-2</v>
      </c>
      <c r="BL150" s="31">
        <f t="shared" si="156"/>
        <v>977592.88</v>
      </c>
      <c r="BM150" s="26">
        <f t="shared" si="157"/>
        <v>363329.12</v>
      </c>
      <c r="BN150" s="26">
        <f t="shared" si="158"/>
        <v>604961.28000000003</v>
      </c>
      <c r="BO150" s="5">
        <f t="shared" si="195"/>
        <v>37.165688031606777</v>
      </c>
      <c r="BP150" s="60">
        <f t="shared" si="159"/>
        <v>11766.73</v>
      </c>
      <c r="BQ150" s="57">
        <f t="shared" si="160"/>
        <v>5223.7699999999995</v>
      </c>
      <c r="BR150" s="57">
        <f t="shared" si="161"/>
        <v>10499256.322699999</v>
      </c>
      <c r="BS150" s="57">
        <f t="shared" si="162"/>
        <v>4542859.9402000001</v>
      </c>
      <c r="BT150" s="33">
        <f t="shared" si="206"/>
        <v>-9.122253995393138E-3</v>
      </c>
      <c r="BU150" s="33">
        <f t="shared" si="207"/>
        <v>1.6956354230697691E-3</v>
      </c>
      <c r="BV150" s="33">
        <f t="shared" si="208"/>
        <v>0.18587899700294336</v>
      </c>
      <c r="BW150" s="57">
        <f t="shared" si="163"/>
        <v>5793561.1891999999</v>
      </c>
      <c r="BX150" s="57">
        <f t="shared" si="209"/>
        <v>869.65160031930975</v>
      </c>
      <c r="BY150" s="87">
        <f t="shared" si="210"/>
        <v>892.28327009288046</v>
      </c>
      <c r="BZ150" s="75">
        <f t="shared" si="211"/>
        <v>108.54056353943614</v>
      </c>
      <c r="CA150" s="75">
        <f t="shared" si="212"/>
        <v>108.23261239002362</v>
      </c>
      <c r="CB150" s="53">
        <f t="shared" si="165"/>
        <v>1.0134317149953889</v>
      </c>
      <c r="CC150" s="14">
        <f t="shared" si="164"/>
        <v>108.35205079563208</v>
      </c>
      <c r="CD150" s="53">
        <f t="shared" si="166"/>
        <v>1.0116715915261347</v>
      </c>
      <c r="CE150" s="26">
        <v>106.70116836285517</v>
      </c>
      <c r="CF150" s="85">
        <f t="shared" si="167"/>
        <v>0.9962574775714288</v>
      </c>
      <c r="CG150" s="79">
        <v>107.102</v>
      </c>
      <c r="CH150">
        <v>5479.51</v>
      </c>
      <c r="CI150" s="17">
        <f t="shared" si="196"/>
        <v>255.74000000000069</v>
      </c>
      <c r="CJ150" s="17">
        <f t="shared" si="197"/>
        <v>0.95332794355699679</v>
      </c>
      <c r="CK150" s="31">
        <v>13105.89</v>
      </c>
      <c r="CL150" s="76">
        <f t="shared" si="213"/>
        <v>0.89781998780700889</v>
      </c>
      <c r="CM150">
        <v>4968.26</v>
      </c>
      <c r="CN150" s="17">
        <f t="shared" si="198"/>
        <v>-255.50999999999931</v>
      </c>
      <c r="CO150" s="17">
        <f t="shared" si="199"/>
        <v>1.05142846791432</v>
      </c>
      <c r="CP150" s="31">
        <v>12049.84</v>
      </c>
      <c r="CQ150" s="76">
        <f t="shared" si="200"/>
        <v>0.97650508222515808</v>
      </c>
    </row>
    <row r="151" spans="1:95" x14ac:dyDescent="0.3">
      <c r="A151" s="1">
        <v>40178</v>
      </c>
      <c r="B151" t="s">
        <v>5</v>
      </c>
      <c r="C151" s="30">
        <v>247.17</v>
      </c>
      <c r="D151" s="31">
        <v>835.45</v>
      </c>
      <c r="E151" s="31">
        <v>473.33</v>
      </c>
      <c r="F151" s="32">
        <f t="shared" si="168"/>
        <v>4.0363272006310362</v>
      </c>
      <c r="G151" s="94">
        <f t="shared" si="169"/>
        <v>4.7396700237012261</v>
      </c>
      <c r="H151" s="33">
        <f t="shared" si="170"/>
        <v>0.10180066290558949</v>
      </c>
      <c r="I151" s="33">
        <f t="shared" si="171"/>
        <v>1.7412079123726122E-3</v>
      </c>
      <c r="J151" s="33">
        <f t="shared" si="172"/>
        <v>4.3618714210337223E-2</v>
      </c>
      <c r="K151" s="33">
        <f t="shared" si="201"/>
        <v>1.7104092082262944E-2</v>
      </c>
      <c r="L151" s="31">
        <f t="shared" si="144"/>
        <v>395443.54850000003</v>
      </c>
      <c r="M151" s="26">
        <f t="shared" si="145"/>
        <v>206498.1765</v>
      </c>
      <c r="N151" s="26">
        <f t="shared" si="146"/>
        <v>221302.3505</v>
      </c>
      <c r="O151" s="5">
        <f t="shared" si="173"/>
        <v>52.219381826632585</v>
      </c>
      <c r="P151" s="30">
        <v>3027</v>
      </c>
      <c r="Q151" s="31">
        <v>821.81</v>
      </c>
      <c r="R151" s="31">
        <v>3866.17</v>
      </c>
      <c r="S151" s="32">
        <f t="shared" si="174"/>
        <v>32.968810625279808</v>
      </c>
      <c r="T151" s="32">
        <f t="shared" si="175"/>
        <v>58.044993978814631</v>
      </c>
      <c r="U151" s="33">
        <f t="shared" si="176"/>
        <v>7.3785280795387043E-2</v>
      </c>
      <c r="V151" s="33">
        <f t="shared" si="177"/>
        <v>3.033997647576548E-3</v>
      </c>
      <c r="W151" s="33">
        <f t="shared" si="178"/>
        <v>-6.1638543304925471E-2</v>
      </c>
      <c r="X151" s="33">
        <f t="shared" si="202"/>
        <v>4.1119280361486807E-2</v>
      </c>
      <c r="Y151" s="31">
        <f t="shared" si="147"/>
        <v>3177257.1676999996</v>
      </c>
      <c r="Z151" s="26">
        <f t="shared" si="148"/>
        <v>2487618.8699999996</v>
      </c>
      <c r="AA151" s="26">
        <f t="shared" si="149"/>
        <v>3197925.6891999999</v>
      </c>
      <c r="AB151" s="5">
        <f t="shared" si="179"/>
        <v>78.294539557236234</v>
      </c>
      <c r="AC151" s="30">
        <v>229.25</v>
      </c>
      <c r="AD151" s="31">
        <v>938.29</v>
      </c>
      <c r="AE151" s="31">
        <v>1937</v>
      </c>
      <c r="AF151" s="32">
        <f t="shared" si="180"/>
        <v>16.517790521670538</v>
      </c>
      <c r="AG151" s="32">
        <f t="shared" si="181"/>
        <v>4.3960405912267113</v>
      </c>
      <c r="AH151" s="33">
        <f t="shared" si="182"/>
        <v>4.8289050564618461E-3</v>
      </c>
      <c r="AI151" s="33">
        <f t="shared" si="183"/>
        <v>8.586323213738152E-3</v>
      </c>
      <c r="AJ151" s="33">
        <f>IFERROR((($BQ151-AC151)-($BQ152-AC152))/(((#REF!-AC151)+(#REF!-AC152))/2)/AH151,0)</f>
        <v>0</v>
      </c>
      <c r="AK151" s="33">
        <f t="shared" si="203"/>
        <v>1.778109760565344</v>
      </c>
      <c r="AL151" s="31">
        <f t="shared" si="150"/>
        <v>1817467.73</v>
      </c>
      <c r="AM151" s="26">
        <f t="shared" si="151"/>
        <v>215102.98249999998</v>
      </c>
      <c r="AN151" s="26">
        <f t="shared" si="152"/>
        <v>314833.82660000003</v>
      </c>
      <c r="AO151" s="5">
        <f t="shared" si="184"/>
        <v>11.835312338668043</v>
      </c>
      <c r="AP151" s="30">
        <v>1336.42</v>
      </c>
      <c r="AQ151" s="31">
        <v>939.91</v>
      </c>
      <c r="AR151" s="31">
        <v>4440.08</v>
      </c>
      <c r="AS151" s="32">
        <f t="shared" si="185"/>
        <v>37.862834971326244</v>
      </c>
      <c r="AT151" s="32">
        <f t="shared" si="186"/>
        <v>25.626855253771868</v>
      </c>
      <c r="AU151" s="33">
        <f t="shared" si="187"/>
        <v>8.0436257203744862E-3</v>
      </c>
      <c r="AV151" s="33">
        <f t="shared" si="188"/>
        <v>8.4309555834416842E-3</v>
      </c>
      <c r="AW151" s="33">
        <f>IFERROR((($BQ151-AP151)-($BQ152-AP152))/(((#REF!-AP151)+(#REF!-AP152))/2)/AU151,0)</f>
        <v>0</v>
      </c>
      <c r="AX151" s="33">
        <f t="shared" si="204"/>
        <v>1.0481536407252381</v>
      </c>
      <c r="AY151" s="31">
        <f t="shared" si="153"/>
        <v>4173275.5927999998</v>
      </c>
      <c r="AZ151" s="26">
        <f t="shared" si="154"/>
        <v>1256114.5222</v>
      </c>
      <c r="BA151" s="26">
        <f t="shared" si="155"/>
        <v>1445468.7908000001</v>
      </c>
      <c r="BB151" s="5">
        <f t="shared" si="189"/>
        <v>30.099007225095047</v>
      </c>
      <c r="BC151" s="30">
        <v>375.08</v>
      </c>
      <c r="BD151" s="31">
        <v>986</v>
      </c>
      <c r="BE151" s="31">
        <v>1010.17</v>
      </c>
      <c r="BF151" s="32">
        <f t="shared" si="190"/>
        <v>8.6142366810923736</v>
      </c>
      <c r="BG151" s="32">
        <f t="shared" si="191"/>
        <v>7.1924401524855606</v>
      </c>
      <c r="BH151" s="33">
        <f t="shared" si="192"/>
        <v>6.81699003670687E-2</v>
      </c>
      <c r="BI151" s="33">
        <f t="shared" si="193"/>
        <v>-9.0606262491680701E-4</v>
      </c>
      <c r="BJ151" s="33">
        <f t="shared" si="194"/>
        <v>-0.89051319633067683</v>
      </c>
      <c r="BK151" s="33">
        <f t="shared" si="205"/>
        <v>1.3291241736279621E-2</v>
      </c>
      <c r="BL151" s="31">
        <f t="shared" si="156"/>
        <v>996027.62</v>
      </c>
      <c r="BM151" s="26">
        <f t="shared" si="157"/>
        <v>369828.88</v>
      </c>
      <c r="BN151" s="26">
        <f t="shared" si="158"/>
        <v>616210.56000000006</v>
      </c>
      <c r="BO151" s="5">
        <f t="shared" si="195"/>
        <v>37.130383994773162</v>
      </c>
      <c r="BP151" s="60">
        <f t="shared" si="159"/>
        <v>11726.75</v>
      </c>
      <c r="BQ151" s="57">
        <f t="shared" si="160"/>
        <v>5214.92</v>
      </c>
      <c r="BR151" s="57">
        <f t="shared" si="161"/>
        <v>10559471.659</v>
      </c>
      <c r="BS151" s="57">
        <f t="shared" si="162"/>
        <v>4535163.4311999995</v>
      </c>
      <c r="BT151" s="33">
        <f t="shared" si="206"/>
        <v>3.6066838285794434E-2</v>
      </c>
      <c r="BU151" s="33">
        <f t="shared" si="207"/>
        <v>5.7108119951240766E-2</v>
      </c>
      <c r="BV151" s="33">
        <f t="shared" si="208"/>
        <v>1.583396900463377</v>
      </c>
      <c r="BW151" s="57">
        <f t="shared" si="163"/>
        <v>5795741.2171</v>
      </c>
      <c r="BX151" s="57">
        <f t="shared" si="209"/>
        <v>869.65158261296426</v>
      </c>
      <c r="BY151" s="87">
        <f t="shared" si="210"/>
        <v>900.46020073762975</v>
      </c>
      <c r="BZ151" s="75">
        <f t="shared" si="211"/>
        <v>109.53523495147728</v>
      </c>
      <c r="CA151" s="75">
        <f t="shared" si="212"/>
        <v>108.23261018637788</v>
      </c>
      <c r="CB151" s="53">
        <f t="shared" si="165"/>
        <v>1.0183166917815021</v>
      </c>
      <c r="CC151" s="14">
        <f t="shared" si="164"/>
        <v>108.39282200457296</v>
      </c>
      <c r="CD151" s="53">
        <f t="shared" si="166"/>
        <v>1.0076960164047131</v>
      </c>
      <c r="CE151" s="26">
        <v>106.42893705781684</v>
      </c>
      <c r="CF151" s="85">
        <f t="shared" si="167"/>
        <v>0.98943835873952346</v>
      </c>
      <c r="CG151" s="79">
        <v>107.565</v>
      </c>
      <c r="CH151">
        <v>5471.75</v>
      </c>
      <c r="CI151" s="17">
        <f t="shared" si="196"/>
        <v>256.82999999999993</v>
      </c>
      <c r="CJ151" s="17">
        <f t="shared" si="197"/>
        <v>0.95306254854479833</v>
      </c>
      <c r="CK151" s="31">
        <v>13058.92</v>
      </c>
      <c r="CL151" s="76">
        <f t="shared" si="213"/>
        <v>0.89798773558609746</v>
      </c>
      <c r="CM151">
        <v>4938.1099999999997</v>
      </c>
      <c r="CN151" s="17">
        <f t="shared" si="198"/>
        <v>-276.8100000000004</v>
      </c>
      <c r="CO151" s="17">
        <f t="shared" si="199"/>
        <v>1.0560558594279998</v>
      </c>
      <c r="CP151" s="31">
        <v>11986.47</v>
      </c>
      <c r="CQ151" s="76">
        <f t="shared" si="200"/>
        <v>0.97833223626305332</v>
      </c>
    </row>
    <row r="152" spans="1:95" x14ac:dyDescent="0.3">
      <c r="A152" s="1">
        <v>40147</v>
      </c>
      <c r="B152" t="s">
        <v>5</v>
      </c>
      <c r="C152" s="30">
        <v>246.74</v>
      </c>
      <c r="D152" s="31">
        <v>754.52</v>
      </c>
      <c r="E152" s="31">
        <v>470.96</v>
      </c>
      <c r="F152" s="32">
        <f t="shared" si="168"/>
        <v>4.040345114241668</v>
      </c>
      <c r="G152" s="94">
        <f t="shared" si="169"/>
        <v>4.7518719378793959</v>
      </c>
      <c r="H152" s="33">
        <f t="shared" si="170"/>
        <v>3.7082284333511108E-2</v>
      </c>
      <c r="I152" s="33">
        <f t="shared" si="171"/>
        <v>1.7036466150164927E-3</v>
      </c>
      <c r="J152" s="33">
        <f t="shared" si="172"/>
        <v>0.1203337468146434</v>
      </c>
      <c r="K152" s="33">
        <f t="shared" si="201"/>
        <v>4.5942331914997865E-2</v>
      </c>
      <c r="L152" s="31">
        <f t="shared" si="144"/>
        <v>355348.73919999995</v>
      </c>
      <c r="M152" s="26">
        <f t="shared" si="145"/>
        <v>186170.2648</v>
      </c>
      <c r="N152" s="26">
        <f t="shared" si="146"/>
        <v>199864.80279999998</v>
      </c>
      <c r="O152" s="5">
        <f t="shared" si="173"/>
        <v>52.390861219636484</v>
      </c>
      <c r="P152" s="30">
        <v>3017.83</v>
      </c>
      <c r="Q152" s="31">
        <v>763.33</v>
      </c>
      <c r="R152" s="31">
        <v>3853.06</v>
      </c>
      <c r="S152" s="32">
        <f t="shared" si="174"/>
        <v>33.055232176575508</v>
      </c>
      <c r="T152" s="32">
        <f t="shared" si="175"/>
        <v>58.119241672572656</v>
      </c>
      <c r="U152" s="33">
        <f t="shared" si="176"/>
        <v>5.1976155753735001E-2</v>
      </c>
      <c r="V152" s="33">
        <f t="shared" si="177"/>
        <v>3.0465545392998356E-3</v>
      </c>
      <c r="W152" s="33">
        <f t="shared" si="178"/>
        <v>-8.7525386043839914E-2</v>
      </c>
      <c r="X152" s="33">
        <f t="shared" si="202"/>
        <v>5.8614464558220246E-2</v>
      </c>
      <c r="Y152" s="31">
        <f t="shared" si="147"/>
        <v>2941156.2897999999</v>
      </c>
      <c r="Z152" s="26">
        <f t="shared" si="148"/>
        <v>2303600.1739000003</v>
      </c>
      <c r="AA152" s="26">
        <f t="shared" si="149"/>
        <v>2970361.2956000003</v>
      </c>
      <c r="AB152" s="5">
        <f t="shared" si="179"/>
        <v>78.32294332296928</v>
      </c>
      <c r="AC152" s="30">
        <v>227.29</v>
      </c>
      <c r="AD152" s="31">
        <v>933.77</v>
      </c>
      <c r="AE152" s="31">
        <v>1923.82</v>
      </c>
      <c r="AF152" s="32">
        <f t="shared" si="180"/>
        <v>16.504367117548</v>
      </c>
      <c r="AG152" s="32">
        <f t="shared" si="181"/>
        <v>4.3772917757988479</v>
      </c>
      <c r="AH152" s="33">
        <f t="shared" si="182"/>
        <v>4.3394533558001581E-2</v>
      </c>
      <c r="AI152" s="33">
        <f t="shared" si="183"/>
        <v>8.6606866687286444E-3</v>
      </c>
      <c r="AJ152" s="33">
        <f>IFERROR((($BQ152-AC152)-($BQ153-AC153))/(((#REF!-AC152)+(#REF!-AC153))/2)/AH152,0)</f>
        <v>0</v>
      </c>
      <c r="AK152" s="33">
        <f t="shared" si="203"/>
        <v>0.19958013045935108</v>
      </c>
      <c r="AL152" s="31">
        <f t="shared" si="150"/>
        <v>1796405.4013999999</v>
      </c>
      <c r="AM152" s="26">
        <f t="shared" si="151"/>
        <v>212236.5833</v>
      </c>
      <c r="AN152" s="26">
        <f t="shared" si="152"/>
        <v>313317.18580000004</v>
      </c>
      <c r="AO152" s="5">
        <f t="shared" si="184"/>
        <v>11.814514871453669</v>
      </c>
      <c r="AP152" s="30">
        <v>1325.2</v>
      </c>
      <c r="AQ152" s="31">
        <v>932.38</v>
      </c>
      <c r="AR152" s="31">
        <v>4400.03</v>
      </c>
      <c r="AS152" s="32">
        <f t="shared" si="185"/>
        <v>37.74766373580934</v>
      </c>
      <c r="AT152" s="32">
        <f t="shared" si="186"/>
        <v>25.521523433889008</v>
      </c>
      <c r="AU152" s="33">
        <f t="shared" si="187"/>
        <v>3.8679771288633299E-2</v>
      </c>
      <c r="AV152" s="33">
        <f t="shared" si="188"/>
        <v>8.4950306722896309E-3</v>
      </c>
      <c r="AW152" s="33">
        <f>IFERROR((($BQ152-AP152)-($BQ153-AP153))/(((#REF!-AP152)+(#REF!-AP153))/2)/AU152,0)</f>
        <v>0</v>
      </c>
      <c r="AX152" s="33">
        <f t="shared" si="204"/>
        <v>0.21962463554654052</v>
      </c>
      <c r="AY152" s="31">
        <f t="shared" si="153"/>
        <v>4102499.9713999997</v>
      </c>
      <c r="AZ152" s="26">
        <f t="shared" si="154"/>
        <v>1235589.976</v>
      </c>
      <c r="BA152" s="26">
        <f t="shared" si="155"/>
        <v>1433888.5544</v>
      </c>
      <c r="BB152" s="5">
        <f t="shared" si="189"/>
        <v>30.117976468342267</v>
      </c>
      <c r="BC152" s="30">
        <v>375.42</v>
      </c>
      <c r="BD152" s="31">
        <v>921</v>
      </c>
      <c r="BE152" s="31">
        <v>1008.56</v>
      </c>
      <c r="BF152" s="32">
        <f t="shared" si="190"/>
        <v>8.6523918558254973</v>
      </c>
      <c r="BG152" s="32">
        <f t="shared" si="191"/>
        <v>7.2300711798601061</v>
      </c>
      <c r="BH152" s="33">
        <f t="shared" si="192"/>
        <v>8.4889643463497449E-2</v>
      </c>
      <c r="BI152" s="33">
        <f t="shared" si="193"/>
        <v>-8.7862933823231511E-4</v>
      </c>
      <c r="BJ152" s="33">
        <f t="shared" si="194"/>
        <v>-0.71416749870201002</v>
      </c>
      <c r="BK152" s="33">
        <f t="shared" si="205"/>
        <v>1.0350253604376672E-2</v>
      </c>
      <c r="BL152" s="31">
        <f t="shared" si="156"/>
        <v>928883.75999999989</v>
      </c>
      <c r="BM152" s="26">
        <f t="shared" si="157"/>
        <v>345761.82</v>
      </c>
      <c r="BN152" s="26">
        <f t="shared" si="158"/>
        <v>575588.16</v>
      </c>
      <c r="BO152" s="5">
        <f t="shared" si="195"/>
        <v>37.223367970175303</v>
      </c>
      <c r="BP152" s="60">
        <f t="shared" si="159"/>
        <v>11656.429999999998</v>
      </c>
      <c r="BQ152" s="57">
        <f t="shared" si="160"/>
        <v>5192.4799999999996</v>
      </c>
      <c r="BR152" s="57">
        <f t="shared" si="161"/>
        <v>10124294.161799999</v>
      </c>
      <c r="BS152" s="57">
        <f t="shared" si="162"/>
        <v>4283358.818</v>
      </c>
      <c r="BT152" s="33">
        <f t="shared" si="206"/>
        <v>4.76928320538509E-2</v>
      </c>
      <c r="BU152" s="33">
        <f t="shared" si="207"/>
        <v>5.4196958680457485E-2</v>
      </c>
      <c r="BV152" s="33">
        <f t="shared" si="208"/>
        <v>1.13637534921941</v>
      </c>
      <c r="BW152" s="57">
        <f t="shared" si="163"/>
        <v>5493019.9986000005</v>
      </c>
      <c r="BX152" s="57">
        <f t="shared" si="209"/>
        <v>824.91580477921923</v>
      </c>
      <c r="BY152" s="87">
        <f t="shared" si="210"/>
        <v>868.55874069504989</v>
      </c>
      <c r="BZ152" s="75">
        <f t="shared" si="211"/>
        <v>105.65462599375022</v>
      </c>
      <c r="CA152" s="75">
        <f t="shared" si="212"/>
        <v>102.66501265597819</v>
      </c>
      <c r="CB152" s="53">
        <f t="shared" si="165"/>
        <v>1.0383236793646526</v>
      </c>
      <c r="CC152" s="14">
        <f t="shared" si="164"/>
        <v>102.73128434704859</v>
      </c>
      <c r="CD152" s="53">
        <f t="shared" si="166"/>
        <v>1.0095944606854561</v>
      </c>
      <c r="CE152" s="26">
        <v>101.05537250623171</v>
      </c>
      <c r="CF152" s="85">
        <f t="shared" si="167"/>
        <v>0.99312439198301516</v>
      </c>
      <c r="CG152" s="79">
        <v>101.755</v>
      </c>
      <c r="CH152">
        <v>5445.28</v>
      </c>
      <c r="CI152" s="17">
        <f t="shared" si="196"/>
        <v>252.80000000000018</v>
      </c>
      <c r="CJ152" s="17">
        <f t="shared" si="197"/>
        <v>0.95357447183615895</v>
      </c>
      <c r="CK152" s="31">
        <v>12987.79</v>
      </c>
      <c r="CL152" s="76">
        <f t="shared" si="213"/>
        <v>0.89749141308875469</v>
      </c>
      <c r="CM152">
        <v>4935.6899999999996</v>
      </c>
      <c r="CN152" s="17">
        <f t="shared" si="198"/>
        <v>-256.78999999999996</v>
      </c>
      <c r="CO152" s="17">
        <f t="shared" si="199"/>
        <v>1.0520271735056295</v>
      </c>
      <c r="CP152" s="31">
        <v>11949.54</v>
      </c>
      <c r="CQ152" s="76">
        <f t="shared" si="200"/>
        <v>0.9754710223155032</v>
      </c>
    </row>
    <row r="153" spans="1:95" x14ac:dyDescent="0.3">
      <c r="A153" s="1">
        <v>40117</v>
      </c>
      <c r="B153" t="s">
        <v>5</v>
      </c>
      <c r="C153" s="30">
        <v>246.32</v>
      </c>
      <c r="D153" s="31">
        <v>727.05</v>
      </c>
      <c r="E153" s="31">
        <v>468.58</v>
      </c>
      <c r="F153" s="32">
        <f t="shared" si="168"/>
        <v>4.0443324710924911</v>
      </c>
      <c r="G153" s="94">
        <f t="shared" si="169"/>
        <v>4.7643731963389069</v>
      </c>
      <c r="H153" s="33">
        <f t="shared" si="170"/>
        <v>3.6939757517177624E-2</v>
      </c>
      <c r="I153" s="33">
        <f t="shared" si="171"/>
        <v>1.7065539799276236E-3</v>
      </c>
      <c r="J153" s="33">
        <f t="shared" si="172"/>
        <v>0.12128425699912199</v>
      </c>
      <c r="K153" s="33">
        <f t="shared" si="201"/>
        <v>4.6198299464582211E-2</v>
      </c>
      <c r="L153" s="31">
        <f t="shared" si="144"/>
        <v>340681.08899999998</v>
      </c>
      <c r="M153" s="26">
        <f t="shared" si="145"/>
        <v>179086.95599999998</v>
      </c>
      <c r="N153" s="26">
        <f t="shared" si="146"/>
        <v>192588.27449999997</v>
      </c>
      <c r="O153" s="5">
        <f t="shared" si="173"/>
        <v>52.567331085406977</v>
      </c>
      <c r="P153" s="30">
        <v>3008.65</v>
      </c>
      <c r="Q153" s="31">
        <v>724.66</v>
      </c>
      <c r="R153" s="31">
        <v>3839.94</v>
      </c>
      <c r="S153" s="32">
        <f t="shared" si="174"/>
        <v>33.142673671618297</v>
      </c>
      <c r="T153" s="32">
        <f t="shared" si="175"/>
        <v>58.193940472414141</v>
      </c>
      <c r="U153" s="33">
        <f t="shared" si="176"/>
        <v>2.9135252815871007E-2</v>
      </c>
      <c r="V153" s="33">
        <f t="shared" si="177"/>
        <v>3.0525304878556464E-3</v>
      </c>
      <c r="W153" s="33">
        <f t="shared" si="178"/>
        <v>-0.15640593740929568</v>
      </c>
      <c r="X153" s="33">
        <f t="shared" si="202"/>
        <v>0.10477103140813745</v>
      </c>
      <c r="Y153" s="31">
        <f t="shared" si="147"/>
        <v>2782650.9203999997</v>
      </c>
      <c r="Z153" s="26">
        <f t="shared" si="148"/>
        <v>2180248.3089999999</v>
      </c>
      <c r="AA153" s="26">
        <f t="shared" si="149"/>
        <v>2819883.9512</v>
      </c>
      <c r="AB153" s="5">
        <f t="shared" si="179"/>
        <v>78.351484658614453</v>
      </c>
      <c r="AC153" s="30">
        <v>225.33</v>
      </c>
      <c r="AD153" s="31">
        <v>894.11</v>
      </c>
      <c r="AE153" s="31">
        <v>1910.64</v>
      </c>
      <c r="AF153" s="32">
        <f t="shared" si="180"/>
        <v>16.490809237628916</v>
      </c>
      <c r="AG153" s="32">
        <f t="shared" si="181"/>
        <v>4.3583802059558536</v>
      </c>
      <c r="AH153" s="33">
        <f t="shared" si="182"/>
        <v>4.4299130593836993E-2</v>
      </c>
      <c r="AI153" s="33">
        <f t="shared" si="183"/>
        <v>8.6915825366050102E-3</v>
      </c>
      <c r="AJ153" s="33">
        <f>IFERROR((($BQ153-AC153)-($BQ154-AC154))/(((#REF!-AC153)+(#REF!-AC154))/2)/AH153,0)</f>
        <v>0</v>
      </c>
      <c r="AK153" s="33">
        <f t="shared" si="203"/>
        <v>0.19620210193954021</v>
      </c>
      <c r="AL153" s="31">
        <f t="shared" si="150"/>
        <v>1708322.3304000001</v>
      </c>
      <c r="AM153" s="26">
        <f t="shared" si="151"/>
        <v>201469.80630000003</v>
      </c>
      <c r="AN153" s="26">
        <f t="shared" si="152"/>
        <v>300009.66940000001</v>
      </c>
      <c r="AO153" s="5">
        <f t="shared" si="184"/>
        <v>11.793430473558599</v>
      </c>
      <c r="AP153" s="30">
        <v>1313.99</v>
      </c>
      <c r="AQ153" s="31">
        <v>897</v>
      </c>
      <c r="AR153" s="31">
        <v>4359.97</v>
      </c>
      <c r="AS153" s="32">
        <f t="shared" si="185"/>
        <v>37.631073123029431</v>
      </c>
      <c r="AT153" s="32">
        <f t="shared" si="186"/>
        <v>25.415470673341016</v>
      </c>
      <c r="AU153" s="33">
        <f t="shared" si="187"/>
        <v>4.4234779338871287E-2</v>
      </c>
      <c r="AV153" s="33">
        <f t="shared" si="188"/>
        <v>8.5754903009829155E-3</v>
      </c>
      <c r="AW153" s="33">
        <f>IFERROR((($BQ153-AP153)-($BQ154-AP154))/(((#REF!-AP153)+(#REF!-AP154))/2)/AU153,0)</f>
        <v>0</v>
      </c>
      <c r="AX153" s="33">
        <f t="shared" si="204"/>
        <v>0.19386307401441491</v>
      </c>
      <c r="AY153" s="31">
        <f t="shared" si="153"/>
        <v>3910893.0900000003</v>
      </c>
      <c r="AZ153" s="26">
        <f t="shared" si="154"/>
        <v>1178649.03</v>
      </c>
      <c r="BA153" s="26">
        <f t="shared" si="155"/>
        <v>1379478.36</v>
      </c>
      <c r="BB153" s="5">
        <f t="shared" si="189"/>
        <v>30.137592689857957</v>
      </c>
      <c r="BC153" s="30">
        <v>375.75</v>
      </c>
      <c r="BD153" s="31">
        <v>846</v>
      </c>
      <c r="BE153" s="31">
        <v>1006.96</v>
      </c>
      <c r="BF153" s="32">
        <f t="shared" si="190"/>
        <v>8.6911114966308745</v>
      </c>
      <c r="BG153" s="32">
        <f t="shared" si="191"/>
        <v>7.2678354519500816</v>
      </c>
      <c r="BH153" s="33">
        <f t="shared" si="192"/>
        <v>4.4712990936555889E-2</v>
      </c>
      <c r="BI153" s="33">
        <f t="shared" si="193"/>
        <v>-8.7785802641550381E-4</v>
      </c>
      <c r="BJ153" s="33">
        <f t="shared" si="194"/>
        <v>-1.3540942083298866</v>
      </c>
      <c r="BK153" s="33">
        <f t="shared" si="205"/>
        <v>1.9633176131319714E-2</v>
      </c>
      <c r="BL153" s="31">
        <f t="shared" si="156"/>
        <v>851888.16</v>
      </c>
      <c r="BM153" s="26">
        <f t="shared" si="157"/>
        <v>317884.5</v>
      </c>
      <c r="BN153" s="26">
        <f t="shared" si="158"/>
        <v>528716.16</v>
      </c>
      <c r="BO153" s="5">
        <f t="shared" si="195"/>
        <v>37.315285612139512</v>
      </c>
      <c r="BP153" s="60">
        <f t="shared" si="159"/>
        <v>11586.09</v>
      </c>
      <c r="BQ153" s="57">
        <f t="shared" si="160"/>
        <v>5170.04</v>
      </c>
      <c r="BR153" s="57">
        <f t="shared" si="161"/>
        <v>9594435.5898000002</v>
      </c>
      <c r="BS153" s="57">
        <f t="shared" si="162"/>
        <v>4057338.6012999997</v>
      </c>
      <c r="BT153" s="33">
        <f t="shared" si="206"/>
        <v>3.9830697592610112E-2</v>
      </c>
      <c r="BU153" s="33">
        <f t="shared" si="207"/>
        <v>4.0363130130757707E-2</v>
      </c>
      <c r="BV153" s="33">
        <f t="shared" si="208"/>
        <v>1.0133673917437584</v>
      </c>
      <c r="BW153" s="57">
        <f t="shared" si="163"/>
        <v>5220676.4150999999</v>
      </c>
      <c r="BX153" s="57">
        <f t="shared" si="209"/>
        <v>784.77895747421678</v>
      </c>
      <c r="BY153" s="87">
        <f t="shared" si="210"/>
        <v>828.09952190946217</v>
      </c>
      <c r="BZ153" s="75">
        <f t="shared" si="211"/>
        <v>100.73302031700597</v>
      </c>
      <c r="CA153" s="75">
        <f t="shared" si="212"/>
        <v>97.669775672196565</v>
      </c>
      <c r="CB153" s="53">
        <f t="shared" si="165"/>
        <v>1.0584423859894923</v>
      </c>
      <c r="CC153" s="14">
        <f t="shared" si="164"/>
        <v>97.637873778042177</v>
      </c>
      <c r="CD153" s="53">
        <f t="shared" si="166"/>
        <v>1.0259204356163345</v>
      </c>
      <c r="CE153" s="26">
        <v>96.479304865055383</v>
      </c>
      <c r="CF153" s="85">
        <f t="shared" si="167"/>
        <v>1.0137468857641023</v>
      </c>
      <c r="CG153" s="79">
        <v>95.171000000000006</v>
      </c>
      <c r="CH153">
        <v>5418.82</v>
      </c>
      <c r="CI153" s="17">
        <f t="shared" si="196"/>
        <v>248.77999999999975</v>
      </c>
      <c r="CJ153" s="17">
        <f t="shared" si="197"/>
        <v>0.95408963575095684</v>
      </c>
      <c r="CK153" s="31">
        <v>12916.64</v>
      </c>
      <c r="CL153" s="76">
        <f t="shared" si="213"/>
        <v>0.89698946475244345</v>
      </c>
      <c r="CM153">
        <v>4933.26</v>
      </c>
      <c r="CN153" s="17">
        <f t="shared" si="198"/>
        <v>-236.77999999999975</v>
      </c>
      <c r="CO153" s="17">
        <f t="shared" si="199"/>
        <v>1.047996659409802</v>
      </c>
      <c r="CP153" s="31">
        <v>11912.62</v>
      </c>
      <c r="CQ153" s="76">
        <f t="shared" si="200"/>
        <v>0.97258957307460481</v>
      </c>
    </row>
    <row r="154" spans="1:95" x14ac:dyDescent="0.3">
      <c r="A154" s="1">
        <v>40086</v>
      </c>
      <c r="B154" t="s">
        <v>5</v>
      </c>
      <c r="C154" s="30">
        <v>245.9</v>
      </c>
      <c r="D154" s="31">
        <v>700.68</v>
      </c>
      <c r="E154" s="31">
        <v>466.21</v>
      </c>
      <c r="F154" s="32">
        <f t="shared" si="168"/>
        <v>4.0484483451823019</v>
      </c>
      <c r="G154" s="94">
        <f t="shared" si="169"/>
        <v>4.7769741685947462</v>
      </c>
      <c r="H154" s="33">
        <f t="shared" si="170"/>
        <v>-3.5756586094038145E-2</v>
      </c>
      <c r="I154" s="33">
        <f t="shared" si="171"/>
        <v>1.7502086004436853E-3</v>
      </c>
      <c r="J154" s="33">
        <f t="shared" si="172"/>
        <v>-0.12580407878817734</v>
      </c>
      <c r="K154" s="33">
        <f t="shared" si="201"/>
        <v>4.8947866438946906E-2</v>
      </c>
      <c r="L154" s="31">
        <f t="shared" si="144"/>
        <v>326664.02279999998</v>
      </c>
      <c r="M154" s="26">
        <f t="shared" si="145"/>
        <v>172297.212</v>
      </c>
      <c r="N154" s="26">
        <f t="shared" si="146"/>
        <v>185603.12519999998</v>
      </c>
      <c r="O154" s="5">
        <f t="shared" si="173"/>
        <v>52.744471375560373</v>
      </c>
      <c r="P154" s="30">
        <v>2999.48</v>
      </c>
      <c r="Q154" s="31">
        <v>703.85</v>
      </c>
      <c r="R154" s="31">
        <v>3826.83</v>
      </c>
      <c r="S154" s="32">
        <f t="shared" si="174"/>
        <v>33.231212502507432</v>
      </c>
      <c r="T154" s="32">
        <f t="shared" si="175"/>
        <v>58.269371611291454</v>
      </c>
      <c r="U154" s="33">
        <f t="shared" si="176"/>
        <v>-5.8210911097316957E-2</v>
      </c>
      <c r="V154" s="33">
        <f t="shared" si="177"/>
        <v>3.0618769606280262E-3</v>
      </c>
      <c r="W154" s="33">
        <f t="shared" si="178"/>
        <v>7.856684363363943E-2</v>
      </c>
      <c r="X154" s="33">
        <f t="shared" si="202"/>
        <v>5.259970859258984E-2</v>
      </c>
      <c r="Y154" s="31">
        <f t="shared" si="147"/>
        <v>2693514.2955</v>
      </c>
      <c r="Z154" s="26">
        <f t="shared" si="148"/>
        <v>2111183.9980000001</v>
      </c>
      <c r="AA154" s="26">
        <f t="shared" si="149"/>
        <v>2738905.5820000004</v>
      </c>
      <c r="AB154" s="5">
        <f t="shared" si="179"/>
        <v>78.380278193700789</v>
      </c>
      <c r="AC154" s="30">
        <v>223.38</v>
      </c>
      <c r="AD154" s="31">
        <v>855.36</v>
      </c>
      <c r="AE154" s="31">
        <v>1897.46</v>
      </c>
      <c r="AF154" s="32">
        <f t="shared" si="180"/>
        <v>16.477057113853437</v>
      </c>
      <c r="AG154" s="32">
        <f t="shared" si="181"/>
        <v>4.3394895883720794</v>
      </c>
      <c r="AH154" s="33">
        <f t="shared" si="182"/>
        <v>-3.3203035180501259E-2</v>
      </c>
      <c r="AI154" s="33">
        <f t="shared" si="183"/>
        <v>8.8129496402878059E-3</v>
      </c>
      <c r="AJ154" s="33">
        <f>IFERROR((($BQ154-AC154)-($BQ155-AC155))/(((#REF!-AC154)+(#REF!-AC155))/2)/AH154,0)</f>
        <v>0</v>
      </c>
      <c r="AK154" s="33">
        <f t="shared" si="203"/>
        <v>0.26542602483110578</v>
      </c>
      <c r="AL154" s="31">
        <f t="shared" si="150"/>
        <v>1623011.3856000002</v>
      </c>
      <c r="AM154" s="26">
        <f t="shared" si="151"/>
        <v>191070.3168</v>
      </c>
      <c r="AN154" s="26">
        <f t="shared" si="152"/>
        <v>287007.49440000003</v>
      </c>
      <c r="AO154" s="5">
        <f t="shared" si="184"/>
        <v>11.77258018614358</v>
      </c>
      <c r="AP154" s="30">
        <v>1302.77</v>
      </c>
      <c r="AQ154" s="31">
        <v>858.18</v>
      </c>
      <c r="AR154" s="31">
        <v>4319.92</v>
      </c>
      <c r="AS154" s="32">
        <f t="shared" si="185"/>
        <v>37.513079889577511</v>
      </c>
      <c r="AT154" s="32">
        <f t="shared" si="186"/>
        <v>25.308249847987707</v>
      </c>
      <c r="AU154" s="33">
        <f t="shared" si="187"/>
        <v>-5.1063684829078061E-2</v>
      </c>
      <c r="AV154" s="33">
        <f t="shared" si="188"/>
        <v>8.6419229627688349E-3</v>
      </c>
      <c r="AW154" s="33">
        <f>IFERROR((($BQ154-AP154)-($BQ155-AP155))/(((#REF!-AP154)+(#REF!-AP155))/2)/AU154,0)</f>
        <v>0</v>
      </c>
      <c r="AX154" s="33">
        <f t="shared" si="204"/>
        <v>0.16923813844800559</v>
      </c>
      <c r="AY154" s="31">
        <f t="shared" si="153"/>
        <v>3707268.9455999997</v>
      </c>
      <c r="AZ154" s="26">
        <f t="shared" si="154"/>
        <v>1118011.1586</v>
      </c>
      <c r="BA154" s="26">
        <f t="shared" si="155"/>
        <v>1319777.8584</v>
      </c>
      <c r="BB154" s="5">
        <f t="shared" si="189"/>
        <v>30.157271430952427</v>
      </c>
      <c r="BC154" s="30">
        <v>376.08</v>
      </c>
      <c r="BD154" s="31">
        <v>809</v>
      </c>
      <c r="BE154" s="31">
        <v>1005.35</v>
      </c>
      <c r="BF154" s="32">
        <f t="shared" si="190"/>
        <v>8.7302021488793198</v>
      </c>
      <c r="BG154" s="32">
        <f t="shared" si="191"/>
        <v>7.3059147837540142</v>
      </c>
      <c r="BH154" s="33">
        <f t="shared" si="192"/>
        <v>-1.3505217925107428E-2</v>
      </c>
      <c r="BI154" s="33">
        <f t="shared" si="193"/>
        <v>-9.0365448504991846E-4</v>
      </c>
      <c r="BJ154" s="33">
        <f t="shared" si="194"/>
        <v>4.4811029900331292</v>
      </c>
      <c r="BK154" s="33">
        <f t="shared" si="205"/>
        <v>6.6911507097559872E-2</v>
      </c>
      <c r="BL154" s="31">
        <f t="shared" si="156"/>
        <v>813328.15</v>
      </c>
      <c r="BM154" s="26">
        <f t="shared" si="157"/>
        <v>304248.71999999997</v>
      </c>
      <c r="BN154" s="26">
        <f t="shared" si="158"/>
        <v>505592.64</v>
      </c>
      <c r="BO154" s="5">
        <f t="shared" si="195"/>
        <v>37.407867906699153</v>
      </c>
      <c r="BP154" s="60">
        <f t="shared" si="159"/>
        <v>11515.77</v>
      </c>
      <c r="BQ154" s="57">
        <f t="shared" si="160"/>
        <v>5147.6099999999997</v>
      </c>
      <c r="BR154" s="57">
        <f t="shared" si="161"/>
        <v>9163786.7995000016</v>
      </c>
      <c r="BS154" s="57">
        <f t="shared" si="162"/>
        <v>3896811.4054</v>
      </c>
      <c r="BT154" s="33">
        <f t="shared" si="206"/>
        <v>-4.5999698009984429E-2</v>
      </c>
      <c r="BU154" s="33">
        <f t="shared" si="207"/>
        <v>-4.5955725460554001E-2</v>
      </c>
      <c r="BV154" s="33">
        <f t="shared" si="208"/>
        <v>0.99904406873669294</v>
      </c>
      <c r="BW154" s="57">
        <f t="shared" si="163"/>
        <v>5036886.7</v>
      </c>
      <c r="BX154" s="57">
        <f t="shared" si="209"/>
        <v>757.01372197971489</v>
      </c>
      <c r="BY154" s="87">
        <f t="shared" si="210"/>
        <v>795.7597971737888</v>
      </c>
      <c r="BZ154" s="75">
        <f t="shared" si="211"/>
        <v>96.799099257211992</v>
      </c>
      <c r="CA154" s="75">
        <f t="shared" si="212"/>
        <v>94.214249378574195</v>
      </c>
      <c r="CB154" s="53">
        <f t="shared" si="165"/>
        <v>1.038093442761826</v>
      </c>
      <c r="CC154" s="14">
        <f t="shared" si="164"/>
        <v>94.20061094506265</v>
      </c>
      <c r="CD154" s="53">
        <f t="shared" si="166"/>
        <v>1.0102267198415247</v>
      </c>
      <c r="CE154" s="26">
        <v>93.286625941898805</v>
      </c>
      <c r="CF154" s="85">
        <f t="shared" si="167"/>
        <v>1.0004249567481935</v>
      </c>
      <c r="CG154" s="79">
        <v>93.247</v>
      </c>
      <c r="CH154">
        <v>5392.36</v>
      </c>
      <c r="CI154" s="17">
        <f t="shared" si="196"/>
        <v>244.75</v>
      </c>
      <c r="CJ154" s="17">
        <f t="shared" si="197"/>
        <v>0.95461170990067423</v>
      </c>
      <c r="CK154" s="31">
        <v>12845.5</v>
      </c>
      <c r="CL154" s="76">
        <f t="shared" si="213"/>
        <v>0.89648281499357751</v>
      </c>
      <c r="CM154">
        <v>4930.84</v>
      </c>
      <c r="CN154" s="17">
        <f t="shared" si="198"/>
        <v>-216.76999999999953</v>
      </c>
      <c r="CO154" s="17">
        <f t="shared" si="199"/>
        <v>1.0439620835395185</v>
      </c>
      <c r="CP154" s="31">
        <v>11875.7</v>
      </c>
      <c r="CQ154" s="76">
        <f t="shared" si="200"/>
        <v>0.96969189184637539</v>
      </c>
    </row>
    <row r="155" spans="1:95" x14ac:dyDescent="0.3">
      <c r="A155" s="1">
        <v>40056</v>
      </c>
      <c r="B155" t="s">
        <v>5</v>
      </c>
      <c r="C155" s="30">
        <v>245.47</v>
      </c>
      <c r="D155" s="31">
        <v>726.19</v>
      </c>
      <c r="E155" s="31">
        <v>463.83</v>
      </c>
      <c r="F155" s="32">
        <f t="shared" si="168"/>
        <v>4.0525309642966985</v>
      </c>
      <c r="G155" s="94">
        <f t="shared" si="169"/>
        <v>4.7894903203399686</v>
      </c>
      <c r="H155" s="33">
        <f t="shared" si="170"/>
        <v>8.9605064383857402E-2</v>
      </c>
      <c r="I155" s="33">
        <f t="shared" si="171"/>
        <v>1.712468400880647E-3</v>
      </c>
      <c r="J155" s="33">
        <f t="shared" si="172"/>
        <v>5.0497441176861828E-2</v>
      </c>
      <c r="K155" s="33">
        <f t="shared" si="201"/>
        <v>1.9111290334490879E-2</v>
      </c>
      <c r="L155" s="31">
        <f t="shared" si="144"/>
        <v>336828.70770000003</v>
      </c>
      <c r="M155" s="26">
        <f t="shared" si="145"/>
        <v>178257.85930000001</v>
      </c>
      <c r="N155" s="26">
        <f t="shared" si="146"/>
        <v>192360.46910000002</v>
      </c>
      <c r="O155" s="5">
        <f t="shared" si="173"/>
        <v>52.922406916327105</v>
      </c>
      <c r="P155" s="30">
        <v>2990.31</v>
      </c>
      <c r="Q155" s="31">
        <v>746.05</v>
      </c>
      <c r="R155" s="31">
        <v>3813.72</v>
      </c>
      <c r="S155" s="32">
        <f t="shared" si="174"/>
        <v>33.320868398244194</v>
      </c>
      <c r="T155" s="32">
        <f t="shared" si="175"/>
        <v>58.34546298861698</v>
      </c>
      <c r="U155" s="33">
        <f t="shared" si="176"/>
        <v>6.5862252774258667E-2</v>
      </c>
      <c r="V155" s="33">
        <f t="shared" si="177"/>
        <v>3.0746352638558994E-3</v>
      </c>
      <c r="W155" s="33">
        <f t="shared" si="178"/>
        <v>-6.9672253163421766E-2</v>
      </c>
      <c r="X155" s="33">
        <f t="shared" si="202"/>
        <v>4.6682813513745723E-2</v>
      </c>
      <c r="Y155" s="31">
        <f t="shared" si="147"/>
        <v>2845225.8059999999</v>
      </c>
      <c r="Z155" s="26">
        <f t="shared" si="148"/>
        <v>2230920.7755</v>
      </c>
      <c r="AA155" s="26">
        <f t="shared" si="149"/>
        <v>2903119.2859999998</v>
      </c>
      <c r="AB155" s="5">
        <f t="shared" si="179"/>
        <v>78.409269689437082</v>
      </c>
      <c r="AC155" s="30">
        <v>221.42</v>
      </c>
      <c r="AD155" s="31">
        <v>884.24</v>
      </c>
      <c r="AE155" s="31">
        <v>1884.28</v>
      </c>
      <c r="AF155" s="32">
        <f t="shared" si="180"/>
        <v>16.463150390024325</v>
      </c>
      <c r="AG155" s="32">
        <f t="shared" si="181"/>
        <v>4.3202385086962796</v>
      </c>
      <c r="AH155" s="33">
        <f t="shared" si="182"/>
        <v>3.7654107616084877E-2</v>
      </c>
      <c r="AI155" s="33">
        <f t="shared" si="183"/>
        <v>8.8913082925058048E-3</v>
      </c>
      <c r="AJ155" s="33">
        <f>IFERROR((($BQ155-AC155)-($BQ156-AC156))/(((#REF!-AC155)+(#REF!-AC156))/2)/AH155,0)</f>
        <v>0</v>
      </c>
      <c r="AK155" s="33">
        <f t="shared" si="203"/>
        <v>0.2361311648428939</v>
      </c>
      <c r="AL155" s="31">
        <f t="shared" si="150"/>
        <v>1666155.7472000001</v>
      </c>
      <c r="AM155" s="26">
        <f t="shared" si="151"/>
        <v>195788.42079999999</v>
      </c>
      <c r="AN155" s="26">
        <f t="shared" si="152"/>
        <v>296697.88959999999</v>
      </c>
      <c r="AO155" s="5">
        <f t="shared" si="184"/>
        <v>11.750907508438235</v>
      </c>
      <c r="AP155" s="30">
        <v>1291.56</v>
      </c>
      <c r="AQ155" s="31">
        <v>903.15</v>
      </c>
      <c r="AR155" s="31">
        <v>4279.8599999999997</v>
      </c>
      <c r="AS155" s="32">
        <f t="shared" si="185"/>
        <v>37.393582072860461</v>
      </c>
      <c r="AT155" s="32">
        <f t="shared" si="186"/>
        <v>25.20028564850405</v>
      </c>
      <c r="AU155" s="33">
        <f t="shared" si="187"/>
        <v>6.4991854582868935E-2</v>
      </c>
      <c r="AV155" s="33">
        <f t="shared" si="188"/>
        <v>8.7250670710369987E-3</v>
      </c>
      <c r="AW155" s="33">
        <f>IFERROR((($BQ155-AP155)-($BQ156-AP156))/(((#REF!-AP155)+(#REF!-AP156))/2)/AU155,0)</f>
        <v>0</v>
      </c>
      <c r="AX155" s="33">
        <f t="shared" si="204"/>
        <v>0.13424862433971566</v>
      </c>
      <c r="AY155" s="31">
        <f t="shared" si="153"/>
        <v>3865355.5589999994</v>
      </c>
      <c r="AZ155" s="26">
        <f t="shared" si="154"/>
        <v>1166472.4139999999</v>
      </c>
      <c r="BA155" s="26">
        <f t="shared" si="155"/>
        <v>1388936.3220000002</v>
      </c>
      <c r="BB155" s="5">
        <f t="shared" si="189"/>
        <v>30.177622632516016</v>
      </c>
      <c r="BC155" s="30">
        <v>376.42</v>
      </c>
      <c r="BD155" s="31">
        <v>820</v>
      </c>
      <c r="BE155" s="31">
        <v>1003.75</v>
      </c>
      <c r="BF155" s="32">
        <f t="shared" si="190"/>
        <v>8.769868174574329</v>
      </c>
      <c r="BG155" s="32">
        <f t="shared" si="191"/>
        <v>7.3445225338427136</v>
      </c>
      <c r="BH155" s="33">
        <f t="shared" si="192"/>
        <v>1.9704433497536946E-2</v>
      </c>
      <c r="BI155" s="33">
        <f t="shared" si="193"/>
        <v>-8.7629618811153941E-4</v>
      </c>
      <c r="BJ155" s="33">
        <f t="shared" si="194"/>
        <v>-3.0699178140392926</v>
      </c>
      <c r="BK155" s="33">
        <f t="shared" si="205"/>
        <v>4.4472031546660622E-2</v>
      </c>
      <c r="BL155" s="31">
        <f t="shared" si="156"/>
        <v>823075</v>
      </c>
      <c r="BM155" s="26">
        <f t="shared" si="157"/>
        <v>308664.40000000002</v>
      </c>
      <c r="BN155" s="26">
        <f t="shared" si="158"/>
        <v>512467.20000000001</v>
      </c>
      <c r="BO155" s="5">
        <f t="shared" si="195"/>
        <v>37.5013698630137</v>
      </c>
      <c r="BP155" s="60">
        <f t="shared" si="159"/>
        <v>11445.439999999999</v>
      </c>
      <c r="BQ155" s="57">
        <f t="shared" si="160"/>
        <v>5125.18</v>
      </c>
      <c r="BR155" s="57">
        <f t="shared" si="161"/>
        <v>9536640.8198999986</v>
      </c>
      <c r="BS155" s="57">
        <f t="shared" si="162"/>
        <v>4080103.8695999999</v>
      </c>
      <c r="BT155" s="33">
        <f t="shared" si="206"/>
        <v>5.7505276937473294E-2</v>
      </c>
      <c r="BU155" s="33">
        <f t="shared" si="207"/>
        <v>6.6294704818103706E-2</v>
      </c>
      <c r="BV155" s="33">
        <f t="shared" si="208"/>
        <v>1.1528455882437945</v>
      </c>
      <c r="BW155" s="57">
        <f t="shared" si="163"/>
        <v>5293581.1666999999</v>
      </c>
      <c r="BX155" s="57">
        <f t="shared" si="209"/>
        <v>796.08986798512433</v>
      </c>
      <c r="BY155" s="87">
        <f t="shared" si="210"/>
        <v>833.22622982602672</v>
      </c>
      <c r="BZ155" s="75">
        <f t="shared" si="211"/>
        <v>101.35665160654936</v>
      </c>
      <c r="CA155" s="75">
        <f t="shared" si="212"/>
        <v>99.07747663273733</v>
      </c>
      <c r="CB155" s="53">
        <f t="shared" si="165"/>
        <v>1.0357946696767568</v>
      </c>
      <c r="CC155" s="14">
        <f t="shared" si="164"/>
        <v>99.001349383224664</v>
      </c>
      <c r="CD155" s="53">
        <f t="shared" si="166"/>
        <v>1.0117251147957638</v>
      </c>
      <c r="CE155" s="26">
        <v>98.457484833599224</v>
      </c>
      <c r="CF155" s="85">
        <f t="shared" si="167"/>
        <v>1.0061671963700944</v>
      </c>
      <c r="CG155" s="79">
        <v>97.853999999999999</v>
      </c>
      <c r="CH155">
        <v>5365.9</v>
      </c>
      <c r="CI155" s="17">
        <f t="shared" si="196"/>
        <v>240.71999999999935</v>
      </c>
      <c r="CJ155" s="17">
        <f t="shared" si="197"/>
        <v>0.95513893289103424</v>
      </c>
      <c r="CK155" s="31">
        <v>12774.36</v>
      </c>
      <c r="CL155" s="76">
        <f t="shared" si="213"/>
        <v>0.89596973938420388</v>
      </c>
      <c r="CM155">
        <v>4928.41</v>
      </c>
      <c r="CN155" s="17">
        <f t="shared" si="198"/>
        <v>-196.77000000000044</v>
      </c>
      <c r="CO155" s="17">
        <f t="shared" si="199"/>
        <v>1.0399256555359639</v>
      </c>
      <c r="CP155" s="31">
        <v>11838.78</v>
      </c>
      <c r="CQ155" s="76">
        <f t="shared" si="200"/>
        <v>0.96677529272441909</v>
      </c>
    </row>
    <row r="156" spans="1:95" x14ac:dyDescent="0.3">
      <c r="A156" s="1">
        <v>40025</v>
      </c>
      <c r="B156" t="s">
        <v>5</v>
      </c>
      <c r="C156" s="30">
        <v>245.05</v>
      </c>
      <c r="D156" s="31">
        <v>663.91</v>
      </c>
      <c r="E156" s="31">
        <v>461.46</v>
      </c>
      <c r="F156" s="32">
        <f t="shared" si="168"/>
        <v>4.0567448459929691</v>
      </c>
      <c r="G156" s="94">
        <f t="shared" si="169"/>
        <v>4.8023313010878494</v>
      </c>
      <c r="H156" s="33">
        <f t="shared" si="170"/>
        <v>-9.8401036855635088E-2</v>
      </c>
      <c r="I156" s="33">
        <f t="shared" si="171"/>
        <v>1.7562848448955696E-3</v>
      </c>
      <c r="J156" s="33">
        <f t="shared" si="172"/>
        <v>-4.6171521853353138E-2</v>
      </c>
      <c r="K156" s="33">
        <f t="shared" si="201"/>
        <v>1.784823515093879E-2</v>
      </c>
      <c r="L156" s="31">
        <f t="shared" si="144"/>
        <v>306367.90859999997</v>
      </c>
      <c r="M156" s="26">
        <f t="shared" si="145"/>
        <v>162691.14550000001</v>
      </c>
      <c r="N156" s="26">
        <f t="shared" si="146"/>
        <v>175863.11989999999</v>
      </c>
      <c r="O156" s="5">
        <f t="shared" si="173"/>
        <v>53.103194209682314</v>
      </c>
      <c r="P156" s="30">
        <v>2981.13</v>
      </c>
      <c r="Q156" s="31">
        <v>698.48</v>
      </c>
      <c r="R156" s="31">
        <v>3800.61</v>
      </c>
      <c r="S156" s="32">
        <f t="shared" si="174"/>
        <v>33.41157419739379</v>
      </c>
      <c r="T156" s="32">
        <f t="shared" si="175"/>
        <v>58.422256321616075</v>
      </c>
      <c r="U156" s="33">
        <f t="shared" si="176"/>
        <v>-0.12116606704549278</v>
      </c>
      <c r="V156" s="33">
        <f t="shared" si="177"/>
        <v>3.0807530207001984E-3</v>
      </c>
      <c r="W156" s="33">
        <f t="shared" si="178"/>
        <v>3.8039833564911758E-2</v>
      </c>
      <c r="X156" s="33">
        <f t="shared" si="202"/>
        <v>2.5425872901721772E-2</v>
      </c>
      <c r="Y156" s="31">
        <f t="shared" si="147"/>
        <v>2654650.0728000002</v>
      </c>
      <c r="Z156" s="26">
        <f t="shared" si="148"/>
        <v>2082259.6824</v>
      </c>
      <c r="AA156" s="26">
        <f t="shared" si="149"/>
        <v>2718009.1936000003</v>
      </c>
      <c r="AB156" s="5">
        <f t="shared" si="179"/>
        <v>78.438198078729471</v>
      </c>
      <c r="AC156" s="30">
        <v>219.46</v>
      </c>
      <c r="AD156" s="31">
        <v>851.56</v>
      </c>
      <c r="AE156" s="31">
        <v>1871.1</v>
      </c>
      <c r="AF156" s="32">
        <f t="shared" si="180"/>
        <v>16.449042780170426</v>
      </c>
      <c r="AG156" s="32">
        <f t="shared" si="181"/>
        <v>4.3008350432023637</v>
      </c>
      <c r="AH156" s="33">
        <f t="shared" si="182"/>
        <v>-7.419971278989565E-2</v>
      </c>
      <c r="AI156" s="33">
        <f t="shared" si="183"/>
        <v>8.9710728670816912E-3</v>
      </c>
      <c r="AJ156" s="33">
        <f>IFERROR((($BQ156-AC156)-($BQ157-AC157))/(((#REF!-AC156)+(#REF!-AC157))/2)/AH156,0)</f>
        <v>0</v>
      </c>
      <c r="AK156" s="33">
        <f t="shared" si="203"/>
        <v>0.12090441498721477</v>
      </c>
      <c r="AL156" s="31">
        <f t="shared" si="150"/>
        <v>1593353.9159999997</v>
      </c>
      <c r="AM156" s="26">
        <f t="shared" si="151"/>
        <v>186883.35759999999</v>
      </c>
      <c r="AN156" s="26">
        <f t="shared" si="152"/>
        <v>285732.4424</v>
      </c>
      <c r="AO156" s="5">
        <f t="shared" si="184"/>
        <v>11.728929506707285</v>
      </c>
      <c r="AP156" s="30">
        <v>1280.3399999999999</v>
      </c>
      <c r="AQ156" s="31">
        <v>846.3</v>
      </c>
      <c r="AR156" s="31">
        <v>4239.8100000000004</v>
      </c>
      <c r="AS156" s="32">
        <f t="shared" si="185"/>
        <v>37.272628972152411</v>
      </c>
      <c r="AT156" s="32">
        <f t="shared" si="186"/>
        <v>25.091274670617491</v>
      </c>
      <c r="AU156" s="33">
        <f t="shared" si="187"/>
        <v>-5.361023907268777E-2</v>
      </c>
      <c r="AV156" s="33">
        <f t="shared" si="188"/>
        <v>8.8018639241251306E-3</v>
      </c>
      <c r="AW156" s="33">
        <f>IFERROR((($BQ156-AP156)-($BQ157-AP157))/(((#REF!-AP156)+(#REF!-AP157))/2)/AU156,0)</f>
        <v>0</v>
      </c>
      <c r="AX156" s="33">
        <f t="shared" si="204"/>
        <v>0.16418251580991963</v>
      </c>
      <c r="AY156" s="31">
        <f t="shared" si="153"/>
        <v>3588151.2030000002</v>
      </c>
      <c r="AZ156" s="26">
        <f t="shared" si="154"/>
        <v>1083551.7419999999</v>
      </c>
      <c r="BA156" s="26">
        <f t="shared" si="155"/>
        <v>1301507.844</v>
      </c>
      <c r="BB156" s="5">
        <f t="shared" si="189"/>
        <v>30.198051327771758</v>
      </c>
      <c r="BC156" s="30">
        <v>376.75</v>
      </c>
      <c r="BD156" s="31">
        <v>804</v>
      </c>
      <c r="BE156" s="31">
        <v>1002.15</v>
      </c>
      <c r="BF156" s="32">
        <f t="shared" si="190"/>
        <v>8.810009204290413</v>
      </c>
      <c r="BG156" s="32">
        <f t="shared" si="191"/>
        <v>7.3833026634762167</v>
      </c>
      <c r="BH156" s="33">
        <f t="shared" si="192"/>
        <v>-0.12039742840444184</v>
      </c>
      <c r="BI156" s="33">
        <f t="shared" si="193"/>
        <v>-8.7552896541656373E-4</v>
      </c>
      <c r="BJ156" s="33">
        <f t="shared" si="194"/>
        <v>0.50198771348747506</v>
      </c>
      <c r="BK156" s="33">
        <f t="shared" si="205"/>
        <v>7.2719905816880613E-3</v>
      </c>
      <c r="BL156" s="31">
        <f t="shared" si="156"/>
        <v>805728.6</v>
      </c>
      <c r="BM156" s="26">
        <f t="shared" si="157"/>
        <v>302907</v>
      </c>
      <c r="BN156" s="26">
        <f t="shared" si="158"/>
        <v>502467.84000000003</v>
      </c>
      <c r="BO156" s="5">
        <f t="shared" si="195"/>
        <v>37.594172529062512</v>
      </c>
      <c r="BP156" s="60">
        <f t="shared" si="159"/>
        <v>11375.13</v>
      </c>
      <c r="BQ156" s="57">
        <f t="shared" si="160"/>
        <v>5102.7300000000005</v>
      </c>
      <c r="BR156" s="57">
        <f t="shared" si="161"/>
        <v>8948251.7004000004</v>
      </c>
      <c r="BS156" s="57">
        <f t="shared" si="162"/>
        <v>3818292.9274999998</v>
      </c>
      <c r="BT156" s="33">
        <f t="shared" si="206"/>
        <v>-8.5231858474280303E-2</v>
      </c>
      <c r="BU156" s="33">
        <f t="shared" si="207"/>
        <v>-9.4622793809465769E-2</v>
      </c>
      <c r="BV156" s="33">
        <f t="shared" si="208"/>
        <v>1.1101810461873161</v>
      </c>
      <c r="BW156" s="57">
        <f t="shared" si="163"/>
        <v>4983580.4399000006</v>
      </c>
      <c r="BX156" s="57">
        <f t="shared" si="209"/>
        <v>748.28433554195487</v>
      </c>
      <c r="BY156" s="87">
        <f t="shared" si="210"/>
        <v>786.65049985362816</v>
      </c>
      <c r="BZ156" s="75">
        <f t="shared" si="211"/>
        <v>95.691011391263785</v>
      </c>
      <c r="CA156" s="75">
        <f t="shared" si="212"/>
        <v>93.127832360110816</v>
      </c>
      <c r="CB156" s="53">
        <f t="shared" si="165"/>
        <v>1.064380625688395</v>
      </c>
      <c r="CC156" s="14">
        <f t="shared" si="164"/>
        <v>93.20366926904353</v>
      </c>
      <c r="CD156" s="53">
        <f t="shared" si="166"/>
        <v>1.0367136721693773</v>
      </c>
      <c r="CE156" s="26">
        <v>92.270784752291149</v>
      </c>
      <c r="CF156" s="85">
        <f t="shared" si="167"/>
        <v>1.0263371050164194</v>
      </c>
      <c r="CG156" s="79">
        <v>89.903000000000006</v>
      </c>
      <c r="CH156">
        <v>5339.43</v>
      </c>
      <c r="CI156" s="17">
        <f t="shared" si="196"/>
        <v>236.69999999999982</v>
      </c>
      <c r="CJ156" s="17">
        <f t="shared" si="197"/>
        <v>0.95566942538810329</v>
      </c>
      <c r="CK156" s="31">
        <v>12703.23</v>
      </c>
      <c r="CL156" s="76">
        <f t="shared" si="213"/>
        <v>0.89545178667157876</v>
      </c>
      <c r="CM156">
        <v>4925.99</v>
      </c>
      <c r="CN156" s="17">
        <f t="shared" si="198"/>
        <v>-176.74000000000069</v>
      </c>
      <c r="CO156" s="17">
        <f t="shared" si="199"/>
        <v>1.0358790821743449</v>
      </c>
      <c r="CP156" s="31">
        <v>11801.86</v>
      </c>
      <c r="CQ156" s="76">
        <f t="shared" si="200"/>
        <v>0.96384214013723246</v>
      </c>
    </row>
    <row r="157" spans="1:95" x14ac:dyDescent="0.3">
      <c r="A157" s="1">
        <v>39994</v>
      </c>
      <c r="B157" t="s">
        <v>5</v>
      </c>
      <c r="C157" s="30">
        <v>244.62</v>
      </c>
      <c r="D157" s="31">
        <v>732.62</v>
      </c>
      <c r="E157" s="31">
        <v>459.08</v>
      </c>
      <c r="F157" s="32">
        <f t="shared" si="168"/>
        <v>4.0609334627180163</v>
      </c>
      <c r="G157" s="94">
        <f t="shared" si="169"/>
        <v>4.8150889321061046</v>
      </c>
      <c r="H157" s="33">
        <f t="shared" si="170"/>
        <v>-0.12083669988329297</v>
      </c>
      <c r="I157" s="33">
        <f t="shared" si="171"/>
        <v>1.7184239597398466E-3</v>
      </c>
      <c r="J157" s="33">
        <f t="shared" si="172"/>
        <v>-3.7753300356470329E-2</v>
      </c>
      <c r="K157" s="33">
        <f t="shared" si="201"/>
        <v>1.4221043452854491E-2</v>
      </c>
      <c r="L157" s="31">
        <f t="shared" si="144"/>
        <v>336331.18959999998</v>
      </c>
      <c r="M157" s="26">
        <f t="shared" si="145"/>
        <v>179213.50440000001</v>
      </c>
      <c r="N157" s="26">
        <f t="shared" si="146"/>
        <v>194063.71179999999</v>
      </c>
      <c r="O157" s="5">
        <f t="shared" si="173"/>
        <v>53.284830530626472</v>
      </c>
      <c r="P157" s="30">
        <v>2971.96</v>
      </c>
      <c r="Q157" s="31">
        <v>788.57</v>
      </c>
      <c r="R157" s="31">
        <v>3787.5</v>
      </c>
      <c r="S157" s="32">
        <f t="shared" si="174"/>
        <v>33.503497190129146</v>
      </c>
      <c r="T157" s="32">
        <f t="shared" si="175"/>
        <v>58.49992520097318</v>
      </c>
      <c r="U157" s="33">
        <f t="shared" si="176"/>
        <v>-0.10118108814216395</v>
      </c>
      <c r="V157" s="33">
        <f t="shared" si="177"/>
        <v>3.0936485844366684E-3</v>
      </c>
      <c r="W157" s="33">
        <f t="shared" si="178"/>
        <v>4.5728596861667949E-2</v>
      </c>
      <c r="X157" s="33">
        <f t="shared" si="202"/>
        <v>3.0575363847539908E-2</v>
      </c>
      <c r="Y157" s="31">
        <f t="shared" si="147"/>
        <v>2986708.875</v>
      </c>
      <c r="Z157" s="26">
        <f t="shared" si="148"/>
        <v>2343598.4972000001</v>
      </c>
      <c r="AA157" s="26">
        <f t="shared" si="149"/>
        <v>3068578.2124000005</v>
      </c>
      <c r="AB157" s="5">
        <f t="shared" si="179"/>
        <v>78.467590759075918</v>
      </c>
      <c r="AC157" s="30">
        <v>217.5</v>
      </c>
      <c r="AD157" s="31">
        <v>917.18</v>
      </c>
      <c r="AE157" s="31">
        <v>1857.92</v>
      </c>
      <c r="AF157" s="32">
        <f t="shared" si="180"/>
        <v>16.434803300193991</v>
      </c>
      <c r="AG157" s="32">
        <f t="shared" si="181"/>
        <v>4.2812600880266443</v>
      </c>
      <c r="AH157" s="33">
        <f t="shared" si="182"/>
        <v>-3.2066514684189459E-2</v>
      </c>
      <c r="AI157" s="33">
        <f t="shared" si="183"/>
        <v>9.0522815444301127E-3</v>
      </c>
      <c r="AJ157" s="33">
        <f>IFERROR((($BQ157-AC157)-($BQ158-AC158))/(((#REF!-AC157)+(#REF!-AC158))/2)/AH157,0)</f>
        <v>0</v>
      </c>
      <c r="AK157" s="33">
        <f t="shared" si="203"/>
        <v>0.28229702022756409</v>
      </c>
      <c r="AL157" s="31">
        <f t="shared" si="150"/>
        <v>1704047.0656000001</v>
      </c>
      <c r="AM157" s="26">
        <f t="shared" si="151"/>
        <v>199486.65</v>
      </c>
      <c r="AN157" s="26">
        <f t="shared" si="152"/>
        <v>307750.5772</v>
      </c>
      <c r="AO157" s="5">
        <f t="shared" si="184"/>
        <v>11.706639683086461</v>
      </c>
      <c r="AP157" s="30">
        <v>1269.1199999999999</v>
      </c>
      <c r="AQ157" s="31">
        <v>892.92</v>
      </c>
      <c r="AR157" s="31">
        <v>4199.75</v>
      </c>
      <c r="AS157" s="32">
        <f t="shared" si="185"/>
        <v>37.150181471747814</v>
      </c>
      <c r="AT157" s="32">
        <f t="shared" si="186"/>
        <v>24.981300243293674</v>
      </c>
      <c r="AU157" s="33">
        <f t="shared" si="187"/>
        <v>3.7025817092463053E-3</v>
      </c>
      <c r="AV157" s="33">
        <f t="shared" si="188"/>
        <v>8.8720751237617371E-3</v>
      </c>
      <c r="AW157" s="33">
        <f>IFERROR((($BQ157-AP157)-($BQ158-AP158))/(((#REF!-AP157)+(#REF!-AP158))/2)/AU157,0)</f>
        <v>0</v>
      </c>
      <c r="AX157" s="33">
        <f t="shared" si="204"/>
        <v>2.3961861804712825</v>
      </c>
      <c r="AY157" s="31">
        <f t="shared" si="153"/>
        <v>3750040.77</v>
      </c>
      <c r="AZ157" s="26">
        <f t="shared" si="154"/>
        <v>1133222.6303999999</v>
      </c>
      <c r="BA157" s="26">
        <f t="shared" si="155"/>
        <v>1373203.8096</v>
      </c>
      <c r="BB157" s="5">
        <f t="shared" si="189"/>
        <v>30.218941603666881</v>
      </c>
      <c r="BC157" s="30">
        <v>377.08</v>
      </c>
      <c r="BD157" s="31">
        <v>907</v>
      </c>
      <c r="BE157" s="31">
        <v>1000.54</v>
      </c>
      <c r="BF157" s="32">
        <f t="shared" si="190"/>
        <v>8.8505845752110393</v>
      </c>
      <c r="BG157" s="32">
        <f t="shared" si="191"/>
        <v>7.422425535600401</v>
      </c>
      <c r="BH157" s="33">
        <f t="shared" si="192"/>
        <v>-3.67965367965368E-2</v>
      </c>
      <c r="BI157" s="33">
        <f t="shared" si="193"/>
        <v>-9.0125911199478287E-4</v>
      </c>
      <c r="BJ157" s="33">
        <f t="shared" si="194"/>
        <v>1.640313413635798</v>
      </c>
      <c r="BK157" s="33">
        <f t="shared" si="205"/>
        <v>2.4493041749505274E-2</v>
      </c>
      <c r="BL157" s="31">
        <f t="shared" si="156"/>
        <v>907489.77999999991</v>
      </c>
      <c r="BM157" s="26">
        <f t="shared" si="157"/>
        <v>342011.56</v>
      </c>
      <c r="BN157" s="26">
        <f t="shared" si="158"/>
        <v>566838.72000000009</v>
      </c>
      <c r="BO157" s="5">
        <f t="shared" si="195"/>
        <v>37.687648669718357</v>
      </c>
      <c r="BP157" s="60">
        <f t="shared" si="159"/>
        <v>11304.789999999999</v>
      </c>
      <c r="BQ157" s="57">
        <f t="shared" si="160"/>
        <v>5080.28</v>
      </c>
      <c r="BR157" s="57">
        <f t="shared" si="161"/>
        <v>9684617.6802000012</v>
      </c>
      <c r="BS157" s="57">
        <f t="shared" si="162"/>
        <v>4197532.8420000002</v>
      </c>
      <c r="BT157" s="33">
        <f t="shared" si="206"/>
        <v>-4.4145699067058626E-2</v>
      </c>
      <c r="BU157" s="33">
        <f t="shared" si="207"/>
        <v>-6.1889428911648683E-2</v>
      </c>
      <c r="BV157" s="33">
        <f t="shared" si="208"/>
        <v>1.401935640834157</v>
      </c>
      <c r="BW157" s="57">
        <f t="shared" si="163"/>
        <v>5510435.0310000004</v>
      </c>
      <c r="BX157" s="57">
        <f t="shared" si="209"/>
        <v>826.24045170738623</v>
      </c>
      <c r="BY157" s="87">
        <f t="shared" si="210"/>
        <v>856.68266993018017</v>
      </c>
      <c r="BZ157" s="75">
        <f t="shared" si="211"/>
        <v>104.20997780112076</v>
      </c>
      <c r="CA157" s="75">
        <f t="shared" si="212"/>
        <v>102.82987177597209</v>
      </c>
      <c r="CB157" s="53">
        <f t="shared" si="165"/>
        <v>1.0346502958808654</v>
      </c>
      <c r="CC157" s="14">
        <f t="shared" si="164"/>
        <v>103.05698289645373</v>
      </c>
      <c r="CD157" s="53">
        <f t="shared" si="166"/>
        <v>1.0232027690275391</v>
      </c>
      <c r="CE157" s="26">
        <v>101.71494940146253</v>
      </c>
      <c r="CF157" s="85">
        <f t="shared" si="167"/>
        <v>1.0098783697524081</v>
      </c>
      <c r="CG157" s="79">
        <v>100.72</v>
      </c>
      <c r="CH157">
        <v>5312.95</v>
      </c>
      <c r="CI157" s="17">
        <f t="shared" si="196"/>
        <v>232.67000000000007</v>
      </c>
      <c r="CJ157" s="17">
        <f t="shared" si="197"/>
        <v>0.95620700364204447</v>
      </c>
      <c r="CK157" s="31">
        <v>12632.08</v>
      </c>
      <c r="CL157" s="76">
        <f t="shared" si="213"/>
        <v>0.89492704289396519</v>
      </c>
      <c r="CM157">
        <v>4923.5600000000004</v>
      </c>
      <c r="CN157" s="17">
        <f t="shared" si="198"/>
        <v>-156.71999999999935</v>
      </c>
      <c r="CO157" s="17">
        <f t="shared" si="199"/>
        <v>1.0318306266197628</v>
      </c>
      <c r="CP157" s="31">
        <v>11764.93</v>
      </c>
      <c r="CQ157" s="76">
        <f t="shared" si="200"/>
        <v>0.96088884506750138</v>
      </c>
    </row>
    <row r="158" spans="1:95" x14ac:dyDescent="0.3">
      <c r="A158" s="1">
        <v>39964</v>
      </c>
      <c r="B158" t="s">
        <v>5</v>
      </c>
      <c r="C158" s="30">
        <v>244.2</v>
      </c>
      <c r="D158" s="31">
        <v>826.84</v>
      </c>
      <c r="E158" s="31">
        <v>456.71</v>
      </c>
      <c r="F158" s="32">
        <f t="shared" si="168"/>
        <v>4.0652563049258221</v>
      </c>
      <c r="G158" s="94">
        <f t="shared" si="169"/>
        <v>4.8281384382692245</v>
      </c>
      <c r="H158" s="33">
        <f t="shared" si="170"/>
        <v>0.14716231481361261</v>
      </c>
      <c r="I158" s="33">
        <f t="shared" si="171"/>
        <v>1.7213820238533852E-3</v>
      </c>
      <c r="J158" s="33">
        <f t="shared" si="172"/>
        <v>3.1155926486771335E-2</v>
      </c>
      <c r="K158" s="33">
        <f t="shared" si="201"/>
        <v>1.1697165990040245E-2</v>
      </c>
      <c r="L158" s="31">
        <f t="shared" si="144"/>
        <v>377626.09639999998</v>
      </c>
      <c r="M158" s="26">
        <f t="shared" si="145"/>
        <v>201914.32800000001</v>
      </c>
      <c r="N158" s="26">
        <f t="shared" si="146"/>
        <v>219021.6476</v>
      </c>
      <c r="O158" s="5">
        <f t="shared" si="173"/>
        <v>53.469378818068357</v>
      </c>
      <c r="P158" s="30">
        <v>2962.78</v>
      </c>
      <c r="Q158" s="31">
        <v>872.61</v>
      </c>
      <c r="R158" s="31">
        <v>3774.39</v>
      </c>
      <c r="S158" s="32">
        <f t="shared" si="174"/>
        <v>33.596511450918477</v>
      </c>
      <c r="T158" s="32">
        <f t="shared" si="175"/>
        <v>58.577854226598255</v>
      </c>
      <c r="U158" s="33">
        <f t="shared" si="176"/>
        <v>8.7196751798410549E-2</v>
      </c>
      <c r="V158" s="33">
        <f t="shared" si="177"/>
        <v>3.0998632612116756E-3</v>
      </c>
      <c r="W158" s="33">
        <f t="shared" si="178"/>
        <v>-5.3248801198081071E-2</v>
      </c>
      <c r="X158" s="33">
        <f t="shared" si="202"/>
        <v>3.5550214856377035E-2</v>
      </c>
      <c r="Y158" s="31">
        <f t="shared" si="147"/>
        <v>3293570.4578999998</v>
      </c>
      <c r="Z158" s="26">
        <f t="shared" si="148"/>
        <v>2585351.4558000001</v>
      </c>
      <c r="AA158" s="26">
        <f t="shared" si="149"/>
        <v>3395604.7452000002</v>
      </c>
      <c r="AB158" s="5">
        <f t="shared" si="179"/>
        <v>78.496922681545897</v>
      </c>
      <c r="AC158" s="30">
        <v>215.54</v>
      </c>
      <c r="AD158" s="31">
        <v>947.07</v>
      </c>
      <c r="AE158" s="31">
        <v>1844.74</v>
      </c>
      <c r="AF158" s="32">
        <f t="shared" si="180"/>
        <v>16.420356278489333</v>
      </c>
      <c r="AG158" s="32">
        <f t="shared" si="181"/>
        <v>4.2614945085362352</v>
      </c>
      <c r="AH158" s="33">
        <f t="shared" si="182"/>
        <v>0.13152830761959419</v>
      </c>
      <c r="AI158" s="33">
        <f t="shared" si="183"/>
        <v>9.1349739000744761E-3</v>
      </c>
      <c r="AJ158" s="33">
        <f>IFERROR((($BQ158-AC158)-($BQ159-AC159))/(((#REF!-AC158)+(#REF!-AC159))/2)/AH158,0)</f>
        <v>0</v>
      </c>
      <c r="AK158" s="33">
        <f t="shared" si="203"/>
        <v>6.9452531286988209E-2</v>
      </c>
      <c r="AL158" s="31">
        <f t="shared" si="150"/>
        <v>1747097.9118000001</v>
      </c>
      <c r="AM158" s="26">
        <f t="shared" si="151"/>
        <v>204131.46780000001</v>
      </c>
      <c r="AN158" s="26">
        <f t="shared" si="152"/>
        <v>317779.86780000001</v>
      </c>
      <c r="AO158" s="5">
        <f t="shared" si="184"/>
        <v>11.684031354011946</v>
      </c>
      <c r="AP158" s="30">
        <v>1257.9100000000001</v>
      </c>
      <c r="AQ158" s="31">
        <v>889.62</v>
      </c>
      <c r="AR158" s="31">
        <v>4159.6899999999996</v>
      </c>
      <c r="AS158" s="32">
        <f t="shared" si="185"/>
        <v>37.026134744229147</v>
      </c>
      <c r="AT158" s="32">
        <f t="shared" si="186"/>
        <v>24.870448906155779</v>
      </c>
      <c r="AU158" s="33">
        <f t="shared" si="187"/>
        <v>9.4825454759521949E-2</v>
      </c>
      <c r="AV158" s="33">
        <f t="shared" si="188"/>
        <v>8.95951449333229E-3</v>
      </c>
      <c r="AW158" s="33">
        <f>IFERROR((($BQ158-AP158)-($BQ159-AP159))/(((#REF!-AP158)+(#REF!-AP159))/2)/AU158,0)</f>
        <v>0</v>
      </c>
      <c r="AX158" s="33">
        <f t="shared" si="204"/>
        <v>9.4484276569552814E-2</v>
      </c>
      <c r="AY158" s="31">
        <f t="shared" si="153"/>
        <v>3700543.4177999995</v>
      </c>
      <c r="AZ158" s="26">
        <f t="shared" si="154"/>
        <v>1119061.8942</v>
      </c>
      <c r="BA158" s="26">
        <f t="shared" si="155"/>
        <v>1368128.8056000001</v>
      </c>
      <c r="BB158" s="5">
        <f t="shared" si="189"/>
        <v>30.240474650755228</v>
      </c>
      <c r="BC158" s="30">
        <v>377.42</v>
      </c>
      <c r="BD158" s="31">
        <v>941</v>
      </c>
      <c r="BE158" s="31">
        <v>998.94</v>
      </c>
      <c r="BF158" s="32">
        <f t="shared" si="190"/>
        <v>8.8917412214372398</v>
      </c>
      <c r="BG158" s="32">
        <f t="shared" si="191"/>
        <v>7.4620639204405039</v>
      </c>
      <c r="BH158" s="33">
        <f t="shared" si="192"/>
        <v>0.10986547085201794</v>
      </c>
      <c r="BI158" s="33">
        <f t="shared" si="193"/>
        <v>-8.7397539626834771E-4</v>
      </c>
      <c r="BJ158" s="33">
        <f t="shared" si="194"/>
        <v>-0.54889222132171311</v>
      </c>
      <c r="BK158" s="33">
        <f t="shared" si="205"/>
        <v>7.9549597292996547E-3</v>
      </c>
      <c r="BL158" s="31">
        <f t="shared" si="156"/>
        <v>940002.54</v>
      </c>
      <c r="BM158" s="26">
        <f t="shared" si="157"/>
        <v>355152.22000000003</v>
      </c>
      <c r="BN158" s="26">
        <f t="shared" si="158"/>
        <v>588087.36</v>
      </c>
      <c r="BO158" s="5">
        <f t="shared" si="195"/>
        <v>37.782048971910228</v>
      </c>
      <c r="BP158" s="60">
        <f t="shared" si="159"/>
        <v>11234.469999999998</v>
      </c>
      <c r="BQ158" s="57">
        <f t="shared" si="160"/>
        <v>5057.8500000000004</v>
      </c>
      <c r="BR158" s="57">
        <f t="shared" si="161"/>
        <v>10058840.423899999</v>
      </c>
      <c r="BS158" s="57">
        <f t="shared" si="162"/>
        <v>4465611.3657999998</v>
      </c>
      <c r="BT158" s="33">
        <f t="shared" si="206"/>
        <v>0.10192223288770313</v>
      </c>
      <c r="BU158" s="33">
        <f t="shared" si="207"/>
        <v>9.9987389806738894E-2</v>
      </c>
      <c r="BV158" s="33">
        <f t="shared" si="208"/>
        <v>0.98101647671812653</v>
      </c>
      <c r="BW158" s="57">
        <f t="shared" si="163"/>
        <v>5888622.4261999996</v>
      </c>
      <c r="BX158" s="57">
        <f t="shared" si="209"/>
        <v>882.90703872198651</v>
      </c>
      <c r="BY158" s="87">
        <f t="shared" si="210"/>
        <v>895.355136815533</v>
      </c>
      <c r="BZ158" s="75">
        <f t="shared" si="211"/>
        <v>108.91423651568732</v>
      </c>
      <c r="CA158" s="75">
        <f t="shared" si="212"/>
        <v>109.88231984318068</v>
      </c>
      <c r="CB158" s="53">
        <f t="shared" si="165"/>
        <v>1.0216616154560041</v>
      </c>
      <c r="CC158" s="14">
        <f t="shared" si="164"/>
        <v>110.12990031577186</v>
      </c>
      <c r="CD158" s="53">
        <f t="shared" si="166"/>
        <v>1.0330650561959744</v>
      </c>
      <c r="CE158" s="26">
        <v>109.18077430980138</v>
      </c>
      <c r="CF158" s="85">
        <f t="shared" si="167"/>
        <v>1.0241618527254948</v>
      </c>
      <c r="CG158" s="79">
        <v>106.605</v>
      </c>
      <c r="CH158">
        <v>5286.49</v>
      </c>
      <c r="CI158" s="17">
        <f t="shared" si="196"/>
        <v>228.63999999999942</v>
      </c>
      <c r="CJ158" s="17">
        <f t="shared" si="197"/>
        <v>0.95675013099428929</v>
      </c>
      <c r="CK158" s="31">
        <v>12560.94</v>
      </c>
      <c r="CL158" s="76">
        <f t="shared" si="213"/>
        <v>0.89439723460186871</v>
      </c>
      <c r="CM158">
        <v>4921.1400000000003</v>
      </c>
      <c r="CN158" s="17">
        <f t="shared" si="198"/>
        <v>-136.71000000000004</v>
      </c>
      <c r="CO158" s="17">
        <f t="shared" si="199"/>
        <v>1.0277801485021762</v>
      </c>
      <c r="CP158" s="31">
        <v>11728.01</v>
      </c>
      <c r="CQ158" s="76">
        <f t="shared" si="200"/>
        <v>0.95791783942885433</v>
      </c>
    </row>
    <row r="159" spans="1:95" x14ac:dyDescent="0.3">
      <c r="A159" s="1">
        <v>39933</v>
      </c>
      <c r="B159" t="s">
        <v>5</v>
      </c>
      <c r="C159" s="30">
        <v>243.78</v>
      </c>
      <c r="D159" s="31">
        <v>713.5</v>
      </c>
      <c r="E159" s="31">
        <v>454.33</v>
      </c>
      <c r="F159" s="32">
        <f t="shared" si="168"/>
        <v>4.069547676757904</v>
      </c>
      <c r="G159" s="94">
        <f t="shared" si="169"/>
        <v>4.8413138155582169</v>
      </c>
      <c r="H159" s="33">
        <f t="shared" si="170"/>
        <v>0.19580688593960377</v>
      </c>
      <c r="I159" s="33">
        <f t="shared" si="171"/>
        <v>1.7654424896845066E-3</v>
      </c>
      <c r="J159" s="33">
        <f t="shared" si="172"/>
        <v>2.3512965342619849E-2</v>
      </c>
      <c r="K159" s="33">
        <f t="shared" si="201"/>
        <v>9.0162431275734277E-3</v>
      </c>
      <c r="L159" s="31">
        <f t="shared" si="144"/>
        <v>324164.45500000002</v>
      </c>
      <c r="M159" s="26">
        <f t="shared" si="145"/>
        <v>173937.03</v>
      </c>
      <c r="N159" s="26">
        <f t="shared" si="146"/>
        <v>188999.01499999998</v>
      </c>
      <c r="O159" s="5">
        <f t="shared" si="173"/>
        <v>53.657033433847644</v>
      </c>
      <c r="P159" s="30">
        <v>2953.61</v>
      </c>
      <c r="Q159" s="31">
        <v>799.7</v>
      </c>
      <c r="R159" s="31">
        <v>3761.28</v>
      </c>
      <c r="S159" s="32">
        <f t="shared" si="174"/>
        <v>33.690727633297321</v>
      </c>
      <c r="T159" s="32">
        <f t="shared" si="175"/>
        <v>58.656792594843324</v>
      </c>
      <c r="U159" s="33">
        <f t="shared" si="176"/>
        <v>0.19068881918667566</v>
      </c>
      <c r="V159" s="33">
        <f t="shared" si="177"/>
        <v>3.1095022931308049E-3</v>
      </c>
      <c r="W159" s="33">
        <f t="shared" si="178"/>
        <v>-2.432037728544835E-2</v>
      </c>
      <c r="X159" s="33">
        <f t="shared" si="202"/>
        <v>1.6306683875821498E-2</v>
      </c>
      <c r="Y159" s="31">
        <f t="shared" si="147"/>
        <v>3007895.6160000004</v>
      </c>
      <c r="Z159" s="26">
        <f t="shared" si="148"/>
        <v>2362001.9170000004</v>
      </c>
      <c r="AA159" s="26">
        <f t="shared" si="149"/>
        <v>3111888.6040000003</v>
      </c>
      <c r="AB159" s="5">
        <f t="shared" si="179"/>
        <v>78.52672494469968</v>
      </c>
      <c r="AC159" s="30">
        <v>213.58</v>
      </c>
      <c r="AD159" s="31">
        <v>830.19</v>
      </c>
      <c r="AE159" s="31">
        <v>1831.56</v>
      </c>
      <c r="AF159" s="32">
        <f t="shared" si="180"/>
        <v>16.405741955941071</v>
      </c>
      <c r="AG159" s="32">
        <f t="shared" si="181"/>
        <v>4.2415612631344821</v>
      </c>
      <c r="AH159" s="33">
        <f t="shared" si="182"/>
        <v>6.6318625590352842E-2</v>
      </c>
      <c r="AI159" s="33">
        <f t="shared" si="183"/>
        <v>9.2191909689558222E-3</v>
      </c>
      <c r="AJ159" s="33">
        <f>IFERROR((($BQ159-AC159)-($BQ160-AC160))/(((#REF!-AC159)+(#REF!-AC160))/2)/AH159,0)</f>
        <v>0</v>
      </c>
      <c r="AK159" s="33">
        <f t="shared" si="203"/>
        <v>0.13901360118501774</v>
      </c>
      <c r="AL159" s="31">
        <f t="shared" si="150"/>
        <v>1520542.7964000001</v>
      </c>
      <c r="AM159" s="26">
        <f t="shared" si="151"/>
        <v>177311.98020000002</v>
      </c>
      <c r="AN159" s="26">
        <f t="shared" si="152"/>
        <v>278561.95260000002</v>
      </c>
      <c r="AO159" s="5">
        <f t="shared" si="184"/>
        <v>11.661097643538842</v>
      </c>
      <c r="AP159" s="30">
        <v>1246.69</v>
      </c>
      <c r="AQ159" s="31">
        <v>809.08</v>
      </c>
      <c r="AR159" s="31">
        <v>4119.6400000000003</v>
      </c>
      <c r="AS159" s="32">
        <f t="shared" si="185"/>
        <v>36.90064796751026</v>
      </c>
      <c r="AT159" s="32">
        <f t="shared" si="186"/>
        <v>24.758460582157166</v>
      </c>
      <c r="AU159" s="33">
        <f t="shared" si="187"/>
        <v>0.10179310165671943</v>
      </c>
      <c r="AV159" s="33">
        <f t="shared" si="188"/>
        <v>9.0324192138330865E-3</v>
      </c>
      <c r="AW159" s="33">
        <f>IFERROR((($BQ159-AP159)-($BQ160-AP160))/(((#REF!-AP159)+(#REF!-AP160))/2)/AU159,0)</f>
        <v>0</v>
      </c>
      <c r="AX159" s="33">
        <f t="shared" si="204"/>
        <v>8.8733117144749574E-2</v>
      </c>
      <c r="AY159" s="31">
        <f t="shared" si="153"/>
        <v>3333118.3312000004</v>
      </c>
      <c r="AZ159" s="26">
        <f t="shared" si="154"/>
        <v>1008671.9452000001</v>
      </c>
      <c r="BA159" s="26">
        <f t="shared" si="155"/>
        <v>1244267.9504000002</v>
      </c>
      <c r="BB159" s="5">
        <f t="shared" si="189"/>
        <v>30.262110281480904</v>
      </c>
      <c r="BC159" s="30">
        <v>377.75</v>
      </c>
      <c r="BD159" s="31">
        <v>843</v>
      </c>
      <c r="BE159" s="31">
        <v>997.33</v>
      </c>
      <c r="BF159" s="32">
        <f t="shared" si="190"/>
        <v>8.9333347664934326</v>
      </c>
      <c r="BG159" s="32">
        <f t="shared" si="191"/>
        <v>7.5018717443068192</v>
      </c>
      <c r="BH159" s="33">
        <f t="shared" si="192"/>
        <v>0.1075</v>
      </c>
      <c r="BI159" s="33">
        <f t="shared" si="193"/>
        <v>-8.73212230263377E-4</v>
      </c>
      <c r="BJ159" s="33">
        <f t="shared" si="194"/>
        <v>-0.56048040826208989</v>
      </c>
      <c r="BK159" s="33">
        <f t="shared" si="205"/>
        <v>8.1229044675662984E-3</v>
      </c>
      <c r="BL159" s="31">
        <f t="shared" si="156"/>
        <v>840749.19000000006</v>
      </c>
      <c r="BM159" s="26">
        <f t="shared" si="157"/>
        <v>318443.25</v>
      </c>
      <c r="BN159" s="26">
        <f t="shared" si="158"/>
        <v>526841.28</v>
      </c>
      <c r="BO159" s="5">
        <f t="shared" si="195"/>
        <v>37.876129265137912</v>
      </c>
      <c r="BP159" s="60">
        <f t="shared" si="159"/>
        <v>11164.140000000001</v>
      </c>
      <c r="BQ159" s="57">
        <f t="shared" si="160"/>
        <v>5035.41</v>
      </c>
      <c r="BR159" s="57">
        <f t="shared" si="161"/>
        <v>9026470.3886000011</v>
      </c>
      <c r="BS159" s="57">
        <f t="shared" si="162"/>
        <v>4040366.1224000002</v>
      </c>
      <c r="BT159" s="33">
        <f t="shared" si="206"/>
        <v>0.12832237247831357</v>
      </c>
      <c r="BU159" s="33">
        <f t="shared" si="207"/>
        <v>0.16028698290530929</v>
      </c>
      <c r="BV159" s="33">
        <f t="shared" si="208"/>
        <v>1.2490961615629241</v>
      </c>
      <c r="BW159" s="57">
        <f t="shared" si="163"/>
        <v>5350558.8020000001</v>
      </c>
      <c r="BX159" s="57">
        <f t="shared" si="209"/>
        <v>802.39069358800975</v>
      </c>
      <c r="BY159" s="87">
        <f t="shared" si="210"/>
        <v>808.52357535824524</v>
      </c>
      <c r="BZ159" s="75">
        <f t="shared" si="211"/>
        <v>98.351731390378689</v>
      </c>
      <c r="CA159" s="75">
        <f t="shared" si="212"/>
        <v>99.861646770484256</v>
      </c>
      <c r="CB159" s="53">
        <f t="shared" si="165"/>
        <v>1.0484812096539453</v>
      </c>
      <c r="CC159" s="14">
        <f t="shared" si="164"/>
        <v>100.0669536691946</v>
      </c>
      <c r="CD159" s="53">
        <f t="shared" si="166"/>
        <v>1.0667663817022153</v>
      </c>
      <c r="CE159" s="26">
        <v>99.360250170480086</v>
      </c>
      <c r="CF159" s="85">
        <f t="shared" si="167"/>
        <v>1.0592325505360121</v>
      </c>
      <c r="CG159" s="79">
        <v>93.804000000000002</v>
      </c>
      <c r="CH159">
        <v>5260.02</v>
      </c>
      <c r="CI159" s="17">
        <f t="shared" si="196"/>
        <v>224.61000000000058</v>
      </c>
      <c r="CJ159" s="17">
        <f t="shared" si="197"/>
        <v>0.95729864145003241</v>
      </c>
      <c r="CK159" s="31">
        <v>12489.8</v>
      </c>
      <c r="CL159" s="76">
        <f t="shared" si="213"/>
        <v>0.89386059024163733</v>
      </c>
      <c r="CM159">
        <v>4918.71</v>
      </c>
      <c r="CN159" s="17">
        <f t="shared" si="198"/>
        <v>-116.69999999999982</v>
      </c>
      <c r="CO159" s="17">
        <f t="shared" si="199"/>
        <v>1.0237257329665705</v>
      </c>
      <c r="CP159" s="31">
        <v>11691.09</v>
      </c>
      <c r="CQ159" s="76">
        <f t="shared" si="200"/>
        <v>0.95492721380127954</v>
      </c>
    </row>
    <row r="160" spans="1:95" x14ac:dyDescent="0.3">
      <c r="A160" s="1">
        <v>39903</v>
      </c>
      <c r="B160" t="s">
        <v>5</v>
      </c>
      <c r="C160" s="30">
        <v>243.35</v>
      </c>
      <c r="D160" s="31">
        <v>586.25</v>
      </c>
      <c r="E160" s="31">
        <v>451.96</v>
      </c>
      <c r="F160" s="32">
        <f t="shared" si="168"/>
        <v>4.0739799275632738</v>
      </c>
      <c r="G160" s="94">
        <f t="shared" si="169"/>
        <v>4.8544076665130653</v>
      </c>
      <c r="H160" s="33">
        <f t="shared" si="170"/>
        <v>3.64741641337386E-2</v>
      </c>
      <c r="I160" s="33">
        <f t="shared" si="171"/>
        <v>1.7273998519371043E-3</v>
      </c>
      <c r="J160" s="33">
        <f t="shared" si="172"/>
        <v>0.12681018181410231</v>
      </c>
      <c r="K160" s="33">
        <f t="shared" si="201"/>
        <v>4.7359545940608948E-2</v>
      </c>
      <c r="L160" s="31">
        <f t="shared" si="144"/>
        <v>264961.55</v>
      </c>
      <c r="M160" s="26">
        <f t="shared" si="145"/>
        <v>142663.9375</v>
      </c>
      <c r="N160" s="26">
        <f t="shared" si="146"/>
        <v>155291.76249999998</v>
      </c>
      <c r="O160" s="5">
        <f t="shared" si="173"/>
        <v>53.843260465527919</v>
      </c>
      <c r="P160" s="30">
        <v>2944.44</v>
      </c>
      <c r="Q160" s="31">
        <v>660.48</v>
      </c>
      <c r="R160" s="31">
        <v>3748.17</v>
      </c>
      <c r="S160" s="32">
        <f t="shared" si="174"/>
        <v>33.786107941178059</v>
      </c>
      <c r="T160" s="32">
        <f t="shared" si="175"/>
        <v>58.736437680656373</v>
      </c>
      <c r="U160" s="33">
        <f t="shared" si="176"/>
        <v>7.324448766848588E-3</v>
      </c>
      <c r="V160" s="33">
        <f t="shared" si="177"/>
        <v>3.1226082963415939E-3</v>
      </c>
      <c r="W160" s="33">
        <f t="shared" si="178"/>
        <v>-0.63296632849923351</v>
      </c>
      <c r="X160" s="33">
        <f t="shared" si="202"/>
        <v>0.4263267306169069</v>
      </c>
      <c r="Y160" s="31">
        <f t="shared" si="147"/>
        <v>2475591.3215999999</v>
      </c>
      <c r="Z160" s="26">
        <f t="shared" si="148"/>
        <v>1944743.7312</v>
      </c>
      <c r="AA160" s="26">
        <f t="shared" si="149"/>
        <v>2570139.0336000002</v>
      </c>
      <c r="AB160" s="5">
        <f t="shared" si="179"/>
        <v>78.556735687015262</v>
      </c>
      <c r="AC160" s="30">
        <v>211.62</v>
      </c>
      <c r="AD160" s="31">
        <v>776.9</v>
      </c>
      <c r="AE160" s="31">
        <v>1818.38</v>
      </c>
      <c r="AF160" s="32">
        <f t="shared" si="180"/>
        <v>16.390927561471162</v>
      </c>
      <c r="AG160" s="32">
        <f t="shared" si="181"/>
        <v>4.2214495598417701</v>
      </c>
      <c r="AH160" s="33">
        <f t="shared" si="182"/>
        <v>-3.2292787944025833E-2</v>
      </c>
      <c r="AI160" s="33">
        <f t="shared" si="183"/>
        <v>9.2572812077192299E-3</v>
      </c>
      <c r="AJ160" s="33">
        <f>IFERROR((($BQ160-AC160)-($BQ161-AC161))/(((#REF!-AC160)+(#REF!-AC161))/2)/AH160,0)</f>
        <v>0</v>
      </c>
      <c r="AK160" s="33">
        <f t="shared" si="203"/>
        <v>0.28666714139903882</v>
      </c>
      <c r="AL160" s="31">
        <f t="shared" si="150"/>
        <v>1412699.422</v>
      </c>
      <c r="AM160" s="26">
        <f t="shared" si="151"/>
        <v>164407.57800000001</v>
      </c>
      <c r="AN160" s="26">
        <f t="shared" si="152"/>
        <v>260681.02600000001</v>
      </c>
      <c r="AO160" s="5">
        <f t="shared" si="184"/>
        <v>11.637831476369076</v>
      </c>
      <c r="AP160" s="30">
        <v>1235.48</v>
      </c>
      <c r="AQ160" s="31">
        <v>730.71</v>
      </c>
      <c r="AR160" s="31">
        <v>4079.58</v>
      </c>
      <c r="AS160" s="32">
        <f t="shared" si="185"/>
        <v>36.773446837969246</v>
      </c>
      <c r="AT160" s="32">
        <f t="shared" si="186"/>
        <v>24.645669134265713</v>
      </c>
      <c r="AU160" s="33">
        <f t="shared" si="187"/>
        <v>-2.2903913146413164E-2</v>
      </c>
      <c r="AV160" s="33">
        <f t="shared" si="188"/>
        <v>9.1229154300861304E-3</v>
      </c>
      <c r="AW160" s="33">
        <f>IFERROR((($BQ160-AP160)-($BQ161-AP161))/(((#REF!-AP160)+(#REF!-AP161))/2)/AU160,0)</f>
        <v>0</v>
      </c>
      <c r="AX160" s="33">
        <f t="shared" si="204"/>
        <v>0.39831252291990166</v>
      </c>
      <c r="AY160" s="31">
        <f t="shared" si="153"/>
        <v>2980989.9018000001</v>
      </c>
      <c r="AZ160" s="26">
        <f t="shared" si="154"/>
        <v>902777.59080000001</v>
      </c>
      <c r="BA160" s="26">
        <f t="shared" si="155"/>
        <v>1123744.2948</v>
      </c>
      <c r="BB160" s="5">
        <f t="shared" si="189"/>
        <v>30.284490070056229</v>
      </c>
      <c r="BC160" s="30">
        <v>378.08</v>
      </c>
      <c r="BD160" s="31">
        <v>757</v>
      </c>
      <c r="BE160" s="31">
        <v>995.73</v>
      </c>
      <c r="BF160" s="32">
        <f t="shared" si="190"/>
        <v>8.9755377318182568</v>
      </c>
      <c r="BG160" s="32">
        <f t="shared" si="191"/>
        <v>7.5420359587230719</v>
      </c>
      <c r="BH160" s="33">
        <f t="shared" si="192"/>
        <v>-6.1459667093469908E-2</v>
      </c>
      <c r="BI160" s="33">
        <f t="shared" si="193"/>
        <v>-8.9887640449446619E-4</v>
      </c>
      <c r="BJ160" s="33">
        <f t="shared" si="194"/>
        <v>0.97947620621280196</v>
      </c>
      <c r="BK160" s="33">
        <f t="shared" si="205"/>
        <v>1.4625468164795378E-2</v>
      </c>
      <c r="BL160" s="31">
        <f t="shared" si="156"/>
        <v>753767.61</v>
      </c>
      <c r="BM160" s="26">
        <f t="shared" si="157"/>
        <v>286206.56</v>
      </c>
      <c r="BN160" s="26">
        <f t="shared" si="158"/>
        <v>473094.72000000003</v>
      </c>
      <c r="BO160" s="5">
        <f t="shared" si="195"/>
        <v>37.970132465628232</v>
      </c>
      <c r="BP160" s="60">
        <f t="shared" si="159"/>
        <v>11093.82</v>
      </c>
      <c r="BQ160" s="57">
        <f t="shared" si="160"/>
        <v>5012.97</v>
      </c>
      <c r="BR160" s="57">
        <f t="shared" si="161"/>
        <v>7888009.8054</v>
      </c>
      <c r="BS160" s="57">
        <f t="shared" si="162"/>
        <v>3440799.3975</v>
      </c>
      <c r="BT160" s="33">
        <f t="shared" si="206"/>
        <v>-1.6941729615456497E-2</v>
      </c>
      <c r="BU160" s="33">
        <f t="shared" si="207"/>
        <v>-2.6767233466949173E-3</v>
      </c>
      <c r="BV160" s="33">
        <f t="shared" si="208"/>
        <v>0.15799587217192126</v>
      </c>
      <c r="BW160" s="57">
        <f t="shared" si="163"/>
        <v>4582950.8369000005</v>
      </c>
      <c r="BX160" s="57">
        <f t="shared" si="209"/>
        <v>686.3794113070694</v>
      </c>
      <c r="BY160" s="87">
        <f t="shared" si="210"/>
        <v>711.02738329989131</v>
      </c>
      <c r="BZ160" s="75">
        <f t="shared" si="211"/>
        <v>86.491942034627016</v>
      </c>
      <c r="CA160" s="75">
        <f t="shared" si="212"/>
        <v>85.423446296441114</v>
      </c>
      <c r="CB160" s="53">
        <f t="shared" si="165"/>
        <v>1.0614071033112484</v>
      </c>
      <c r="CC160" s="14">
        <f t="shared" si="164"/>
        <v>85.711034311565143</v>
      </c>
      <c r="CD160" s="53">
        <f t="shared" si="166"/>
        <v>1.0518240024490126</v>
      </c>
      <c r="CE160" s="26">
        <v>84.751607372476059</v>
      </c>
      <c r="CF160" s="85">
        <f t="shared" si="167"/>
        <v>1.0400501591949252</v>
      </c>
      <c r="CG160" s="79">
        <v>81.488</v>
      </c>
      <c r="CH160">
        <v>5233.55</v>
      </c>
      <c r="CI160" s="17">
        <f t="shared" si="196"/>
        <v>220.57999999999993</v>
      </c>
      <c r="CJ160" s="17">
        <f t="shared" si="197"/>
        <v>0.95785270036590842</v>
      </c>
      <c r="CK160" s="31">
        <v>12418.67</v>
      </c>
      <c r="CL160" s="76">
        <f t="shared" si="213"/>
        <v>0.8933178834770551</v>
      </c>
      <c r="CM160">
        <v>4916.29</v>
      </c>
      <c r="CN160" s="17">
        <f t="shared" si="198"/>
        <v>-96.680000000000291</v>
      </c>
      <c r="CO160" s="17">
        <f t="shared" si="199"/>
        <v>1.0196652353705742</v>
      </c>
      <c r="CP160" s="31">
        <v>11654.17</v>
      </c>
      <c r="CQ160" s="76">
        <f t="shared" si="200"/>
        <v>0.95191849784240312</v>
      </c>
    </row>
    <row r="161" spans="1:95" x14ac:dyDescent="0.3">
      <c r="A161" s="1">
        <v>39872</v>
      </c>
      <c r="B161" t="s">
        <v>5</v>
      </c>
      <c r="C161" s="30">
        <v>242.93</v>
      </c>
      <c r="D161" s="31">
        <v>565.25</v>
      </c>
      <c r="E161" s="31">
        <v>449.58</v>
      </c>
      <c r="F161" s="32">
        <f t="shared" si="168"/>
        <v>4.0783854100519985</v>
      </c>
      <c r="G161" s="94">
        <f t="shared" si="169"/>
        <v>4.8678098963238448</v>
      </c>
      <c r="H161" s="33">
        <f t="shared" si="170"/>
        <v>1.6499442586399109E-2</v>
      </c>
      <c r="I161" s="33">
        <f t="shared" si="171"/>
        <v>1.7303889255109422E-3</v>
      </c>
      <c r="J161" s="33">
        <f t="shared" si="172"/>
        <v>0.28163303873966106</v>
      </c>
      <c r="K161" s="33">
        <f t="shared" si="201"/>
        <v>0.1048755990664402</v>
      </c>
      <c r="L161" s="31">
        <f t="shared" si="144"/>
        <v>254125.095</v>
      </c>
      <c r="M161" s="26">
        <f t="shared" si="145"/>
        <v>137316.1825</v>
      </c>
      <c r="N161" s="26">
        <f t="shared" si="146"/>
        <v>149729.07249999998</v>
      </c>
      <c r="O161" s="5">
        <f t="shared" si="173"/>
        <v>54.034876996307666</v>
      </c>
      <c r="P161" s="30">
        <v>2935.26</v>
      </c>
      <c r="Q161" s="31">
        <v>655.66</v>
      </c>
      <c r="R161" s="31">
        <v>3735.06</v>
      </c>
      <c r="S161" s="32">
        <f t="shared" si="174"/>
        <v>33.882766603649664</v>
      </c>
      <c r="T161" s="32">
        <f t="shared" si="175"/>
        <v>58.816480781638859</v>
      </c>
      <c r="U161" s="33">
        <f t="shared" si="176"/>
        <v>-4.3980794545772535E-3</v>
      </c>
      <c r="V161" s="33">
        <f t="shared" si="177"/>
        <v>3.1289719945064099E-3</v>
      </c>
      <c r="W161" s="33">
        <f t="shared" si="178"/>
        <v>1.058558653218689</v>
      </c>
      <c r="X161" s="33">
        <f t="shared" si="202"/>
        <v>0.71144053371977312</v>
      </c>
      <c r="Y161" s="31">
        <f t="shared" si="147"/>
        <v>2448929.4395999997</v>
      </c>
      <c r="Z161" s="26">
        <f t="shared" si="148"/>
        <v>1924532.5716000001</v>
      </c>
      <c r="AA161" s="26">
        <f t="shared" si="149"/>
        <v>2551382.8711999999</v>
      </c>
      <c r="AB161" s="5">
        <f t="shared" si="179"/>
        <v>78.586689370451893</v>
      </c>
      <c r="AC161" s="30">
        <v>209.67</v>
      </c>
      <c r="AD161" s="31">
        <v>802.4</v>
      </c>
      <c r="AE161" s="31">
        <v>1805.19</v>
      </c>
      <c r="AF161" s="32">
        <f t="shared" si="180"/>
        <v>16.375863157550974</v>
      </c>
      <c r="AG161" s="32">
        <f t="shared" si="181"/>
        <v>4.2013489522175949</v>
      </c>
      <c r="AH161" s="33">
        <f t="shared" si="182"/>
        <v>-3.5908796063984769E-2</v>
      </c>
      <c r="AI161" s="33">
        <f t="shared" si="183"/>
        <v>9.3919210311944976E-3</v>
      </c>
      <c r="AJ161" s="33">
        <f>IFERROR((($BQ161-AC161)-($BQ162-AC162))/(((#REF!-AC161)+(#REF!-AC162))/2)/AH161,0)</f>
        <v>0</v>
      </c>
      <c r="AK161" s="33">
        <f t="shared" si="203"/>
        <v>0.26154931550641031</v>
      </c>
      <c r="AL161" s="31">
        <f t="shared" si="150"/>
        <v>1448484.456</v>
      </c>
      <c r="AM161" s="26">
        <f t="shared" si="151"/>
        <v>168239.20799999998</v>
      </c>
      <c r="AN161" s="26">
        <f t="shared" si="152"/>
        <v>269237.29600000003</v>
      </c>
      <c r="AO161" s="5">
        <f t="shared" si="184"/>
        <v>11.614843866850579</v>
      </c>
      <c r="AP161" s="30">
        <v>1224.26</v>
      </c>
      <c r="AQ161" s="31">
        <v>747.64</v>
      </c>
      <c r="AR161" s="31">
        <v>4039.53</v>
      </c>
      <c r="AS161" s="32">
        <f t="shared" si="185"/>
        <v>36.644780051308665</v>
      </c>
      <c r="AT161" s="32">
        <f t="shared" si="186"/>
        <v>24.531613813334825</v>
      </c>
      <c r="AU161" s="33">
        <f t="shared" si="187"/>
        <v>-5.4958277236866922E-2</v>
      </c>
      <c r="AV161" s="33">
        <f t="shared" si="188"/>
        <v>9.1986657421501868E-3</v>
      </c>
      <c r="AW161" s="33">
        <f>IFERROR((($BQ161-AP161)-($BQ162-AP162))/(((#REF!-AP161)+(#REF!-AP162))/2)/AU161,0)</f>
        <v>0</v>
      </c>
      <c r="AX161" s="33">
        <f t="shared" si="204"/>
        <v>0.16737543832577725</v>
      </c>
      <c r="AY161" s="31">
        <f t="shared" si="153"/>
        <v>3020114.2091999999</v>
      </c>
      <c r="AZ161" s="26">
        <f t="shared" si="154"/>
        <v>915305.74639999995</v>
      </c>
      <c r="BA161" s="26">
        <f t="shared" si="155"/>
        <v>1149780.6032</v>
      </c>
      <c r="BB161" s="5">
        <f t="shared" si="189"/>
        <v>30.306991159862655</v>
      </c>
      <c r="BC161" s="30">
        <v>378.42</v>
      </c>
      <c r="BD161" s="31">
        <v>805</v>
      </c>
      <c r="BE161" s="31">
        <v>994.12</v>
      </c>
      <c r="BF161" s="32">
        <f t="shared" si="190"/>
        <v>9.0182047774387044</v>
      </c>
      <c r="BG161" s="32">
        <f t="shared" si="191"/>
        <v>7.5827465564848682</v>
      </c>
      <c r="BH161" s="33">
        <f t="shared" si="192"/>
        <v>-1.4796547472256474E-2</v>
      </c>
      <c r="BI161" s="33">
        <f t="shared" si="193"/>
        <v>-8.716668647727302E-4</v>
      </c>
      <c r="BJ161" s="33">
        <f t="shared" si="194"/>
        <v>4.0630153510220461</v>
      </c>
      <c r="BK161" s="33">
        <f t="shared" si="205"/>
        <v>5.8910152277557012E-2</v>
      </c>
      <c r="BL161" s="31">
        <f t="shared" si="156"/>
        <v>800266.6</v>
      </c>
      <c r="BM161" s="26">
        <f t="shared" si="157"/>
        <v>304628.10000000003</v>
      </c>
      <c r="BN161" s="26">
        <f t="shared" si="158"/>
        <v>503092.80000000005</v>
      </c>
      <c r="BO161" s="5">
        <f t="shared" si="195"/>
        <v>38.065827063131216</v>
      </c>
      <c r="BP161" s="60">
        <f t="shared" si="159"/>
        <v>11023.48</v>
      </c>
      <c r="BQ161" s="57">
        <f t="shared" si="160"/>
        <v>4990.5400000000009</v>
      </c>
      <c r="BR161" s="57">
        <f t="shared" si="161"/>
        <v>7971919.7998000002</v>
      </c>
      <c r="BS161" s="57">
        <f t="shared" si="162"/>
        <v>3450021.8085000003</v>
      </c>
      <c r="BT161" s="33">
        <f t="shared" si="206"/>
        <v>-2.9747597374767266E-2</v>
      </c>
      <c r="BU161" s="33">
        <f t="shared" si="207"/>
        <v>-1.5006984798390095E-2</v>
      </c>
      <c r="BV161" s="33">
        <f t="shared" si="208"/>
        <v>0.50447720564886467</v>
      </c>
      <c r="BW161" s="57">
        <f t="shared" si="163"/>
        <v>4623222.6428999994</v>
      </c>
      <c r="BX161" s="57">
        <f t="shared" si="209"/>
        <v>691.31232461817751</v>
      </c>
      <c r="BY161" s="87">
        <f t="shared" si="210"/>
        <v>723.17632905398295</v>
      </c>
      <c r="BZ161" s="75">
        <f t="shared" si="211"/>
        <v>87.969783727682511</v>
      </c>
      <c r="CA161" s="75">
        <f t="shared" si="212"/>
        <v>86.037372717273001</v>
      </c>
      <c r="CB161" s="53">
        <f t="shared" si="165"/>
        <v>1.069710516284428</v>
      </c>
      <c r="CC161" s="14">
        <f t="shared" si="164"/>
        <v>86.464203670935674</v>
      </c>
      <c r="CD161" s="53">
        <f t="shared" si="166"/>
        <v>1.0514026979453979</v>
      </c>
      <c r="CE161" s="26">
        <v>85.114917472782949</v>
      </c>
      <c r="CF161" s="85">
        <f t="shared" si="167"/>
        <v>1.0349954092778548</v>
      </c>
      <c r="CG161" s="79">
        <v>82.236999999999995</v>
      </c>
      <c r="CH161">
        <v>5207.09</v>
      </c>
      <c r="CI161" s="17">
        <f t="shared" si="196"/>
        <v>216.54999999999927</v>
      </c>
      <c r="CJ161" s="17">
        <f t="shared" si="197"/>
        <v>0.95841247222536974</v>
      </c>
      <c r="CK161" s="31">
        <v>12347.53</v>
      </c>
      <c r="CL161" s="76">
        <f t="shared" si="213"/>
        <v>0.89276802728966842</v>
      </c>
      <c r="CM161">
        <v>4913.8599999999997</v>
      </c>
      <c r="CN161" s="17">
        <f t="shared" si="198"/>
        <v>-76.680000000001201</v>
      </c>
      <c r="CO161" s="17">
        <f t="shared" si="199"/>
        <v>1.0156048401867372</v>
      </c>
      <c r="CP161" s="31">
        <v>11617.25</v>
      </c>
      <c r="CQ161" s="76">
        <f t="shared" si="200"/>
        <v>0.94888893671049512</v>
      </c>
    </row>
    <row r="162" spans="1:95" x14ac:dyDescent="0.3">
      <c r="A162" s="1">
        <v>39844</v>
      </c>
      <c r="B162" t="s">
        <v>5</v>
      </c>
      <c r="C162" s="30">
        <v>242.51</v>
      </c>
      <c r="D162" s="31">
        <v>556</v>
      </c>
      <c r="E162" s="31">
        <v>447.21</v>
      </c>
      <c r="F162" s="32">
        <f t="shared" si="168"/>
        <v>4.0829350460826337</v>
      </c>
      <c r="G162" s="94">
        <f t="shared" si="169"/>
        <v>4.8813331427846798</v>
      </c>
      <c r="H162" s="33">
        <f t="shared" si="170"/>
        <v>2.8752827847916499E-2</v>
      </c>
      <c r="I162" s="33">
        <f t="shared" si="171"/>
        <v>1.774696134876817E-3</v>
      </c>
      <c r="J162" s="33">
        <f t="shared" si="172"/>
        <v>0.16243993979032242</v>
      </c>
      <c r="K162" s="33">
        <f t="shared" si="201"/>
        <v>6.1722490193444259E-2</v>
      </c>
      <c r="L162" s="31">
        <f t="shared" si="144"/>
        <v>248648.75999999998</v>
      </c>
      <c r="M162" s="26">
        <f t="shared" si="145"/>
        <v>134835.56</v>
      </c>
      <c r="N162" s="26">
        <f t="shared" si="146"/>
        <v>147278.84</v>
      </c>
      <c r="O162" s="5">
        <f t="shared" si="173"/>
        <v>54.227320498199951</v>
      </c>
      <c r="P162" s="30">
        <v>2926.09</v>
      </c>
      <c r="Q162" s="31">
        <v>658.55</v>
      </c>
      <c r="R162" s="31">
        <v>3721.94</v>
      </c>
      <c r="S162" s="32">
        <f t="shared" si="174"/>
        <v>33.980544409599069</v>
      </c>
      <c r="T162" s="32">
        <f t="shared" si="175"/>
        <v>58.897447922851939</v>
      </c>
      <c r="U162" s="33">
        <f t="shared" si="176"/>
        <v>0.11448157394103331</v>
      </c>
      <c r="V162" s="33">
        <f t="shared" si="177"/>
        <v>3.1387931904960191E-3</v>
      </c>
      <c r="W162" s="33">
        <f t="shared" si="178"/>
        <v>-4.0833401233176234E-2</v>
      </c>
      <c r="X162" s="33">
        <f t="shared" si="202"/>
        <v>2.7417453153751499E-2</v>
      </c>
      <c r="Y162" s="31">
        <f t="shared" si="147"/>
        <v>2451083.5869999998</v>
      </c>
      <c r="Z162" s="26">
        <f t="shared" si="148"/>
        <v>1926976.5695</v>
      </c>
      <c r="AA162" s="26">
        <f t="shared" si="149"/>
        <v>2562628.7859999998</v>
      </c>
      <c r="AB162" s="5">
        <f t="shared" si="179"/>
        <v>78.617333970993613</v>
      </c>
      <c r="AC162" s="30">
        <v>207.71</v>
      </c>
      <c r="AD162" s="31">
        <v>831.74</v>
      </c>
      <c r="AE162" s="31">
        <v>1792.01</v>
      </c>
      <c r="AF162" s="32">
        <f t="shared" si="180"/>
        <v>16.36068163039856</v>
      </c>
      <c r="AG162" s="32">
        <f t="shared" si="181"/>
        <v>4.1808655605451568</v>
      </c>
      <c r="AH162" s="33">
        <f t="shared" si="182"/>
        <v>-7.5220390954388325E-3</v>
      </c>
      <c r="AI162" s="33">
        <f t="shared" si="183"/>
        <v>9.4809655105693794E-3</v>
      </c>
      <c r="AJ162" s="33">
        <f>IFERROR((($BQ162-AC162)-($BQ163-AC163))/(((#REF!-AC162)+(#REF!-AC163))/2)/AH162,0)</f>
        <v>0</v>
      </c>
      <c r="AK162" s="33">
        <f t="shared" si="203"/>
        <v>1.2604249180675475</v>
      </c>
      <c r="AL162" s="31">
        <f t="shared" si="150"/>
        <v>1490486.3973999999</v>
      </c>
      <c r="AM162" s="26">
        <f t="shared" si="151"/>
        <v>172760.71540000002</v>
      </c>
      <c r="AN162" s="26">
        <f t="shared" si="152"/>
        <v>279082.03960000002</v>
      </c>
      <c r="AO162" s="5">
        <f t="shared" si="184"/>
        <v>11.590895140094085</v>
      </c>
      <c r="AP162" s="30">
        <v>1213.05</v>
      </c>
      <c r="AQ162" s="31">
        <v>789.89</v>
      </c>
      <c r="AR162" s="31">
        <v>3999.47</v>
      </c>
      <c r="AS162" s="32">
        <f t="shared" si="185"/>
        <v>36.51433605857676</v>
      </c>
      <c r="AT162" s="32">
        <f t="shared" si="186"/>
        <v>24.416729903323393</v>
      </c>
      <c r="AU162" s="33">
        <f t="shared" si="187"/>
        <v>5.7755431667795593E-2</v>
      </c>
      <c r="AV162" s="33">
        <f t="shared" si="188"/>
        <v>9.2923871993639655E-3</v>
      </c>
      <c r="AW162" s="33">
        <f>IFERROR((($BQ162-AP162)-($BQ163-AP163))/(((#REF!-AP162)+(#REF!-AP163))/2)/AU162,0)</f>
        <v>0</v>
      </c>
      <c r="AX162" s="33">
        <f t="shared" si="204"/>
        <v>0.16089200497734998</v>
      </c>
      <c r="AY162" s="31">
        <f t="shared" si="153"/>
        <v>3159141.3583</v>
      </c>
      <c r="AZ162" s="26">
        <f t="shared" si="154"/>
        <v>958176.06449999998</v>
      </c>
      <c r="BA162" s="26">
        <f t="shared" si="155"/>
        <v>1214756.0332000002</v>
      </c>
      <c r="BB162" s="5">
        <f t="shared" si="189"/>
        <v>30.330268760610778</v>
      </c>
      <c r="BC162" s="30">
        <v>378.75</v>
      </c>
      <c r="BD162" s="31">
        <v>817</v>
      </c>
      <c r="BE162" s="31">
        <v>992.52</v>
      </c>
      <c r="BF162" s="32">
        <f t="shared" si="190"/>
        <v>9.0615028553429831</v>
      </c>
      <c r="BG162" s="32">
        <f t="shared" si="191"/>
        <v>7.6236234704948158</v>
      </c>
      <c r="BH162" s="33">
        <f t="shared" si="192"/>
        <v>7.3604060913705582E-2</v>
      </c>
      <c r="BI162" s="33">
        <f t="shared" si="193"/>
        <v>-8.7090772336799579E-4</v>
      </c>
      <c r="BJ162" s="33">
        <f t="shared" si="194"/>
        <v>-0.81678949923718303</v>
      </c>
      <c r="BK162" s="33">
        <f t="shared" si="205"/>
        <v>1.1832332517482426E-2</v>
      </c>
      <c r="BL162" s="31">
        <f t="shared" si="156"/>
        <v>810888.84</v>
      </c>
      <c r="BM162" s="26">
        <f t="shared" si="157"/>
        <v>309438.75</v>
      </c>
      <c r="BN162" s="26">
        <f t="shared" si="158"/>
        <v>510592.32</v>
      </c>
      <c r="BO162" s="5">
        <f t="shared" si="195"/>
        <v>38.160440091887317</v>
      </c>
      <c r="BP162" s="60">
        <f t="shared" si="159"/>
        <v>10953.15</v>
      </c>
      <c r="BQ162" s="57">
        <f t="shared" si="160"/>
        <v>4968.1100000000006</v>
      </c>
      <c r="BR162" s="57">
        <f t="shared" si="161"/>
        <v>8160248.9426999986</v>
      </c>
      <c r="BS162" s="57">
        <f t="shared" si="162"/>
        <v>3502187.6593999998</v>
      </c>
      <c r="BT162" s="33">
        <f t="shared" si="206"/>
        <v>6.2950899673492627E-2</v>
      </c>
      <c r="BU162" s="33">
        <f t="shared" si="207"/>
        <v>9.02125997299279E-2</v>
      </c>
      <c r="BV162" s="33">
        <f t="shared" si="208"/>
        <v>1.4330629140780118</v>
      </c>
      <c r="BW162" s="57">
        <f t="shared" si="163"/>
        <v>4714338.0187999997</v>
      </c>
      <c r="BX162" s="57">
        <f t="shared" si="209"/>
        <v>704.93359837040634</v>
      </c>
      <c r="BY162" s="87">
        <f t="shared" si="210"/>
        <v>745.0138948795551</v>
      </c>
      <c r="BZ162" s="75">
        <f t="shared" si="211"/>
        <v>90.626184201032629</v>
      </c>
      <c r="CA162" s="75">
        <f t="shared" si="212"/>
        <v>87.732610260378863</v>
      </c>
      <c r="CB162" s="53">
        <f t="shared" si="165"/>
        <v>1.0948100244150936</v>
      </c>
      <c r="CC162" s="14">
        <f t="shared" si="164"/>
        <v>88.168257104630953</v>
      </c>
      <c r="CD162" s="53">
        <f t="shared" si="166"/>
        <v>1.0651170251109106</v>
      </c>
      <c r="CE162" s="26">
        <v>87.013994043584702</v>
      </c>
      <c r="CF162" s="85">
        <f t="shared" si="167"/>
        <v>1.0511729450286875</v>
      </c>
      <c r="CG162" s="79">
        <v>82.778000000000006</v>
      </c>
      <c r="CH162">
        <v>5180.6400000000003</v>
      </c>
      <c r="CI162" s="17">
        <f t="shared" si="196"/>
        <v>212.52999999999975</v>
      </c>
      <c r="CJ162" s="17">
        <f t="shared" si="197"/>
        <v>0.95897611105963743</v>
      </c>
      <c r="CK162" s="31">
        <v>12276.39</v>
      </c>
      <c r="CL162" s="76">
        <f t="shared" si="213"/>
        <v>0.89221261299127841</v>
      </c>
      <c r="CM162">
        <v>4911.4399999999996</v>
      </c>
      <c r="CN162" s="17">
        <f t="shared" si="198"/>
        <v>-56.670000000000982</v>
      </c>
      <c r="CO162" s="17">
        <f t="shared" si="199"/>
        <v>1.0115383675663352</v>
      </c>
      <c r="CP162" s="31">
        <v>11580.33</v>
      </c>
      <c r="CQ162" s="76">
        <f t="shared" si="200"/>
        <v>0.94584092163176692</v>
      </c>
    </row>
    <row r="163" spans="1:95" x14ac:dyDescent="0.3">
      <c r="A163" s="1">
        <v>39813</v>
      </c>
      <c r="B163" t="s">
        <v>5</v>
      </c>
      <c r="C163" s="30">
        <v>242.08</v>
      </c>
      <c r="D163" s="31">
        <v>540.24</v>
      </c>
      <c r="E163" s="31">
        <v>444.83</v>
      </c>
      <c r="F163" s="32">
        <f t="shared" si="168"/>
        <v>4.0874478421513514</v>
      </c>
      <c r="G163" s="94">
        <f t="shared" si="169"/>
        <v>4.8947966499921147</v>
      </c>
      <c r="H163" s="33">
        <f t="shared" si="170"/>
        <v>4.8808237101086539E-2</v>
      </c>
      <c r="I163" s="33">
        <f t="shared" si="171"/>
        <v>5.8415328845158989E-3</v>
      </c>
      <c r="J163" s="33">
        <f t="shared" si="172"/>
        <v>1.3900048705563913E-2</v>
      </c>
      <c r="K163" s="33">
        <f t="shared" si="201"/>
        <v>0.11968334099872373</v>
      </c>
      <c r="L163" s="31">
        <f t="shared" si="144"/>
        <v>240314.95919999998</v>
      </c>
      <c r="M163" s="26">
        <f t="shared" si="145"/>
        <v>130781.29920000001</v>
      </c>
      <c r="N163" s="26">
        <f t="shared" si="146"/>
        <v>143104.17360000001</v>
      </c>
      <c r="O163" s="5">
        <f t="shared" si="173"/>
        <v>54.420789964705619</v>
      </c>
      <c r="P163" s="30">
        <v>2916.92</v>
      </c>
      <c r="Q163" s="31">
        <v>587.24</v>
      </c>
      <c r="R163" s="31">
        <v>3708.83</v>
      </c>
      <c r="S163" s="32">
        <f t="shared" si="174"/>
        <v>34.079646562520963</v>
      </c>
      <c r="T163" s="32">
        <f t="shared" si="175"/>
        <v>58.979387988660768</v>
      </c>
      <c r="U163" s="33">
        <f t="shared" si="176"/>
        <v>1.0252548160446403E-2</v>
      </c>
      <c r="V163" s="33">
        <f t="shared" si="177"/>
        <v>6.0106320791697958E-3</v>
      </c>
      <c r="W163" s="33">
        <f t="shared" si="178"/>
        <v>0.44424396107761766</v>
      </c>
      <c r="X163" s="33">
        <f t="shared" si="202"/>
        <v>0.58625738549157802</v>
      </c>
      <c r="Y163" s="31">
        <f t="shared" si="147"/>
        <v>2177973.3292</v>
      </c>
      <c r="Z163" s="26">
        <f t="shared" si="148"/>
        <v>1712932.1008000001</v>
      </c>
      <c r="AA163" s="26">
        <f t="shared" si="149"/>
        <v>2285138.7568000001</v>
      </c>
      <c r="AB163" s="5">
        <f t="shared" si="179"/>
        <v>78.647983326278109</v>
      </c>
      <c r="AC163" s="30">
        <v>205.75</v>
      </c>
      <c r="AD163" s="31">
        <v>838.02</v>
      </c>
      <c r="AE163" s="31">
        <v>1778.83</v>
      </c>
      <c r="AF163" s="32">
        <f t="shared" si="180"/>
        <v>16.345288863282804</v>
      </c>
      <c r="AG163" s="32">
        <f t="shared" si="181"/>
        <v>4.1602131970252705</v>
      </c>
      <c r="AH163" s="33">
        <f t="shared" si="182"/>
        <v>-0.15092341298735693</v>
      </c>
      <c r="AI163" s="33">
        <f t="shared" si="183"/>
        <v>1.9136408243375886E-2</v>
      </c>
      <c r="AJ163" s="33">
        <f>IFERROR((($BQ163-AC163)-($BQ164-AC164))/(((#REF!-AC163)+(#REF!-AC164))/2)/AH163,0)</f>
        <v>0</v>
      </c>
      <c r="AK163" s="33">
        <f t="shared" si="203"/>
        <v>0.1267954909353857</v>
      </c>
      <c r="AL163" s="31">
        <f t="shared" si="150"/>
        <v>1490695.1165999998</v>
      </c>
      <c r="AM163" s="26">
        <f t="shared" si="151"/>
        <v>172422.61499999999</v>
      </c>
      <c r="AN163" s="26">
        <f t="shared" si="152"/>
        <v>281189.23080000002</v>
      </c>
      <c r="AO163" s="5">
        <f t="shared" si="184"/>
        <v>11.566591523641945</v>
      </c>
      <c r="AP163" s="30">
        <v>1201.83</v>
      </c>
      <c r="AQ163" s="31">
        <v>745.55</v>
      </c>
      <c r="AR163" s="31">
        <v>3959.42</v>
      </c>
      <c r="AS163" s="32">
        <f t="shared" si="185"/>
        <v>36.3822645396464</v>
      </c>
      <c r="AT163" s="32">
        <f t="shared" si="186"/>
        <v>24.300700007683503</v>
      </c>
      <c r="AU163" s="33">
        <f t="shared" si="187"/>
        <v>-0.10194820486382937</v>
      </c>
      <c r="AV163" s="33">
        <f t="shared" si="188"/>
        <v>-2.081566444621932E-2</v>
      </c>
      <c r="AW163" s="33">
        <f>IFERROR((($BQ163-AP163)-($BQ164-AP164))/(((#REF!-AP163)+(#REF!-AP164))/2)/AU163,0)</f>
        <v>0</v>
      </c>
      <c r="AX163" s="33">
        <f t="shared" si="204"/>
        <v>0.20417882270730003</v>
      </c>
      <c r="AY163" s="31">
        <f t="shared" si="153"/>
        <v>2951945.5809999998</v>
      </c>
      <c r="AZ163" s="26">
        <f t="shared" si="154"/>
        <v>896024.35649999988</v>
      </c>
      <c r="BA163" s="26">
        <f t="shared" si="155"/>
        <v>1146566.4340000001</v>
      </c>
      <c r="BB163" s="5">
        <f t="shared" si="189"/>
        <v>30.353688166448617</v>
      </c>
      <c r="BC163" s="30">
        <v>379.08</v>
      </c>
      <c r="BD163" s="31">
        <v>759</v>
      </c>
      <c r="BE163" s="31">
        <v>990.92</v>
      </c>
      <c r="BF163" s="32">
        <f t="shared" si="190"/>
        <v>9.1053521923984846</v>
      </c>
      <c r="BG163" s="32">
        <f t="shared" si="191"/>
        <v>7.6649021566383455</v>
      </c>
      <c r="BH163" s="33">
        <f t="shared" si="192"/>
        <v>-9.5357590966122965E-2</v>
      </c>
      <c r="BI163" s="33">
        <f t="shared" si="193"/>
        <v>1.8879731582941605E-2</v>
      </c>
      <c r="BJ163" s="33">
        <f t="shared" si="194"/>
        <v>-6.9533430551354664E-2</v>
      </c>
      <c r="BK163" s="33">
        <f t="shared" si="205"/>
        <v>0.19798876410005867</v>
      </c>
      <c r="BL163" s="31">
        <f t="shared" si="156"/>
        <v>752108.27999999991</v>
      </c>
      <c r="BM163" s="26">
        <f t="shared" si="157"/>
        <v>287721.71999999997</v>
      </c>
      <c r="BN163" s="26">
        <f t="shared" si="158"/>
        <v>474344.64</v>
      </c>
      <c r="BO163" s="5">
        <f t="shared" si="195"/>
        <v>38.255358656601942</v>
      </c>
      <c r="BP163" s="60">
        <f t="shared" si="159"/>
        <v>10882.83</v>
      </c>
      <c r="BQ163" s="57">
        <f t="shared" si="160"/>
        <v>4945.66</v>
      </c>
      <c r="BR163" s="57">
        <f t="shared" si="161"/>
        <v>7613037.2659999989</v>
      </c>
      <c r="BS163" s="57">
        <f t="shared" si="162"/>
        <v>3199882.0915000001</v>
      </c>
      <c r="BT163" s="33">
        <f t="shared" si="206"/>
        <v>-7.6172958315149863E-2</v>
      </c>
      <c r="BU163" s="33">
        <f t="shared" si="207"/>
        <v>-3.9749311890278263E-2</v>
      </c>
      <c r="BV163" s="33">
        <f t="shared" si="208"/>
        <v>0.52182969874720775</v>
      </c>
      <c r="BW163" s="57">
        <f t="shared" si="163"/>
        <v>4330343.2352</v>
      </c>
      <c r="BX163" s="57">
        <f t="shared" si="209"/>
        <v>647.00810235640949</v>
      </c>
      <c r="BY163" s="87">
        <f t="shared" si="210"/>
        <v>699.54573084390722</v>
      </c>
      <c r="BZ163" s="75">
        <f t="shared" si="211"/>
        <v>85.095272311337538</v>
      </c>
      <c r="CA163" s="75">
        <f t="shared" si="212"/>
        <v>80.523484496359302</v>
      </c>
      <c r="CB163" s="53">
        <f t="shared" si="165"/>
        <v>1.0833261911055065</v>
      </c>
      <c r="CC163" s="14">
        <f t="shared" si="164"/>
        <v>80.986729035945771</v>
      </c>
      <c r="CD163" s="53">
        <f t="shared" si="166"/>
        <v>1.0310213753780493</v>
      </c>
      <c r="CE163" s="26">
        <v>80.14733526745853</v>
      </c>
      <c r="CF163" s="85">
        <f t="shared" si="167"/>
        <v>1.0203352675678998</v>
      </c>
      <c r="CG163" s="79">
        <v>78.55</v>
      </c>
      <c r="CH163">
        <v>5154.17</v>
      </c>
      <c r="CI163" s="17">
        <f t="shared" si="196"/>
        <v>208.51000000000022</v>
      </c>
      <c r="CJ163" s="17">
        <f t="shared" si="197"/>
        <v>0.95954537782028915</v>
      </c>
      <c r="CK163" s="31">
        <v>12205.25</v>
      </c>
      <c r="CL163" s="76">
        <f t="shared" si="213"/>
        <v>0.89165154339321195</v>
      </c>
      <c r="CM163">
        <v>4909.01</v>
      </c>
      <c r="CN163" s="17">
        <f t="shared" si="198"/>
        <v>-36.649999999999636</v>
      </c>
      <c r="CO163" s="17">
        <f t="shared" si="199"/>
        <v>1.0074658637892364</v>
      </c>
      <c r="CP163" s="31">
        <v>11543.4</v>
      </c>
      <c r="CQ163" s="76">
        <f t="shared" si="200"/>
        <v>0.94277509226051248</v>
      </c>
    </row>
    <row r="164" spans="1:95" x14ac:dyDescent="0.3">
      <c r="A164" s="1">
        <v>39782</v>
      </c>
      <c r="B164" t="s">
        <v>5</v>
      </c>
      <c r="C164" s="30">
        <v>240.67</v>
      </c>
      <c r="D164" s="31">
        <v>514.5</v>
      </c>
      <c r="E164" s="31">
        <v>442.94</v>
      </c>
      <c r="F164" s="32">
        <f t="shared" si="168"/>
        <v>4.0828855070192738</v>
      </c>
      <c r="G164" s="94">
        <f t="shared" si="169"/>
        <v>4.8708171930719324</v>
      </c>
      <c r="H164" s="33">
        <f t="shared" si="170"/>
        <v>-0.37331541714421207</v>
      </c>
      <c r="I164" s="33">
        <f t="shared" si="171"/>
        <v>5.8758568957972901E-3</v>
      </c>
      <c r="J164" s="33">
        <f t="shared" si="172"/>
        <v>-1.8185626171086659E-3</v>
      </c>
      <c r="K164" s="33">
        <f t="shared" si="201"/>
        <v>1.5739657742362783E-2</v>
      </c>
      <c r="L164" s="31">
        <f t="shared" si="144"/>
        <v>227892.63</v>
      </c>
      <c r="M164" s="26">
        <f t="shared" si="145"/>
        <v>123824.715</v>
      </c>
      <c r="N164" s="26">
        <f t="shared" si="146"/>
        <v>136285.905</v>
      </c>
      <c r="O164" s="5">
        <f t="shared" si="173"/>
        <v>54.334672867657019</v>
      </c>
      <c r="P164" s="30">
        <v>2899.44</v>
      </c>
      <c r="Q164" s="31">
        <v>581.25</v>
      </c>
      <c r="R164" s="31">
        <v>3687.66</v>
      </c>
      <c r="S164" s="32">
        <f t="shared" si="174"/>
        <v>33.991722510531211</v>
      </c>
      <c r="T164" s="32">
        <f t="shared" si="175"/>
        <v>58.680526040970967</v>
      </c>
      <c r="U164" s="33">
        <f t="shared" si="176"/>
        <v>-8.9564502875924407E-2</v>
      </c>
      <c r="V164" s="33">
        <f t="shared" si="177"/>
        <v>6.0435084174968578E-3</v>
      </c>
      <c r="W164" s="33">
        <f t="shared" si="178"/>
        <v>-5.1254170502862371E-2</v>
      </c>
      <c r="X164" s="33">
        <f t="shared" si="202"/>
        <v>6.7476603156822718E-2</v>
      </c>
      <c r="Y164" s="31">
        <f t="shared" si="147"/>
        <v>2143452.375</v>
      </c>
      <c r="Z164" s="26">
        <f t="shared" si="148"/>
        <v>1685299.5</v>
      </c>
      <c r="AA164" s="26">
        <f t="shared" si="149"/>
        <v>2261829.75</v>
      </c>
      <c r="AB164" s="5">
        <f t="shared" si="179"/>
        <v>78.625469810123491</v>
      </c>
      <c r="AC164" s="30">
        <v>201.85</v>
      </c>
      <c r="AD164" s="31">
        <v>974.82</v>
      </c>
      <c r="AE164" s="31">
        <v>1762.26</v>
      </c>
      <c r="AF164" s="32">
        <f t="shared" si="180"/>
        <v>16.243973932360557</v>
      </c>
      <c r="AG164" s="32">
        <f t="shared" si="181"/>
        <v>4.0851558167680624</v>
      </c>
      <c r="AH164" s="33">
        <f t="shared" si="182"/>
        <v>-6.5353510295212122E-2</v>
      </c>
      <c r="AI164" s="33">
        <f t="shared" si="183"/>
        <v>1.9560269141299168E-2</v>
      </c>
      <c r="AJ164" s="33">
        <f>IFERROR((($BQ164-AC164)-($BQ165-AC165))/(((#REF!-AC164)+(#REF!-AC165))/2)/AH164,0)</f>
        <v>0</v>
      </c>
      <c r="AK164" s="33">
        <f t="shared" si="203"/>
        <v>0.29929944165114231</v>
      </c>
      <c r="AL164" s="31">
        <f t="shared" si="150"/>
        <v>1717886.2932000002</v>
      </c>
      <c r="AM164" s="26">
        <f t="shared" si="151"/>
        <v>196767.41700000002</v>
      </c>
      <c r="AN164" s="26">
        <f t="shared" si="152"/>
        <v>327091.10280000005</v>
      </c>
      <c r="AO164" s="5">
        <f t="shared" si="184"/>
        <v>11.454041968835472</v>
      </c>
      <c r="AP164" s="30">
        <v>1227.1099999999999</v>
      </c>
      <c r="AQ164" s="31">
        <v>825.64</v>
      </c>
      <c r="AR164" s="31">
        <v>3976.27</v>
      </c>
      <c r="AS164" s="32">
        <f t="shared" si="185"/>
        <v>36.65204125839962</v>
      </c>
      <c r="AT164" s="32">
        <f t="shared" si="186"/>
        <v>24.834954442973775</v>
      </c>
      <c r="AU164" s="33">
        <f t="shared" si="187"/>
        <v>-0.13221579373024084</v>
      </c>
      <c r="AV164" s="33">
        <f t="shared" si="188"/>
        <v>-2.0391207904819682E-2</v>
      </c>
      <c r="AW164" s="33">
        <f>IFERROR((($BQ164-AP164)-($BQ165-AP165))/(((#REF!-AP164)+(#REF!-AP165))/2)/AU164,0)</f>
        <v>0</v>
      </c>
      <c r="AX164" s="33">
        <f t="shared" si="204"/>
        <v>0.15422671777339819</v>
      </c>
      <c r="AY164" s="31">
        <f t="shared" si="153"/>
        <v>3282967.5628</v>
      </c>
      <c r="AZ164" s="26">
        <f t="shared" si="154"/>
        <v>1013151.1003999999</v>
      </c>
      <c r="BA164" s="26">
        <f t="shared" si="155"/>
        <v>1269735.2432000001</v>
      </c>
      <c r="BB164" s="5">
        <f t="shared" si="189"/>
        <v>30.860831885158703</v>
      </c>
      <c r="BC164" s="30">
        <v>371.99</v>
      </c>
      <c r="BD164" s="31">
        <v>835</v>
      </c>
      <c r="BE164" s="31">
        <v>979.57</v>
      </c>
      <c r="BF164" s="32">
        <f t="shared" si="190"/>
        <v>9.0293767916893266</v>
      </c>
      <c r="BG164" s="32">
        <f t="shared" si="191"/>
        <v>7.5285465062152666</v>
      </c>
      <c r="BH164" s="33">
        <f t="shared" si="192"/>
        <v>-0.12885154061624648</v>
      </c>
      <c r="BI164" s="33">
        <f t="shared" si="193"/>
        <v>1.9243034917016195E-2</v>
      </c>
      <c r="BJ164" s="33">
        <f t="shared" si="194"/>
        <v>-5.2448982120524561E-2</v>
      </c>
      <c r="BK164" s="33">
        <f t="shared" si="205"/>
        <v>0.14934268402988657</v>
      </c>
      <c r="BL164" s="31">
        <f t="shared" si="156"/>
        <v>817940.95000000007</v>
      </c>
      <c r="BM164" s="26">
        <f t="shared" si="157"/>
        <v>310611.65000000002</v>
      </c>
      <c r="BN164" s="26">
        <f t="shared" si="158"/>
        <v>521841.60000000003</v>
      </c>
      <c r="BO164" s="5">
        <f t="shared" si="195"/>
        <v>37.974825688822648</v>
      </c>
      <c r="BP164" s="60">
        <f t="shared" si="159"/>
        <v>10848.7</v>
      </c>
      <c r="BQ164" s="57">
        <f t="shared" si="160"/>
        <v>4941.0599999999995</v>
      </c>
      <c r="BR164" s="57">
        <f t="shared" si="161"/>
        <v>8190139.8109999998</v>
      </c>
      <c r="BS164" s="57">
        <f t="shared" si="162"/>
        <v>3329654.3823999995</v>
      </c>
      <c r="BT164" s="33">
        <f t="shared" si="206"/>
        <v>-0.11517820950878126</v>
      </c>
      <c r="BU164" s="33">
        <f t="shared" si="207"/>
        <v>-0.11738473908139728</v>
      </c>
      <c r="BV164" s="33">
        <f t="shared" si="208"/>
        <v>1.0191575262545456</v>
      </c>
      <c r="BW164" s="57">
        <f t="shared" si="163"/>
        <v>4516783.6010000007</v>
      </c>
      <c r="BX164" s="57">
        <f t="shared" si="209"/>
        <v>673.87450919438334</v>
      </c>
      <c r="BY164" s="87">
        <f t="shared" si="210"/>
        <v>754.9420493699705</v>
      </c>
      <c r="BZ164" s="75">
        <f t="shared" si="211"/>
        <v>91.83388081422153</v>
      </c>
      <c r="CA164" s="75">
        <f t="shared" si="212"/>
        <v>83.867146942952203</v>
      </c>
      <c r="CB164" s="53">
        <f t="shared" si="165"/>
        <v>1.1195157968331284</v>
      </c>
      <c r="CC164" s="14">
        <f t="shared" si="164"/>
        <v>84.473564736097813</v>
      </c>
      <c r="CD164" s="53">
        <f t="shared" si="166"/>
        <v>1.0297886716579034</v>
      </c>
      <c r="CE164" s="26">
        <v>82.927326291820037</v>
      </c>
      <c r="CF164" s="85">
        <f t="shared" si="167"/>
        <v>1.010939001485067</v>
      </c>
      <c r="CG164" s="79">
        <v>82.03</v>
      </c>
      <c r="CH164">
        <v>5152.62</v>
      </c>
      <c r="CI164" s="17">
        <f t="shared" si="196"/>
        <v>211.5600000000004</v>
      </c>
      <c r="CJ164" s="17">
        <f t="shared" si="197"/>
        <v>0.95894127647682137</v>
      </c>
      <c r="CK164" s="31">
        <v>12174.61</v>
      </c>
      <c r="CL164" s="76">
        <f t="shared" si="213"/>
        <v>0.89109219925730687</v>
      </c>
      <c r="CM164">
        <v>4890.5600000000004</v>
      </c>
      <c r="CN164" s="17">
        <f t="shared" si="198"/>
        <v>-50.499999999999091</v>
      </c>
      <c r="CO164" s="17">
        <f t="shared" si="199"/>
        <v>1.0103260158345873</v>
      </c>
      <c r="CP164" s="31">
        <v>11510.3</v>
      </c>
      <c r="CQ164" s="76">
        <f t="shared" si="200"/>
        <v>0.94252104636716694</v>
      </c>
    </row>
    <row r="165" spans="1:95" x14ac:dyDescent="0.3">
      <c r="A165" s="1">
        <v>39752</v>
      </c>
      <c r="B165" t="s">
        <v>5</v>
      </c>
      <c r="C165" s="30">
        <v>239.26</v>
      </c>
      <c r="D165" s="31">
        <v>750.65</v>
      </c>
      <c r="E165" s="31">
        <v>441.04</v>
      </c>
      <c r="F165" s="32">
        <f t="shared" si="168"/>
        <v>4.0782056782707761</v>
      </c>
      <c r="G165" s="94">
        <f t="shared" si="169"/>
        <v>4.8467930460289352</v>
      </c>
      <c r="H165" s="33">
        <f t="shared" si="170"/>
        <v>-0.2790559051778489</v>
      </c>
      <c r="I165" s="33">
        <f t="shared" si="171"/>
        <v>5.9105866571650002E-3</v>
      </c>
      <c r="J165" s="33">
        <f t="shared" si="172"/>
        <v>-2.426855308093031E-3</v>
      </c>
      <c r="K165" s="33">
        <f t="shared" si="201"/>
        <v>2.1180654297202721E-2</v>
      </c>
      <c r="L165" s="31">
        <f t="shared" si="144"/>
        <v>331066.67599999998</v>
      </c>
      <c r="M165" s="26">
        <f t="shared" si="145"/>
        <v>179600.519</v>
      </c>
      <c r="N165" s="26">
        <f t="shared" si="146"/>
        <v>198839.67849999998</v>
      </c>
      <c r="O165" s="5">
        <f t="shared" si="173"/>
        <v>54.249047705423536</v>
      </c>
      <c r="P165" s="30">
        <v>2881.97</v>
      </c>
      <c r="Q165" s="31">
        <v>635.75</v>
      </c>
      <c r="R165" s="31">
        <v>3666.49</v>
      </c>
      <c r="S165" s="32">
        <f t="shared" si="174"/>
        <v>33.903274844283999</v>
      </c>
      <c r="T165" s="32">
        <f t="shared" si="175"/>
        <v>58.381309683457374</v>
      </c>
      <c r="U165" s="33">
        <f t="shared" si="176"/>
        <v>-0.26032823221163381</v>
      </c>
      <c r="V165" s="33">
        <f t="shared" si="177"/>
        <v>6.0802544866673984E-3</v>
      </c>
      <c r="W165" s="33">
        <f t="shared" si="178"/>
        <v>-1.7881823497630202E-2</v>
      </c>
      <c r="X165" s="33">
        <f t="shared" si="202"/>
        <v>2.3356108690218647E-2</v>
      </c>
      <c r="Y165" s="31">
        <f t="shared" si="147"/>
        <v>2330971.0175000001</v>
      </c>
      <c r="Z165" s="26">
        <f t="shared" si="148"/>
        <v>1832212.4274999998</v>
      </c>
      <c r="AA165" s="26">
        <f t="shared" si="149"/>
        <v>2473906.69</v>
      </c>
      <c r="AB165" s="5">
        <f t="shared" si="179"/>
        <v>78.602969052145241</v>
      </c>
      <c r="AC165" s="30">
        <v>197.94</v>
      </c>
      <c r="AD165" s="31">
        <v>1040.68</v>
      </c>
      <c r="AE165" s="31">
        <v>1745.69</v>
      </c>
      <c r="AF165" s="32">
        <f t="shared" si="180"/>
        <v>16.142034442455355</v>
      </c>
      <c r="AG165" s="32">
        <f t="shared" si="181"/>
        <v>4.0097559789808894</v>
      </c>
      <c r="AH165" s="33">
        <f t="shared" si="182"/>
        <v>-0.17342044871147921</v>
      </c>
      <c r="AI165" s="33">
        <f t="shared" si="183"/>
        <v>1.9898974437471326E-2</v>
      </c>
      <c r="AJ165" s="33">
        <f>IFERROR((($BQ165-AC165)-($BQ166-AC166))/(((#REF!-AC165)+(#REF!-AC166))/2)/AH165,0)</f>
        <v>0</v>
      </c>
      <c r="AK165" s="33">
        <f t="shared" si="203"/>
        <v>0.11474410650717083</v>
      </c>
      <c r="AL165" s="31">
        <f t="shared" si="150"/>
        <v>1816704.6692000001</v>
      </c>
      <c r="AM165" s="26">
        <f t="shared" si="151"/>
        <v>205992.1992</v>
      </c>
      <c r="AN165" s="26">
        <f t="shared" si="152"/>
        <v>349189.76720000006</v>
      </c>
      <c r="AO165" s="5">
        <f t="shared" si="184"/>
        <v>11.33878294542559</v>
      </c>
      <c r="AP165" s="30">
        <v>1252.3900000000001</v>
      </c>
      <c r="AQ165" s="31">
        <v>942.53</v>
      </c>
      <c r="AR165" s="31">
        <v>3993.12</v>
      </c>
      <c r="AS165" s="32">
        <f t="shared" si="185"/>
        <v>36.923554911156806</v>
      </c>
      <c r="AT165" s="32">
        <f t="shared" si="186"/>
        <v>25.370204559542671</v>
      </c>
      <c r="AU165" s="33">
        <f t="shared" si="187"/>
        <v>-0.2411793520095169</v>
      </c>
      <c r="AV165" s="33">
        <f t="shared" si="188"/>
        <v>-1.9983715801206271E-2</v>
      </c>
      <c r="AW165" s="33">
        <f>IFERROR((($BQ165-AP165)-($BQ166-AP166))/(((#REF!-AP165)+(#REF!-AP166))/2)/AU165,0)</f>
        <v>0</v>
      </c>
      <c r="AX165" s="33">
        <f t="shared" si="204"/>
        <v>8.2858319481751139E-2</v>
      </c>
      <c r="AY165" s="31">
        <f t="shared" si="153"/>
        <v>3763635.3935999996</v>
      </c>
      <c r="AZ165" s="26">
        <f t="shared" si="154"/>
        <v>1180415.1467000002</v>
      </c>
      <c r="BA165" s="26">
        <f t="shared" si="155"/>
        <v>1449498.0364000001</v>
      </c>
      <c r="BB165" s="5">
        <f t="shared" si="189"/>
        <v>31.363695556356934</v>
      </c>
      <c r="BC165" s="30">
        <v>364.9</v>
      </c>
      <c r="BD165" s="31">
        <v>950</v>
      </c>
      <c r="BE165" s="31">
        <v>968.22</v>
      </c>
      <c r="BF165" s="32">
        <f t="shared" si="190"/>
        <v>8.9529301238330543</v>
      </c>
      <c r="BG165" s="32">
        <f t="shared" si="191"/>
        <v>7.3919367319901301</v>
      </c>
      <c r="BH165" s="33">
        <f t="shared" si="192"/>
        <v>-0.21260583254938853</v>
      </c>
      <c r="BI165" s="33">
        <f t="shared" si="193"/>
        <v>1.9620594706036928E-2</v>
      </c>
      <c r="BJ165" s="33">
        <f t="shared" si="194"/>
        <v>-3.2540990321213555E-2</v>
      </c>
      <c r="BK165" s="33">
        <f t="shared" si="205"/>
        <v>9.2286248550961306E-2</v>
      </c>
      <c r="BL165" s="31">
        <f t="shared" si="156"/>
        <v>919809</v>
      </c>
      <c r="BM165" s="26">
        <f t="shared" si="157"/>
        <v>346655</v>
      </c>
      <c r="BN165" s="26">
        <f t="shared" si="158"/>
        <v>593712</v>
      </c>
      <c r="BO165" s="5">
        <f t="shared" si="195"/>
        <v>37.687715601826028</v>
      </c>
      <c r="BP165" s="60">
        <f t="shared" si="159"/>
        <v>10814.560000000001</v>
      </c>
      <c r="BQ165" s="57">
        <f t="shared" si="160"/>
        <v>4936.46</v>
      </c>
      <c r="BR165" s="57">
        <f t="shared" si="161"/>
        <v>9162186.7562999986</v>
      </c>
      <c r="BS165" s="57">
        <f t="shared" si="162"/>
        <v>3744875.2923999997</v>
      </c>
      <c r="BT165" s="33">
        <f t="shared" si="206"/>
        <v>-0.23199257648129207</v>
      </c>
      <c r="BU165" s="33">
        <f t="shared" si="207"/>
        <v>-0.24658082318298302</v>
      </c>
      <c r="BV165" s="33">
        <f t="shared" si="208"/>
        <v>1.0628823858200798</v>
      </c>
      <c r="BW165" s="57">
        <f t="shared" si="163"/>
        <v>5065146.1721000001</v>
      </c>
      <c r="BX165" s="57">
        <f t="shared" si="209"/>
        <v>758.61554482361851</v>
      </c>
      <c r="BY165" s="87">
        <f t="shared" si="210"/>
        <v>847.20846306275962</v>
      </c>
      <c r="BZ165" s="75">
        <f t="shared" si="211"/>
        <v>103.05750101830269</v>
      </c>
      <c r="CA165" s="75">
        <f t="shared" si="212"/>
        <v>94.413604466195551</v>
      </c>
      <c r="CB165" s="53">
        <f t="shared" si="165"/>
        <v>1.1175906155063513</v>
      </c>
      <c r="CC165" s="14">
        <f t="shared" si="164"/>
        <v>94.729123833153807</v>
      </c>
      <c r="CD165" s="53">
        <f t="shared" si="166"/>
        <v>1.0272748588408898</v>
      </c>
      <c r="CE165" s="26">
        <v>92.9647383459114</v>
      </c>
      <c r="CF165" s="85">
        <f t="shared" si="167"/>
        <v>1.0081412621284338</v>
      </c>
      <c r="CG165" s="79">
        <v>92.213999999999999</v>
      </c>
      <c r="CH165">
        <v>5151.09</v>
      </c>
      <c r="CI165" s="17">
        <f t="shared" si="196"/>
        <v>214.63000000000011</v>
      </c>
      <c r="CJ165" s="17">
        <f t="shared" si="197"/>
        <v>0.95833309066624728</v>
      </c>
      <c r="CK165" s="31">
        <v>12143.96</v>
      </c>
      <c r="CL165" s="76">
        <f t="shared" si="213"/>
        <v>0.89052994245699113</v>
      </c>
      <c r="CM165">
        <v>4872.1000000000004</v>
      </c>
      <c r="CN165" s="17">
        <f t="shared" si="198"/>
        <v>-64.359999999999673</v>
      </c>
      <c r="CO165" s="17">
        <f t="shared" si="199"/>
        <v>1.0132099094846163</v>
      </c>
      <c r="CP165" s="31">
        <v>11477.2</v>
      </c>
      <c r="CQ165" s="76">
        <f t="shared" si="200"/>
        <v>0.94226466385529573</v>
      </c>
    </row>
    <row r="166" spans="1:95" x14ac:dyDescent="0.3">
      <c r="A166" s="1">
        <v>39721</v>
      </c>
      <c r="B166" t="s">
        <v>5</v>
      </c>
      <c r="C166" s="30">
        <v>237.85</v>
      </c>
      <c r="D166" s="31">
        <v>994.09</v>
      </c>
      <c r="E166" s="31">
        <v>439.15</v>
      </c>
      <c r="F166" s="32">
        <f t="shared" si="168"/>
        <v>4.0735814122614666</v>
      </c>
      <c r="G166" s="94">
        <f t="shared" si="169"/>
        <v>4.8227143051215862</v>
      </c>
      <c r="H166" s="33">
        <f t="shared" si="170"/>
        <v>-6.8208979877379228E-2</v>
      </c>
      <c r="I166" s="33">
        <f t="shared" si="171"/>
        <v>5.9457294060595699E-3</v>
      </c>
      <c r="J166" s="33">
        <f t="shared" si="172"/>
        <v>-9.9667092414994652E-3</v>
      </c>
      <c r="K166" s="33">
        <f t="shared" si="201"/>
        <v>8.7169305518838391E-2</v>
      </c>
      <c r="L166" s="31">
        <f t="shared" si="144"/>
        <v>436554.62349999999</v>
      </c>
      <c r="M166" s="26">
        <f t="shared" si="145"/>
        <v>236444.30650000001</v>
      </c>
      <c r="N166" s="26">
        <f t="shared" si="146"/>
        <v>263324.5001</v>
      </c>
      <c r="O166" s="5">
        <f t="shared" si="173"/>
        <v>54.16144825230559</v>
      </c>
      <c r="P166" s="30">
        <v>2864.5</v>
      </c>
      <c r="Q166" s="31">
        <v>826.02</v>
      </c>
      <c r="R166" s="31">
        <v>3645.31</v>
      </c>
      <c r="S166" s="32">
        <f t="shared" si="174"/>
        <v>33.814111483390292</v>
      </c>
      <c r="T166" s="32">
        <f t="shared" si="175"/>
        <v>58.081417393402489</v>
      </c>
      <c r="U166" s="33">
        <f t="shared" si="176"/>
        <v>-0.15372236098771233</v>
      </c>
      <c r="V166" s="33">
        <f t="shared" si="177"/>
        <v>6.1174501403301034E-3</v>
      </c>
      <c r="W166" s="33">
        <f t="shared" si="178"/>
        <v>-3.0693848518378732E-2</v>
      </c>
      <c r="X166" s="33">
        <f t="shared" si="202"/>
        <v>3.9795447461408014E-2</v>
      </c>
      <c r="Y166" s="31">
        <f t="shared" si="147"/>
        <v>3011098.9661999997</v>
      </c>
      <c r="Z166" s="26">
        <f t="shared" si="148"/>
        <v>2366134.29</v>
      </c>
      <c r="AA166" s="26">
        <f t="shared" si="149"/>
        <v>3214308.1464</v>
      </c>
      <c r="AB166" s="5">
        <f t="shared" si="179"/>
        <v>78.580422515506228</v>
      </c>
      <c r="AC166" s="30">
        <v>194.04</v>
      </c>
      <c r="AD166" s="31">
        <v>1238.29</v>
      </c>
      <c r="AE166" s="31">
        <v>1729.12</v>
      </c>
      <c r="AF166" s="32">
        <f t="shared" si="180"/>
        <v>16.039419541317422</v>
      </c>
      <c r="AG166" s="32">
        <f t="shared" si="181"/>
        <v>3.9344102743989593</v>
      </c>
      <c r="AH166" s="33">
        <f t="shared" si="182"/>
        <v>-8.8409645249930502E-2</v>
      </c>
      <c r="AI166" s="33">
        <f t="shared" si="183"/>
        <v>2.0302982976729691E-2</v>
      </c>
      <c r="AJ166" s="33">
        <f>IFERROR((($BQ166-AC166)-($BQ167-AC167))/(((#REF!-AC166)+(#REF!-AC167))/2)/AH166,0)</f>
        <v>0</v>
      </c>
      <c r="AK166" s="33">
        <f t="shared" si="203"/>
        <v>0.22964669657178216</v>
      </c>
      <c r="AL166" s="31">
        <f t="shared" si="150"/>
        <v>2141152.0047999998</v>
      </c>
      <c r="AM166" s="26">
        <f t="shared" si="151"/>
        <v>240277.7916</v>
      </c>
      <c r="AN166" s="26">
        <f t="shared" si="152"/>
        <v>415495.82660000003</v>
      </c>
      <c r="AO166" s="5">
        <f t="shared" si="184"/>
        <v>11.221893217359119</v>
      </c>
      <c r="AP166" s="30">
        <v>1277.67</v>
      </c>
      <c r="AQ166" s="31">
        <v>1201.02</v>
      </c>
      <c r="AR166" s="31">
        <v>4009.98</v>
      </c>
      <c r="AS166" s="32">
        <f t="shared" si="185"/>
        <v>37.196812003962734</v>
      </c>
      <c r="AT166" s="32">
        <f t="shared" si="186"/>
        <v>25.906400614776949</v>
      </c>
      <c r="AU166" s="33">
        <f t="shared" si="187"/>
        <v>-0.10164937210055884</v>
      </c>
      <c r="AV166" s="33">
        <f t="shared" si="188"/>
        <v>-1.9584516839041916E-2</v>
      </c>
      <c r="AW166" s="33">
        <f>IFERROR((($BQ166-AP166)-($BQ167-AP167))/(((#REF!-AP166)+(#REF!-AP167))/2)/AU166,0)</f>
        <v>0</v>
      </c>
      <c r="AX166" s="33">
        <f t="shared" si="204"/>
        <v>0.19266736659885619</v>
      </c>
      <c r="AY166" s="31">
        <f t="shared" si="153"/>
        <v>4816066.1796000004</v>
      </c>
      <c r="AZ166" s="26">
        <f t="shared" si="154"/>
        <v>1534507.2234</v>
      </c>
      <c r="BA166" s="26">
        <f t="shared" si="155"/>
        <v>1847024.6376</v>
      </c>
      <c r="BB166" s="5">
        <f t="shared" si="189"/>
        <v>31.862253677075696</v>
      </c>
      <c r="BC166" s="30">
        <v>357.81</v>
      </c>
      <c r="BD166" s="31">
        <v>1176</v>
      </c>
      <c r="BE166" s="31">
        <v>956.88</v>
      </c>
      <c r="BF166" s="32">
        <f t="shared" si="190"/>
        <v>8.8760755590680898</v>
      </c>
      <c r="BG166" s="32">
        <f t="shared" si="191"/>
        <v>7.2550574122999993</v>
      </c>
      <c r="BH166" s="33">
        <f t="shared" si="192"/>
        <v>-0.11462925851703407</v>
      </c>
      <c r="BI166" s="33">
        <f t="shared" si="193"/>
        <v>2.0013266904718149E-2</v>
      </c>
      <c r="BJ166" s="33">
        <f t="shared" si="194"/>
        <v>-6.1316254208552801E-2</v>
      </c>
      <c r="BK166" s="33">
        <f t="shared" si="205"/>
        <v>0.17459126198346778</v>
      </c>
      <c r="BL166" s="31">
        <f t="shared" si="156"/>
        <v>1125290.8799999999</v>
      </c>
      <c r="BM166" s="26">
        <f t="shared" si="157"/>
        <v>420784.56</v>
      </c>
      <c r="BN166" s="26">
        <f t="shared" si="158"/>
        <v>734952.96000000008</v>
      </c>
      <c r="BO166" s="5">
        <f t="shared" si="195"/>
        <v>37.39340356157512</v>
      </c>
      <c r="BP166" s="60">
        <f t="shared" si="159"/>
        <v>10780.439999999999</v>
      </c>
      <c r="BQ166" s="57">
        <f t="shared" si="160"/>
        <v>4931.8700000000008</v>
      </c>
      <c r="BR166" s="57">
        <f t="shared" si="161"/>
        <v>11530162.654100001</v>
      </c>
      <c r="BS166" s="57">
        <f t="shared" si="162"/>
        <v>4798148.1715000002</v>
      </c>
      <c r="BT166" s="33">
        <f t="shared" si="206"/>
        <v>-0.11342170864782365</v>
      </c>
      <c r="BU166" s="33">
        <f t="shared" si="207"/>
        <v>-0.1267056634927731</v>
      </c>
      <c r="BV166" s="33">
        <f t="shared" si="208"/>
        <v>1.1171200381595057</v>
      </c>
      <c r="BW166" s="57">
        <f t="shared" si="163"/>
        <v>6475106.0707</v>
      </c>
      <c r="BX166" s="57">
        <f t="shared" si="209"/>
        <v>972.88618140786343</v>
      </c>
      <c r="BY166" s="87">
        <f t="shared" si="210"/>
        <v>1069.544717479064</v>
      </c>
      <c r="BZ166" s="75">
        <f t="shared" si="211"/>
        <v>130.10328699059949</v>
      </c>
      <c r="CA166" s="75">
        <f t="shared" si="212"/>
        <v>121.08068671783647</v>
      </c>
      <c r="CB166" s="53">
        <f t="shared" si="165"/>
        <v>1.0788716249054622</v>
      </c>
      <c r="CC166" s="14">
        <f t="shared" si="164"/>
        <v>121.09840544835444</v>
      </c>
      <c r="CD166" s="53">
        <f t="shared" si="166"/>
        <v>1.0041993287146282</v>
      </c>
      <c r="CE166" s="26">
        <v>119.20660218087224</v>
      </c>
      <c r="CF166" s="85">
        <f t="shared" si="167"/>
        <v>0.98851169381776771</v>
      </c>
      <c r="CG166" s="79">
        <v>120.592</v>
      </c>
      <c r="CH166">
        <v>5149.55</v>
      </c>
      <c r="CI166" s="17">
        <f t="shared" si="196"/>
        <v>217.67999999999938</v>
      </c>
      <c r="CJ166" s="17">
        <f t="shared" si="197"/>
        <v>0.95772834519521133</v>
      </c>
      <c r="CK166" s="31">
        <v>12113.33</v>
      </c>
      <c r="CL166" s="76">
        <f t="shared" si="213"/>
        <v>0.88996502200468397</v>
      </c>
      <c r="CM166">
        <v>4853.6499999999996</v>
      </c>
      <c r="CN166" s="17">
        <f t="shared" si="198"/>
        <v>-78.220000000001164</v>
      </c>
      <c r="CO166" s="17">
        <f t="shared" si="199"/>
        <v>1.0161157067361679</v>
      </c>
      <c r="CP166" s="31">
        <v>11444.1</v>
      </c>
      <c r="CQ166" s="76">
        <f t="shared" si="200"/>
        <v>0.94200854588827421</v>
      </c>
    </row>
    <row r="167" spans="1:95" x14ac:dyDescent="0.3">
      <c r="A167" s="1">
        <v>39691</v>
      </c>
      <c r="B167" t="s">
        <v>5</v>
      </c>
      <c r="C167" s="30">
        <v>236.44</v>
      </c>
      <c r="D167" s="31">
        <v>1064.29</v>
      </c>
      <c r="E167" s="31">
        <v>437.25</v>
      </c>
      <c r="F167" s="32">
        <f t="shared" si="168"/>
        <v>4.0688385129407214</v>
      </c>
      <c r="G167" s="94">
        <f t="shared" si="169"/>
        <v>4.7986004420297661</v>
      </c>
      <c r="H167" s="33">
        <f t="shared" si="170"/>
        <v>-0.16325174629061559</v>
      </c>
      <c r="I167" s="33">
        <f t="shared" si="171"/>
        <v>5.9812925530786541E-3</v>
      </c>
      <c r="J167" s="33">
        <f t="shared" si="172"/>
        <v>-4.1540031685450675E-3</v>
      </c>
      <c r="K167" s="33">
        <f t="shared" si="201"/>
        <v>3.6638459857151827E-2</v>
      </c>
      <c r="L167" s="31">
        <f t="shared" si="144"/>
        <v>465360.80249999999</v>
      </c>
      <c r="M167" s="26">
        <f t="shared" si="145"/>
        <v>251640.72759999998</v>
      </c>
      <c r="N167" s="26">
        <f t="shared" si="146"/>
        <v>281919.7781</v>
      </c>
      <c r="O167" s="5">
        <f t="shared" si="173"/>
        <v>54.074328187535734</v>
      </c>
      <c r="P167" s="30">
        <v>2847.03</v>
      </c>
      <c r="Q167" s="31">
        <v>963.57</v>
      </c>
      <c r="R167" s="31">
        <v>3624.14</v>
      </c>
      <c r="S167" s="32">
        <f t="shared" si="174"/>
        <v>33.724506365440789</v>
      </c>
      <c r="T167" s="32">
        <f t="shared" si="175"/>
        <v>57.781083642666232</v>
      </c>
      <c r="U167" s="33">
        <f t="shared" si="176"/>
        <v>-0.22958590753542632</v>
      </c>
      <c r="V167" s="33">
        <f t="shared" si="177"/>
        <v>6.155103680202465E-3</v>
      </c>
      <c r="W167" s="33">
        <f t="shared" si="178"/>
        <v>-2.0870241637198608E-2</v>
      </c>
      <c r="X167" s="33">
        <f t="shared" si="202"/>
        <v>2.6809588385788445E-2</v>
      </c>
      <c r="Y167" s="31">
        <f t="shared" si="147"/>
        <v>3492112.5797999999</v>
      </c>
      <c r="Z167" s="26">
        <f t="shared" si="148"/>
        <v>2743312.6971000005</v>
      </c>
      <c r="AA167" s="26">
        <f t="shared" si="149"/>
        <v>3749559.2124000005</v>
      </c>
      <c r="AB167" s="5">
        <f t="shared" si="179"/>
        <v>78.557395685597143</v>
      </c>
      <c r="AC167" s="30">
        <v>190.14</v>
      </c>
      <c r="AD167" s="31">
        <v>1352.83</v>
      </c>
      <c r="AE167" s="31">
        <v>1712.56</v>
      </c>
      <c r="AF167" s="32">
        <f t="shared" si="180"/>
        <v>15.936260911885103</v>
      </c>
      <c r="AG167" s="32">
        <f t="shared" si="181"/>
        <v>3.8589320252391284</v>
      </c>
      <c r="AH167" s="33">
        <f t="shared" si="182"/>
        <v>-0.13548704979205942</v>
      </c>
      <c r="AI167" s="33">
        <f t="shared" si="183"/>
        <v>2.0723736649131078E-2</v>
      </c>
      <c r="AJ167" s="33">
        <f>IFERROR((($BQ167-AC167)-($BQ168-AC168))/(((#REF!-AC167)+(#REF!-AC168))/2)/AH167,0)</f>
        <v>0</v>
      </c>
      <c r="AK167" s="33">
        <f t="shared" si="203"/>
        <v>0.15295732456302735</v>
      </c>
      <c r="AL167" s="31">
        <f t="shared" si="150"/>
        <v>2316802.5447999998</v>
      </c>
      <c r="AM167" s="26">
        <f t="shared" si="151"/>
        <v>257227.09619999997</v>
      </c>
      <c r="AN167" s="26">
        <f t="shared" si="152"/>
        <v>453928.57819999999</v>
      </c>
      <c r="AO167" s="5">
        <f t="shared" si="184"/>
        <v>11.10267669453917</v>
      </c>
      <c r="AP167" s="30">
        <v>1302.94</v>
      </c>
      <c r="AQ167" s="31">
        <v>1329.64</v>
      </c>
      <c r="AR167" s="31">
        <v>4026.83</v>
      </c>
      <c r="AS167" s="32">
        <f t="shared" si="185"/>
        <v>37.47174611564342</v>
      </c>
      <c r="AT167" s="32">
        <f t="shared" si="186"/>
        <v>26.443446370911278</v>
      </c>
      <c r="AU167" s="33">
        <f t="shared" si="187"/>
        <v>-0.12503613455450496</v>
      </c>
      <c r="AV167" s="33">
        <f t="shared" si="188"/>
        <v>-1.9215859164779012E-2</v>
      </c>
      <c r="AW167" s="33">
        <f>IFERROR((($BQ167-AP167)-($BQ168-AP168))/(((#REF!-AP167)+(#REF!-AP168))/2)/AU167,0)</f>
        <v>0</v>
      </c>
      <c r="AX167" s="33">
        <f t="shared" si="204"/>
        <v>0.15368244734407202</v>
      </c>
      <c r="AY167" s="31">
        <f t="shared" si="153"/>
        <v>5354234.2412</v>
      </c>
      <c r="AZ167" s="26">
        <f t="shared" si="154"/>
        <v>1732441.1416000002</v>
      </c>
      <c r="BA167" s="26">
        <f t="shared" si="155"/>
        <v>2044826.7632000004</v>
      </c>
      <c r="BB167" s="5">
        <f t="shared" si="189"/>
        <v>32.356468984287886</v>
      </c>
      <c r="BC167" s="30">
        <v>350.72</v>
      </c>
      <c r="BD167" s="31">
        <v>1319</v>
      </c>
      <c r="BE167" s="31">
        <v>945.53</v>
      </c>
      <c r="BF167" s="32">
        <f t="shared" si="190"/>
        <v>8.7986480940899714</v>
      </c>
      <c r="BG167" s="32">
        <f t="shared" si="191"/>
        <v>7.1179375191536094</v>
      </c>
      <c r="BH167" s="33">
        <f t="shared" si="192"/>
        <v>-0.24775821986051147</v>
      </c>
      <c r="BI167" s="33">
        <f t="shared" si="193"/>
        <v>2.0421977388924983E-2</v>
      </c>
      <c r="BJ167" s="33">
        <f t="shared" si="194"/>
        <v>-2.9064542590124694E-2</v>
      </c>
      <c r="BK167" s="33">
        <f t="shared" si="205"/>
        <v>8.2427042785593999E-2</v>
      </c>
      <c r="BL167" s="31">
        <f t="shared" si="156"/>
        <v>1247154.07</v>
      </c>
      <c r="BM167" s="26">
        <f t="shared" si="157"/>
        <v>462599.68000000005</v>
      </c>
      <c r="BN167" s="26">
        <f t="shared" si="158"/>
        <v>824322.24</v>
      </c>
      <c r="BO167" s="5">
        <f t="shared" si="195"/>
        <v>37.092424354594783</v>
      </c>
      <c r="BP167" s="60">
        <f t="shared" si="159"/>
        <v>10746.31</v>
      </c>
      <c r="BQ167" s="57">
        <f t="shared" si="160"/>
        <v>4927.2699999999995</v>
      </c>
      <c r="BR167" s="57">
        <f t="shared" si="161"/>
        <v>12875664.238300001</v>
      </c>
      <c r="BS167" s="57">
        <f t="shared" si="162"/>
        <v>5447221.3425000003</v>
      </c>
      <c r="BT167" s="33">
        <f t="shared" si="206"/>
        <v>-0.17004487795330098</v>
      </c>
      <c r="BU167" s="33">
        <f t="shared" si="207"/>
        <v>-0.19134824006294102</v>
      </c>
      <c r="BV167" s="33">
        <f t="shared" si="208"/>
        <v>1.1252808221338517</v>
      </c>
      <c r="BW167" s="57">
        <f t="shared" si="163"/>
        <v>7354556.5718999999</v>
      </c>
      <c r="BX167" s="57">
        <f t="shared" si="209"/>
        <v>1105.5252386209809</v>
      </c>
      <c r="BY167" s="87">
        <f t="shared" si="210"/>
        <v>1198.1474793021978</v>
      </c>
      <c r="BZ167" s="75">
        <f t="shared" si="211"/>
        <v>145.74699197630184</v>
      </c>
      <c r="CA167" s="75">
        <f t="shared" si="212"/>
        <v>137.5882992627389</v>
      </c>
      <c r="CB167" s="53">
        <f t="shared" si="165"/>
        <v>1.0746797423392138</v>
      </c>
      <c r="CC167" s="14">
        <f t="shared" si="164"/>
        <v>137.54602070024833</v>
      </c>
      <c r="CD167" s="53">
        <f t="shared" si="166"/>
        <v>1.0142090761637259</v>
      </c>
      <c r="CE167" s="26">
        <v>135.30286063039404</v>
      </c>
      <c r="CF167" s="85">
        <f t="shared" si="167"/>
        <v>0.99766891534662572</v>
      </c>
      <c r="CG167" s="79">
        <v>135.619</v>
      </c>
      <c r="CH167">
        <v>5148.0200000000004</v>
      </c>
      <c r="CI167" s="17">
        <f t="shared" si="196"/>
        <v>220.75000000000091</v>
      </c>
      <c r="CJ167" s="17">
        <f t="shared" si="197"/>
        <v>0.95711943621042639</v>
      </c>
      <c r="CK167" s="31">
        <v>12082.7</v>
      </c>
      <c r="CL167" s="76">
        <f t="shared" si="213"/>
        <v>0.88939640974285539</v>
      </c>
      <c r="CM167">
        <v>4835.1899999999996</v>
      </c>
      <c r="CN167" s="17">
        <f t="shared" si="198"/>
        <v>-92.079999999999927</v>
      </c>
      <c r="CO167" s="17">
        <f t="shared" si="199"/>
        <v>1.0190437190679167</v>
      </c>
      <c r="CP167" s="31">
        <v>11411</v>
      </c>
      <c r="CQ167" s="76">
        <f t="shared" si="200"/>
        <v>0.9417500657260538</v>
      </c>
    </row>
    <row r="168" spans="1:95" x14ac:dyDescent="0.3">
      <c r="A168" s="1">
        <v>39660</v>
      </c>
      <c r="B168" t="s">
        <v>5</v>
      </c>
      <c r="C168" s="30">
        <v>235.03</v>
      </c>
      <c r="D168" s="31">
        <v>1253.48</v>
      </c>
      <c r="E168" s="31">
        <v>435.35</v>
      </c>
      <c r="F168" s="32">
        <f t="shared" si="168"/>
        <v>4.0640653909848421</v>
      </c>
      <c r="G168" s="94">
        <f t="shared" si="169"/>
        <v>4.774431813564969</v>
      </c>
      <c r="H168" s="33">
        <f t="shared" si="170"/>
        <v>-0.10806180782219878</v>
      </c>
      <c r="I168" s="33">
        <f t="shared" si="171"/>
        <v>6.0172836871865854E-3</v>
      </c>
      <c r="J168" s="33">
        <f t="shared" si="172"/>
        <v>-6.3193270344725442E-3</v>
      </c>
      <c r="K168" s="33">
        <f t="shared" si="201"/>
        <v>5.568372219986565E-2</v>
      </c>
      <c r="L168" s="31">
        <f t="shared" si="144"/>
        <v>545702.51800000004</v>
      </c>
      <c r="M168" s="26">
        <f t="shared" si="145"/>
        <v>294605.4044</v>
      </c>
      <c r="N168" s="26">
        <f t="shared" si="146"/>
        <v>332034.31719999999</v>
      </c>
      <c r="O168" s="5">
        <f t="shared" si="173"/>
        <v>53.986447685770067</v>
      </c>
      <c r="P168" s="30">
        <v>2829.56</v>
      </c>
      <c r="Q168" s="31">
        <v>1213.48</v>
      </c>
      <c r="R168" s="31">
        <v>3602.97</v>
      </c>
      <c r="S168" s="32">
        <f t="shared" si="174"/>
        <v>33.634330267041811</v>
      </c>
      <c r="T168" s="32">
        <f t="shared" si="175"/>
        <v>57.480071830791367</v>
      </c>
      <c r="U168" s="33">
        <f t="shared" si="176"/>
        <v>-6.3613769552677044E-2</v>
      </c>
      <c r="V168" s="33">
        <f t="shared" si="177"/>
        <v>6.1967796598152384E-3</v>
      </c>
      <c r="W168" s="33">
        <f t="shared" si="178"/>
        <v>-7.6366418559962401E-2</v>
      </c>
      <c r="X168" s="33">
        <f t="shared" si="202"/>
        <v>9.7412552398483995E-2</v>
      </c>
      <c r="Y168" s="31">
        <f t="shared" si="147"/>
        <v>4372132.0356000001</v>
      </c>
      <c r="Z168" s="26">
        <f t="shared" si="148"/>
        <v>3433614.4687999999</v>
      </c>
      <c r="AA168" s="26">
        <f t="shared" si="149"/>
        <v>4722038.9936000006</v>
      </c>
      <c r="AB168" s="5">
        <f t="shared" si="179"/>
        <v>78.534098257826187</v>
      </c>
      <c r="AC168" s="30">
        <v>186.24</v>
      </c>
      <c r="AD168" s="31">
        <v>1549.44</v>
      </c>
      <c r="AE168" s="31">
        <v>1695.99</v>
      </c>
      <c r="AF168" s="32">
        <f t="shared" si="180"/>
        <v>15.832351584831471</v>
      </c>
      <c r="AG168" s="32">
        <f t="shared" si="181"/>
        <v>3.7833050289679613</v>
      </c>
      <c r="AH168" s="33">
        <f t="shared" si="182"/>
        <v>-2.702048820241176E-2</v>
      </c>
      <c r="AI168" s="33">
        <f t="shared" si="183"/>
        <v>2.121713650052905E-2</v>
      </c>
      <c r="AJ168" s="33">
        <f>IFERROR((($BQ168-AC168)-($BQ169-AC169))/(((#REF!-AC168)+(#REF!-AC169))/2)/AH168,0)</f>
        <v>0</v>
      </c>
      <c r="AK168" s="33">
        <f t="shared" si="203"/>
        <v>0.78522402488032317</v>
      </c>
      <c r="AL168" s="31">
        <f t="shared" si="150"/>
        <v>2627834.7456</v>
      </c>
      <c r="AM168" s="26">
        <f t="shared" si="151"/>
        <v>288567.70560000004</v>
      </c>
      <c r="AN168" s="26">
        <f t="shared" si="152"/>
        <v>519899.09760000004</v>
      </c>
      <c r="AO168" s="5">
        <f t="shared" si="184"/>
        <v>10.981196823094477</v>
      </c>
      <c r="AP168" s="30">
        <v>1328.22</v>
      </c>
      <c r="AQ168" s="31">
        <v>1506.98</v>
      </c>
      <c r="AR168" s="31">
        <v>4043.69</v>
      </c>
      <c r="AS168" s="32">
        <f t="shared" si="185"/>
        <v>37.748525510213604</v>
      </c>
      <c r="AT168" s="32">
        <f t="shared" si="186"/>
        <v>26.981644145059196</v>
      </c>
      <c r="AU168" s="33">
        <f t="shared" si="187"/>
        <v>-1.8526432051121946E-2</v>
      </c>
      <c r="AV168" s="33">
        <f t="shared" si="188"/>
        <v>-1.8853571588383553E-2</v>
      </c>
      <c r="AW168" s="33">
        <f>IFERROR((($BQ168-AP168)-($BQ169-AP169))/(((#REF!-AP168)+(#REF!-AP169))/2)/AU168,0)</f>
        <v>0</v>
      </c>
      <c r="AX168" s="33">
        <f t="shared" si="204"/>
        <v>1.0176579892101671</v>
      </c>
      <c r="AY168" s="31">
        <f t="shared" si="153"/>
        <v>6093759.9561999999</v>
      </c>
      <c r="AZ168" s="26">
        <f t="shared" si="154"/>
        <v>2001600.9756</v>
      </c>
      <c r="BA168" s="26">
        <f t="shared" si="155"/>
        <v>2317554.4024</v>
      </c>
      <c r="BB168" s="5">
        <f t="shared" si="189"/>
        <v>32.846731574378843</v>
      </c>
      <c r="BC168" s="30">
        <v>343.63</v>
      </c>
      <c r="BD168" s="31">
        <v>1692</v>
      </c>
      <c r="BE168" s="31">
        <v>934.18</v>
      </c>
      <c r="BF168" s="32">
        <f t="shared" si="190"/>
        <v>8.7207272469282628</v>
      </c>
      <c r="BG168" s="32">
        <f t="shared" si="191"/>
        <v>6.9805471816165188</v>
      </c>
      <c r="BH168" s="33">
        <f t="shared" si="192"/>
        <v>-0.18892159486218893</v>
      </c>
      <c r="BI168" s="33">
        <f t="shared" si="193"/>
        <v>2.0847729244159473E-2</v>
      </c>
      <c r="BJ168" s="33">
        <f t="shared" si="194"/>
        <v>-3.8599581899233432E-2</v>
      </c>
      <c r="BK168" s="33">
        <f t="shared" si="205"/>
        <v>0.11035122405867415</v>
      </c>
      <c r="BL168" s="31">
        <f t="shared" si="156"/>
        <v>1580632.5599999998</v>
      </c>
      <c r="BM168" s="26">
        <f t="shared" si="157"/>
        <v>581421.96</v>
      </c>
      <c r="BN168" s="26">
        <f t="shared" si="158"/>
        <v>1057432.32</v>
      </c>
      <c r="BO168" s="5">
        <f t="shared" si="195"/>
        <v>36.784131537819263</v>
      </c>
      <c r="BP168" s="60">
        <f t="shared" si="159"/>
        <v>10712.18</v>
      </c>
      <c r="BQ168" s="57">
        <f t="shared" si="160"/>
        <v>4922.6799999999994</v>
      </c>
      <c r="BR168" s="57">
        <f t="shared" si="161"/>
        <v>15220061.815399997</v>
      </c>
      <c r="BS168" s="57">
        <f t="shared" si="162"/>
        <v>6599810.5143999998</v>
      </c>
      <c r="BT168" s="33">
        <f t="shared" si="206"/>
        <v>-5.5126025735646379E-2</v>
      </c>
      <c r="BU168" s="33">
        <f t="shared" si="207"/>
        <v>-6.1590379600738446E-2</v>
      </c>
      <c r="BV168" s="33">
        <f t="shared" si="208"/>
        <v>1.1172650082937503</v>
      </c>
      <c r="BW168" s="57">
        <f t="shared" si="163"/>
        <v>8948959.1307999995</v>
      </c>
      <c r="BX168" s="57">
        <f t="shared" si="209"/>
        <v>1340.694604239967</v>
      </c>
      <c r="BY168" s="87">
        <f t="shared" si="210"/>
        <v>1420.8183409352714</v>
      </c>
      <c r="BZ168" s="75">
        <f t="shared" si="211"/>
        <v>172.83348078041203</v>
      </c>
      <c r="CA168" s="75">
        <f t="shared" si="212"/>
        <v>166.85633577954852</v>
      </c>
      <c r="CB168" s="53">
        <f t="shared" si="165"/>
        <v>1.0487532131894735</v>
      </c>
      <c r="CC168" s="14">
        <f t="shared" si="164"/>
        <v>167.36477662754587</v>
      </c>
      <c r="CD168" s="53">
        <f t="shared" si="166"/>
        <v>1.015569127406998</v>
      </c>
      <c r="CE168" s="26">
        <v>163.27541420661692</v>
      </c>
      <c r="CF168" s="85">
        <f t="shared" si="167"/>
        <v>0.99075488447512972</v>
      </c>
      <c r="CG168" s="79">
        <v>164.79900000000001</v>
      </c>
      <c r="CH168">
        <v>5146.49</v>
      </c>
      <c r="CI168" s="17">
        <f t="shared" si="196"/>
        <v>223.8100000000004</v>
      </c>
      <c r="CJ168" s="17">
        <f t="shared" si="197"/>
        <v>0.9565121082524205</v>
      </c>
      <c r="CK168" s="31">
        <v>12052.06</v>
      </c>
      <c r="CL168" s="76">
        <f t="shared" si="213"/>
        <v>0.88882564474454995</v>
      </c>
      <c r="CM168">
        <v>4816.7299999999996</v>
      </c>
      <c r="CN168" s="17">
        <f t="shared" si="198"/>
        <v>-105.94999999999982</v>
      </c>
      <c r="CO168" s="17">
        <f t="shared" si="199"/>
        <v>1.0219962505683315</v>
      </c>
      <c r="CP168" s="31">
        <v>11377.9</v>
      </c>
      <c r="CQ168" s="76">
        <f t="shared" si="200"/>
        <v>0.94149008164951353</v>
      </c>
    </row>
    <row r="169" spans="1:95" x14ac:dyDescent="0.3">
      <c r="A169" s="1">
        <v>39629</v>
      </c>
      <c r="B169" t="s">
        <v>5</v>
      </c>
      <c r="C169" s="30">
        <v>233.62</v>
      </c>
      <c r="D169" s="31">
        <v>1396.67</v>
      </c>
      <c r="E169" s="31">
        <v>433.46</v>
      </c>
      <c r="F169" s="32">
        <f t="shared" si="168"/>
        <v>4.05935920824421</v>
      </c>
      <c r="G169" s="94">
        <f t="shared" si="169"/>
        <v>4.7502373898704171</v>
      </c>
      <c r="H169" s="33">
        <f t="shared" si="170"/>
        <v>-2.5328983412096075E-2</v>
      </c>
      <c r="I169" s="33">
        <f t="shared" si="171"/>
        <v>6.0106474325949061E-3</v>
      </c>
      <c r="J169" s="33">
        <f t="shared" si="172"/>
        <v>-2.6810084711162512E-2</v>
      </c>
      <c r="K169" s="33">
        <f t="shared" si="201"/>
        <v>0.23730314536526048</v>
      </c>
      <c r="L169" s="31">
        <f t="shared" si="144"/>
        <v>605400.57819999999</v>
      </c>
      <c r="M169" s="26">
        <f t="shared" si="145"/>
        <v>326290.0454</v>
      </c>
      <c r="N169" s="26">
        <f t="shared" si="146"/>
        <v>369963.91629999998</v>
      </c>
      <c r="O169" s="5">
        <f t="shared" si="173"/>
        <v>53.896553315184789</v>
      </c>
      <c r="P169" s="30">
        <v>2812.08</v>
      </c>
      <c r="Q169" s="31">
        <v>1293.21</v>
      </c>
      <c r="R169" s="31">
        <v>3581.79</v>
      </c>
      <c r="S169" s="32">
        <f t="shared" si="174"/>
        <v>33.543515476623057</v>
      </c>
      <c r="T169" s="32">
        <f t="shared" si="175"/>
        <v>57.17852734914306</v>
      </c>
      <c r="U169" s="33">
        <f t="shared" si="176"/>
        <v>-2.5377339043998085E-2</v>
      </c>
      <c r="V169" s="33">
        <f t="shared" si="177"/>
        <v>6.2318408900794578E-3</v>
      </c>
      <c r="W169" s="33">
        <f t="shared" si="178"/>
        <v>-0.19326448769043519</v>
      </c>
      <c r="X169" s="33">
        <f t="shared" si="202"/>
        <v>0.24556715261891615</v>
      </c>
      <c r="Y169" s="31">
        <f t="shared" si="147"/>
        <v>4632006.6458999999</v>
      </c>
      <c r="Z169" s="26">
        <f t="shared" si="148"/>
        <v>3636609.9767999998</v>
      </c>
      <c r="AA169" s="26">
        <f t="shared" si="149"/>
        <v>5032293.9372000005</v>
      </c>
      <c r="AB169" s="5">
        <f t="shared" si="179"/>
        <v>78.510465437672224</v>
      </c>
      <c r="AC169" s="30">
        <v>182.33</v>
      </c>
      <c r="AD169" s="31">
        <v>1591.88</v>
      </c>
      <c r="AE169" s="31">
        <v>1679.42</v>
      </c>
      <c r="AF169" s="32">
        <f t="shared" si="180"/>
        <v>15.727792740989921</v>
      </c>
      <c r="AG169" s="32">
        <f t="shared" si="181"/>
        <v>3.7073486143954852</v>
      </c>
      <c r="AH169" s="33">
        <f t="shared" si="182"/>
        <v>4.2947481896670699E-2</v>
      </c>
      <c r="AI169" s="33">
        <f t="shared" si="183"/>
        <v>2.1621022286284541E-2</v>
      </c>
      <c r="AJ169" s="33">
        <f>IFERROR((($BQ169-AC169)-($BQ170-AC170))/(((#REF!-AC169)+(#REF!-AC170))/2)/AH169,0)</f>
        <v>0</v>
      </c>
      <c r="AK169" s="33">
        <f t="shared" si="203"/>
        <v>0.50342933581772131</v>
      </c>
      <c r="AL169" s="31">
        <f t="shared" si="150"/>
        <v>2673435.1096000001</v>
      </c>
      <c r="AM169" s="26">
        <f t="shared" si="151"/>
        <v>290247.48040000006</v>
      </c>
      <c r="AN169" s="26">
        <f t="shared" si="152"/>
        <v>534139.41520000005</v>
      </c>
      <c r="AO169" s="5">
        <f t="shared" si="184"/>
        <v>10.85672434530969</v>
      </c>
      <c r="AP169" s="30">
        <v>1353.5</v>
      </c>
      <c r="AQ169" s="31">
        <v>1535.16</v>
      </c>
      <c r="AR169" s="31">
        <v>4060.54</v>
      </c>
      <c r="AS169" s="32">
        <f t="shared" si="185"/>
        <v>38.027016193983172</v>
      </c>
      <c r="AT169" s="32">
        <f t="shared" si="186"/>
        <v>27.520958424747921</v>
      </c>
      <c r="AU169" s="33">
        <f t="shared" si="187"/>
        <v>6.5448380944692922E-2</v>
      </c>
      <c r="AV169" s="33">
        <f t="shared" si="188"/>
        <v>-1.8504692052059069E-2</v>
      </c>
      <c r="AW169" s="33">
        <f>IFERROR((($BQ169-AP169)-($BQ170-AP170))/(((#REF!-AP169)+(#REF!-AP170))/2)/AU169,0)</f>
        <v>0</v>
      </c>
      <c r="AX169" s="33">
        <f t="shared" si="204"/>
        <v>0.28273720121046902</v>
      </c>
      <c r="AY169" s="31">
        <f t="shared" si="153"/>
        <v>6233578.5864000004</v>
      </c>
      <c r="AZ169" s="26">
        <f t="shared" si="154"/>
        <v>2077839.06</v>
      </c>
      <c r="BA169" s="26">
        <f t="shared" si="155"/>
        <v>2360891.8608000004</v>
      </c>
      <c r="BB169" s="5">
        <f t="shared" si="189"/>
        <v>33.333004969782344</v>
      </c>
      <c r="BC169" s="30">
        <v>336.54</v>
      </c>
      <c r="BD169" s="31">
        <v>2045</v>
      </c>
      <c r="BE169" s="31">
        <v>922.83</v>
      </c>
      <c r="BF169" s="32">
        <f t="shared" si="190"/>
        <v>8.6423163801596559</v>
      </c>
      <c r="BG169" s="32">
        <f t="shared" si="191"/>
        <v>6.8429282218431222</v>
      </c>
      <c r="BH169" s="33">
        <f t="shared" si="192"/>
        <v>4.1427501871724483E-2</v>
      </c>
      <c r="BI169" s="33">
        <f t="shared" si="193"/>
        <v>2.1291610985150023E-2</v>
      </c>
      <c r="BJ169" s="33">
        <f t="shared" si="194"/>
        <v>0.18194799046341406</v>
      </c>
      <c r="BK169" s="33">
        <f t="shared" si="205"/>
        <v>0.51394870612949484</v>
      </c>
      <c r="BL169" s="31">
        <f t="shared" si="156"/>
        <v>1887187.35</v>
      </c>
      <c r="BM169" s="26">
        <f t="shared" si="157"/>
        <v>688224.3</v>
      </c>
      <c r="BN169" s="26">
        <f t="shared" si="158"/>
        <v>1278043.2000000002</v>
      </c>
      <c r="BO169" s="5">
        <f t="shared" si="195"/>
        <v>36.468255258281587</v>
      </c>
      <c r="BP169" s="60">
        <f t="shared" si="159"/>
        <v>10678.039999999999</v>
      </c>
      <c r="BQ169" s="57">
        <f t="shared" si="160"/>
        <v>4918.07</v>
      </c>
      <c r="BR169" s="57">
        <f t="shared" si="161"/>
        <v>16031608.270099999</v>
      </c>
      <c r="BS169" s="57">
        <f t="shared" si="162"/>
        <v>7019210.8626000006</v>
      </c>
      <c r="BT169" s="33">
        <f t="shared" si="206"/>
        <v>2.8710394102601622E-2</v>
      </c>
      <c r="BU169" s="33">
        <f t="shared" si="207"/>
        <v>1.1269699158792114E-2</v>
      </c>
      <c r="BV169" s="33">
        <f t="shared" si="208"/>
        <v>0.39253028427676301</v>
      </c>
      <c r="BW169" s="57">
        <f t="shared" si="163"/>
        <v>9575332.3295000028</v>
      </c>
      <c r="BX169" s="57">
        <f t="shared" si="209"/>
        <v>1427.2287426978471</v>
      </c>
      <c r="BY169" s="87">
        <f t="shared" si="210"/>
        <v>1501.3624476121086</v>
      </c>
      <c r="BZ169" s="75">
        <f t="shared" si="211"/>
        <v>182.63115717030371</v>
      </c>
      <c r="CA169" s="75">
        <f t="shared" si="212"/>
        <v>177.62595416785197</v>
      </c>
      <c r="CB169" s="53">
        <f t="shared" si="165"/>
        <v>1.0241994951115083</v>
      </c>
      <c r="CC169" s="14">
        <f t="shared" si="164"/>
        <v>179.07930218897124</v>
      </c>
      <c r="CD169" s="53">
        <f t="shared" si="166"/>
        <v>1.004280615250293</v>
      </c>
      <c r="CE169" s="26">
        <v>171.71174005253781</v>
      </c>
      <c r="CF169" s="85">
        <f t="shared" si="167"/>
        <v>0.96296316680801386</v>
      </c>
      <c r="CG169" s="79">
        <v>178.316</v>
      </c>
      <c r="CH169">
        <v>5144.9399999999996</v>
      </c>
      <c r="CI169" s="17">
        <f t="shared" si="196"/>
        <v>226.86999999999989</v>
      </c>
      <c r="CJ169" s="17">
        <f t="shared" si="197"/>
        <v>0.95590424766858317</v>
      </c>
      <c r="CK169" s="31">
        <v>12021.42</v>
      </c>
      <c r="CL169" s="76">
        <f t="shared" si="213"/>
        <v>0.88825113838464997</v>
      </c>
      <c r="CM169">
        <v>4798.28</v>
      </c>
      <c r="CN169" s="17">
        <f t="shared" si="198"/>
        <v>-119.78999999999996</v>
      </c>
      <c r="CO169" s="17">
        <f t="shared" si="199"/>
        <v>1.0249651958618504</v>
      </c>
      <c r="CP169" s="31">
        <v>11344.8</v>
      </c>
      <c r="CQ169" s="76">
        <f t="shared" si="200"/>
        <v>0.94122769903391856</v>
      </c>
    </row>
    <row r="170" spans="1:95" x14ac:dyDescent="0.3">
      <c r="A170" s="1">
        <v>39599</v>
      </c>
      <c r="B170" t="s">
        <v>5</v>
      </c>
      <c r="C170" s="30">
        <v>232.22</v>
      </c>
      <c r="D170" s="31">
        <v>1432.5</v>
      </c>
      <c r="E170" s="31">
        <v>431.56</v>
      </c>
      <c r="F170" s="32">
        <f t="shared" si="168"/>
        <v>4.0545212666010269</v>
      </c>
      <c r="G170" s="94">
        <f t="shared" si="169"/>
        <v>4.7261722319573245</v>
      </c>
      <c r="H170" s="33">
        <f t="shared" si="170"/>
        <v>4.6109550414390648E-3</v>
      </c>
      <c r="I170" s="33">
        <f t="shared" si="171"/>
        <v>6.0903181219359292E-3</v>
      </c>
      <c r="J170" s="33">
        <f t="shared" si="172"/>
        <v>0.1473737300015012</v>
      </c>
      <c r="K170" s="33">
        <f t="shared" si="201"/>
        <v>1.3208365874751968</v>
      </c>
      <c r="L170" s="31">
        <f t="shared" si="144"/>
        <v>618209.69999999995</v>
      </c>
      <c r="M170" s="26">
        <f t="shared" si="145"/>
        <v>332655.15000000002</v>
      </c>
      <c r="N170" s="26">
        <f t="shared" si="146"/>
        <v>379454.92499999999</v>
      </c>
      <c r="O170" s="5">
        <f t="shared" si="173"/>
        <v>53.809435536194272</v>
      </c>
      <c r="P170" s="30">
        <v>2794.61</v>
      </c>
      <c r="Q170" s="31">
        <v>1326.45</v>
      </c>
      <c r="R170" s="31">
        <v>3560.62</v>
      </c>
      <c r="S170" s="32">
        <f t="shared" si="174"/>
        <v>33.452149208186455</v>
      </c>
      <c r="T170" s="32">
        <f t="shared" si="175"/>
        <v>56.876273280295678</v>
      </c>
      <c r="U170" s="33">
        <f t="shared" si="176"/>
        <v>4.7911250831268858E-3</v>
      </c>
      <c r="V170" s="33">
        <f t="shared" si="177"/>
        <v>6.2709202674205607E-3</v>
      </c>
      <c r="W170" s="33">
        <f t="shared" si="178"/>
        <v>1.0279677919106791</v>
      </c>
      <c r="X170" s="33">
        <f t="shared" si="202"/>
        <v>1.3088617305161023</v>
      </c>
      <c r="Y170" s="31">
        <f t="shared" si="147"/>
        <v>4722984.3990000002</v>
      </c>
      <c r="Z170" s="26">
        <f t="shared" si="148"/>
        <v>3706910.4345000004</v>
      </c>
      <c r="AA170" s="26">
        <f t="shared" si="149"/>
        <v>5161641.4140000008</v>
      </c>
      <c r="AB170" s="5">
        <f t="shared" si="179"/>
        <v>78.486611882200293</v>
      </c>
      <c r="AC170" s="30">
        <v>178.43</v>
      </c>
      <c r="AD170" s="31">
        <v>1524.95</v>
      </c>
      <c r="AE170" s="31">
        <v>1662.85</v>
      </c>
      <c r="AF170" s="32">
        <f t="shared" si="180"/>
        <v>15.622533803335612</v>
      </c>
      <c r="AG170" s="32">
        <f t="shared" si="181"/>
        <v>3.6314310194993782</v>
      </c>
      <c r="AH170" s="33">
        <f t="shared" si="182"/>
        <v>3.5682343047082558E-2</v>
      </c>
      <c r="AI170" s="33">
        <f t="shared" si="183"/>
        <v>2.2098821396192233E-2</v>
      </c>
      <c r="AJ170" s="33">
        <f>IFERROR((($BQ170-AC170)-($BQ171-AC171))/(((#REF!-AC170)+(#REF!-AC171))/2)/AH170,0)</f>
        <v>0</v>
      </c>
      <c r="AK170" s="33">
        <f t="shared" si="203"/>
        <v>0.61932091642729348</v>
      </c>
      <c r="AL170" s="31">
        <f t="shared" si="150"/>
        <v>2535763.1074999999</v>
      </c>
      <c r="AM170" s="26">
        <f t="shared" si="151"/>
        <v>272096.8285</v>
      </c>
      <c r="AN170" s="26">
        <f t="shared" si="152"/>
        <v>511681.72300000006</v>
      </c>
      <c r="AO170" s="5">
        <f t="shared" si="184"/>
        <v>10.730372553146706</v>
      </c>
      <c r="AP170" s="30">
        <v>1378.78</v>
      </c>
      <c r="AQ170" s="31">
        <v>1437.87</v>
      </c>
      <c r="AR170" s="31">
        <v>4077.4</v>
      </c>
      <c r="AS170" s="32">
        <f t="shared" si="185"/>
        <v>38.307315349983838</v>
      </c>
      <c r="AT170" s="32">
        <f t="shared" si="186"/>
        <v>28.061113383765914</v>
      </c>
      <c r="AU170" s="33">
        <f t="shared" si="187"/>
        <v>1.0936680535645518E-2</v>
      </c>
      <c r="AV170" s="33">
        <f t="shared" si="188"/>
        <v>-1.8168489744289987E-2</v>
      </c>
      <c r="AW170" s="33">
        <f>IFERROR((($BQ170-AP170)-($BQ171-AP171))/(((#REF!-AP170)+(#REF!-AP171))/2)/AU170,0)</f>
        <v>0</v>
      </c>
      <c r="AX170" s="33">
        <f t="shared" si="204"/>
        <v>1.661243526778907</v>
      </c>
      <c r="AY170" s="31">
        <f t="shared" si="153"/>
        <v>5862771.1379999993</v>
      </c>
      <c r="AZ170" s="26">
        <f t="shared" si="154"/>
        <v>1982506.3985999997</v>
      </c>
      <c r="BA170" s="26">
        <f t="shared" si="155"/>
        <v>2211271.5156</v>
      </c>
      <c r="BB170" s="5">
        <f t="shared" si="189"/>
        <v>33.815176337862361</v>
      </c>
      <c r="BC170" s="30">
        <v>329.45</v>
      </c>
      <c r="BD170" s="31">
        <v>1962</v>
      </c>
      <c r="BE170" s="31">
        <v>911.49</v>
      </c>
      <c r="BF170" s="32">
        <f t="shared" si="190"/>
        <v>8.5634803718930623</v>
      </c>
      <c r="BG170" s="32">
        <f t="shared" si="191"/>
        <v>6.7050100844817013</v>
      </c>
      <c r="BH170" s="33">
        <f t="shared" si="192"/>
        <v>6.5263157894736842E-2</v>
      </c>
      <c r="BI170" s="33">
        <f t="shared" si="193"/>
        <v>2.175480584832996E-2</v>
      </c>
      <c r="BJ170" s="33">
        <f t="shared" si="194"/>
        <v>0.11753870487689121</v>
      </c>
      <c r="BK170" s="33">
        <f t="shared" si="205"/>
        <v>0.33333976703086232</v>
      </c>
      <c r="BL170" s="31">
        <f t="shared" si="156"/>
        <v>1788343.3800000001</v>
      </c>
      <c r="BM170" s="26">
        <f t="shared" si="157"/>
        <v>646380.9</v>
      </c>
      <c r="BN170" s="26">
        <f t="shared" si="158"/>
        <v>1226171.52</v>
      </c>
      <c r="BO170" s="5">
        <f t="shared" si="195"/>
        <v>36.14411567872385</v>
      </c>
      <c r="BP170" s="60">
        <f t="shared" si="159"/>
        <v>10643.92</v>
      </c>
      <c r="BQ170" s="57">
        <f t="shared" si="160"/>
        <v>4913.4900000000007</v>
      </c>
      <c r="BR170" s="57">
        <f t="shared" si="161"/>
        <v>15528071.724499999</v>
      </c>
      <c r="BS170" s="57">
        <f t="shared" si="162"/>
        <v>6940549.7116</v>
      </c>
      <c r="BT170" s="33">
        <f t="shared" si="206"/>
        <v>1.912632329266125E-2</v>
      </c>
      <c r="BU170" s="33">
        <f t="shared" si="207"/>
        <v>1.4379916213505326E-2</v>
      </c>
      <c r="BV170" s="33">
        <f t="shared" si="208"/>
        <v>0.7518390227683166</v>
      </c>
      <c r="BW170" s="57">
        <f t="shared" si="163"/>
        <v>9490221.0976000018</v>
      </c>
      <c r="BX170" s="57">
        <f t="shared" si="209"/>
        <v>1412.5498803498122</v>
      </c>
      <c r="BY170" s="87">
        <f t="shared" si="210"/>
        <v>1458.8677596693699</v>
      </c>
      <c r="BZ170" s="75">
        <f t="shared" si="211"/>
        <v>177.46194966486971</v>
      </c>
      <c r="CA170" s="75">
        <f t="shared" si="212"/>
        <v>175.79909428711576</v>
      </c>
      <c r="CB170" s="53">
        <f t="shared" si="165"/>
        <v>1.0316475581908271</v>
      </c>
      <c r="CC170" s="14">
        <f t="shared" si="164"/>
        <v>177.48753915740116</v>
      </c>
      <c r="CD170" s="53">
        <f t="shared" si="166"/>
        <v>1.0317963187422314</v>
      </c>
      <c r="CE170" s="26">
        <v>170.85634702048355</v>
      </c>
      <c r="CF170" s="85">
        <f t="shared" si="167"/>
        <v>0.99324691032614931</v>
      </c>
      <c r="CG170" s="79">
        <v>172.018</v>
      </c>
      <c r="CH170">
        <v>5143.43</v>
      </c>
      <c r="CI170" s="17">
        <f t="shared" si="196"/>
        <v>229.9399999999996</v>
      </c>
      <c r="CJ170" s="17">
        <f t="shared" si="197"/>
        <v>0.95529442414886567</v>
      </c>
      <c r="CK170" s="31">
        <v>11990.79</v>
      </c>
      <c r="CL170" s="76">
        <f t="shared" si="213"/>
        <v>0.8876746236069516</v>
      </c>
      <c r="CM170">
        <v>4779.82</v>
      </c>
      <c r="CN170" s="17">
        <f t="shared" si="198"/>
        <v>-133.67000000000098</v>
      </c>
      <c r="CO170" s="17">
        <f t="shared" si="199"/>
        <v>1.0279654882401432</v>
      </c>
      <c r="CP170" s="31">
        <v>11311.7</v>
      </c>
      <c r="CQ170" s="76">
        <f t="shared" si="200"/>
        <v>0.9409655489448977</v>
      </c>
    </row>
    <row r="171" spans="1:95" x14ac:dyDescent="0.3">
      <c r="A171" s="1">
        <v>39568</v>
      </c>
      <c r="B171" t="s">
        <v>5</v>
      </c>
      <c r="C171" s="30">
        <v>230.81</v>
      </c>
      <c r="D171" s="31">
        <v>1425.91</v>
      </c>
      <c r="E171" s="31">
        <v>429.67</v>
      </c>
      <c r="F171" s="32">
        <f t="shared" si="168"/>
        <v>4.0497540948068673</v>
      </c>
      <c r="G171" s="94">
        <f t="shared" si="169"/>
        <v>4.7018680356087916</v>
      </c>
      <c r="H171" s="33">
        <f t="shared" si="170"/>
        <v>-2.1149776220379571E-2</v>
      </c>
      <c r="I171" s="33">
        <f t="shared" si="171"/>
        <v>6.1276373829338626E-3</v>
      </c>
      <c r="J171" s="33">
        <f t="shared" si="172"/>
        <v>-3.2353717696472252E-2</v>
      </c>
      <c r="K171" s="33">
        <f t="shared" si="201"/>
        <v>0.28972587317634946</v>
      </c>
      <c r="L171" s="31">
        <f t="shared" si="144"/>
        <v>612670.74970000004</v>
      </c>
      <c r="M171" s="26">
        <f t="shared" si="145"/>
        <v>329114.28710000002</v>
      </c>
      <c r="N171" s="26">
        <f t="shared" si="146"/>
        <v>377709.29989999998</v>
      </c>
      <c r="O171" s="5">
        <f t="shared" si="173"/>
        <v>53.717969604580261</v>
      </c>
      <c r="P171" s="30">
        <v>2777.14</v>
      </c>
      <c r="Q171" s="31">
        <v>1320.11</v>
      </c>
      <c r="R171" s="31">
        <v>3539.44</v>
      </c>
      <c r="S171" s="32">
        <f t="shared" si="174"/>
        <v>33.360163924228395</v>
      </c>
      <c r="T171" s="32">
        <f t="shared" si="175"/>
        <v>56.573570453665781</v>
      </c>
      <c r="U171" s="33">
        <f t="shared" si="176"/>
        <v>-4.2345578776049005E-2</v>
      </c>
      <c r="V171" s="33">
        <f t="shared" si="177"/>
        <v>6.3104928650250958E-3</v>
      </c>
      <c r="W171" s="33">
        <f t="shared" si="178"/>
        <v>-0.11701144542241929</v>
      </c>
      <c r="X171" s="33">
        <f t="shared" si="202"/>
        <v>0.14902365364750572</v>
      </c>
      <c r="Y171" s="31">
        <f t="shared" si="147"/>
        <v>4672450.1383999996</v>
      </c>
      <c r="Z171" s="26">
        <f t="shared" si="148"/>
        <v>3666130.2853999995</v>
      </c>
      <c r="AA171" s="26">
        <f t="shared" si="149"/>
        <v>5136970.4452</v>
      </c>
      <c r="AB171" s="5">
        <f t="shared" si="179"/>
        <v>78.462694663562587</v>
      </c>
      <c r="AC171" s="30">
        <v>174.53</v>
      </c>
      <c r="AD171" s="31">
        <v>1471.49</v>
      </c>
      <c r="AE171" s="31">
        <v>1646.28</v>
      </c>
      <c r="AF171" s="32">
        <f t="shared" si="180"/>
        <v>15.516627111966505</v>
      </c>
      <c r="AG171" s="32">
        <f t="shared" si="181"/>
        <v>3.5553790054798426</v>
      </c>
      <c r="AH171" s="33">
        <f t="shared" si="182"/>
        <v>-2.5912174965874064E-2</v>
      </c>
      <c r="AI171" s="33">
        <f t="shared" si="183"/>
        <v>2.2656815877154842E-2</v>
      </c>
      <c r="AJ171" s="33">
        <f>IFERROR((($BQ171-AC171)-($BQ172-AC172))/(((#REF!-AC171)+(#REF!-AC172))/2)/AH171,0)</f>
        <v>0</v>
      </c>
      <c r="AK171" s="33">
        <f t="shared" si="203"/>
        <v>0.87436951575826882</v>
      </c>
      <c r="AL171" s="31">
        <f t="shared" si="150"/>
        <v>2422484.5572000002</v>
      </c>
      <c r="AM171" s="26">
        <f t="shared" si="151"/>
        <v>256819.14970000001</v>
      </c>
      <c r="AN171" s="26">
        <f t="shared" si="152"/>
        <v>493743.75460000004</v>
      </c>
      <c r="AO171" s="5">
        <f t="shared" si="184"/>
        <v>10.601477269966226</v>
      </c>
      <c r="AP171" s="30">
        <v>1404.06</v>
      </c>
      <c r="AQ171" s="31">
        <v>1422.23</v>
      </c>
      <c r="AR171" s="31">
        <v>4094.25</v>
      </c>
      <c r="AS171" s="32">
        <f t="shared" si="185"/>
        <v>38.589395821591019</v>
      </c>
      <c r="AT171" s="32">
        <f t="shared" si="186"/>
        <v>28.602334535231922</v>
      </c>
      <c r="AU171" s="33">
        <f t="shared" si="187"/>
        <v>-4.5696108170128848E-2</v>
      </c>
      <c r="AV171" s="33">
        <f t="shared" si="188"/>
        <v>-1.7837290313017257E-2</v>
      </c>
      <c r="AW171" s="33">
        <f>IFERROR((($BQ171-AP171)-($BQ172-AP172))/(((#REF!-AP171)+(#REF!-AP172))/2)/AU171,0)</f>
        <v>0</v>
      </c>
      <c r="AX171" s="33">
        <f t="shared" si="204"/>
        <v>0.39034594032840064</v>
      </c>
      <c r="AY171" s="31">
        <f t="shared" si="153"/>
        <v>5822965.1775000002</v>
      </c>
      <c r="AZ171" s="26">
        <f t="shared" si="154"/>
        <v>1996896.2538000001</v>
      </c>
      <c r="BA171" s="26">
        <f t="shared" si="155"/>
        <v>2187219.0724000004</v>
      </c>
      <c r="BB171" s="5">
        <f t="shared" si="189"/>
        <v>34.293460340721744</v>
      </c>
      <c r="BC171" s="30">
        <v>322.36</v>
      </c>
      <c r="BD171" s="31">
        <v>1838</v>
      </c>
      <c r="BE171" s="31">
        <v>900.14</v>
      </c>
      <c r="BF171" s="32">
        <f t="shared" si="190"/>
        <v>8.484059047407202</v>
      </c>
      <c r="BG171" s="32">
        <f t="shared" si="191"/>
        <v>6.5668479700136482</v>
      </c>
      <c r="BH171" s="33">
        <f t="shared" si="192"/>
        <v>-1.3509862199405566E-2</v>
      </c>
      <c r="BI171" s="33">
        <f t="shared" si="193"/>
        <v>2.2238602324232023E-2</v>
      </c>
      <c r="BJ171" s="33">
        <f t="shared" si="194"/>
        <v>-0.57578721201898608</v>
      </c>
      <c r="BK171" s="33">
        <f t="shared" si="205"/>
        <v>1.6461013440396544</v>
      </c>
      <c r="BL171" s="31">
        <f t="shared" si="156"/>
        <v>1654457.32</v>
      </c>
      <c r="BM171" s="26">
        <f t="shared" si="157"/>
        <v>592497.68000000005</v>
      </c>
      <c r="BN171" s="26">
        <f t="shared" si="158"/>
        <v>1148676.48</v>
      </c>
      <c r="BO171" s="5">
        <f t="shared" si="195"/>
        <v>35.812206990023775</v>
      </c>
      <c r="BP171" s="60">
        <f t="shared" si="159"/>
        <v>10609.78</v>
      </c>
      <c r="BQ171" s="57">
        <f t="shared" si="160"/>
        <v>4908.9000000000005</v>
      </c>
      <c r="BR171" s="57">
        <f t="shared" si="161"/>
        <v>15185027.9428</v>
      </c>
      <c r="BS171" s="57">
        <f t="shared" si="162"/>
        <v>6841457.6559999995</v>
      </c>
      <c r="BT171" s="33">
        <f t="shared" si="206"/>
        <v>-3.6930262212892882E-2</v>
      </c>
      <c r="BU171" s="33">
        <f t="shared" si="207"/>
        <v>-3.8169595403664325E-2</v>
      </c>
      <c r="BV171" s="33">
        <f t="shared" si="208"/>
        <v>1.0335587433316078</v>
      </c>
      <c r="BW171" s="57">
        <f t="shared" si="163"/>
        <v>9344319.052099999</v>
      </c>
      <c r="BX171" s="57">
        <f t="shared" si="209"/>
        <v>1393.6844620994518</v>
      </c>
      <c r="BY171" s="87">
        <f t="shared" si="210"/>
        <v>1431.2292943680263</v>
      </c>
      <c r="BZ171" s="75">
        <f t="shared" si="211"/>
        <v>174.09990680278543</v>
      </c>
      <c r="CA171" s="75">
        <f t="shared" si="212"/>
        <v>173.45119600196662</v>
      </c>
      <c r="CB171" s="53">
        <f t="shared" si="165"/>
        <v>1.0277140981835566</v>
      </c>
      <c r="CC171" s="14">
        <f t="shared" si="164"/>
        <v>174.75885720705381</v>
      </c>
      <c r="CD171" s="53">
        <f t="shared" si="166"/>
        <v>1.0316038913081302</v>
      </c>
      <c r="CE171" s="26">
        <v>169.24634831253783</v>
      </c>
      <c r="CF171" s="85">
        <f t="shared" si="167"/>
        <v>0.9990634769489557</v>
      </c>
      <c r="CG171" s="79">
        <v>169.405</v>
      </c>
      <c r="CH171">
        <v>5141.8999999999996</v>
      </c>
      <c r="CI171" s="17">
        <f t="shared" si="196"/>
        <v>232.99999999999909</v>
      </c>
      <c r="CJ171" s="17">
        <f t="shared" si="197"/>
        <v>0.95468601100760442</v>
      </c>
      <c r="CK171" s="31">
        <v>11960.15</v>
      </c>
      <c r="CL171" s="76">
        <f t="shared" si="213"/>
        <v>0.88709422540687211</v>
      </c>
      <c r="CM171">
        <v>4761.37</v>
      </c>
      <c r="CN171" s="17">
        <f t="shared" si="198"/>
        <v>-147.53000000000065</v>
      </c>
      <c r="CO171" s="17">
        <f t="shared" si="199"/>
        <v>1.0309847795907481</v>
      </c>
      <c r="CP171" s="31">
        <v>11278.59</v>
      </c>
      <c r="CQ171" s="76">
        <f t="shared" si="200"/>
        <v>0.94070092094845192</v>
      </c>
    </row>
    <row r="172" spans="1:95" x14ac:dyDescent="0.3">
      <c r="A172" s="1">
        <v>39538</v>
      </c>
      <c r="B172" t="s">
        <v>5</v>
      </c>
      <c r="C172" s="30">
        <v>229.4</v>
      </c>
      <c r="D172" s="31">
        <v>1456.39</v>
      </c>
      <c r="E172" s="31">
        <v>427.77</v>
      </c>
      <c r="F172" s="32">
        <f t="shared" si="168"/>
        <v>4.0448615875729503</v>
      </c>
      <c r="G172" s="94">
        <f t="shared" si="169"/>
        <v>4.6775374213188874</v>
      </c>
      <c r="H172" s="33">
        <f t="shared" si="170"/>
        <v>4.5448480720209558E-2</v>
      </c>
      <c r="I172" s="33">
        <f t="shared" si="171"/>
        <v>6.165416821530845E-3</v>
      </c>
      <c r="J172" s="33">
        <f t="shared" si="172"/>
        <v>1.50192455123693E-2</v>
      </c>
      <c r="K172" s="33">
        <f t="shared" si="201"/>
        <v>0.13565727003035485</v>
      </c>
      <c r="L172" s="31">
        <f t="shared" si="144"/>
        <v>622999.95030000003</v>
      </c>
      <c r="M172" s="26">
        <f t="shared" si="145"/>
        <v>334095.86600000004</v>
      </c>
      <c r="N172" s="26">
        <f t="shared" si="146"/>
        <v>385783.1471</v>
      </c>
      <c r="O172" s="5">
        <f t="shared" si="173"/>
        <v>53.626949061411509</v>
      </c>
      <c r="P172" s="30">
        <v>2759.67</v>
      </c>
      <c r="Q172" s="31">
        <v>1377.22</v>
      </c>
      <c r="R172" s="31">
        <v>3518.27</v>
      </c>
      <c r="S172" s="32">
        <f t="shared" si="174"/>
        <v>33.267679308297176</v>
      </c>
      <c r="T172" s="32">
        <f t="shared" si="175"/>
        <v>56.270530494730131</v>
      </c>
      <c r="U172" s="33">
        <f t="shared" si="176"/>
        <v>8.2083262467637932E-2</v>
      </c>
      <c r="V172" s="33">
        <f t="shared" si="177"/>
        <v>6.3542147564641834E-3</v>
      </c>
      <c r="W172" s="33">
        <f t="shared" si="178"/>
        <v>6.0859112548984934E-2</v>
      </c>
      <c r="X172" s="33">
        <f t="shared" si="202"/>
        <v>7.7411820210842502E-2</v>
      </c>
      <c r="Y172" s="31">
        <f t="shared" si="147"/>
        <v>4845431.8093999997</v>
      </c>
      <c r="Z172" s="26">
        <f t="shared" si="148"/>
        <v>3800672.7174</v>
      </c>
      <c r="AA172" s="26">
        <f t="shared" si="149"/>
        <v>5359203.7304000007</v>
      </c>
      <c r="AB172" s="5">
        <f t="shared" si="179"/>
        <v>78.438266534404704</v>
      </c>
      <c r="AC172" s="30">
        <v>170.62</v>
      </c>
      <c r="AD172" s="31">
        <v>1510.12</v>
      </c>
      <c r="AE172" s="31">
        <v>1629.71</v>
      </c>
      <c r="AF172" s="32">
        <f t="shared" si="180"/>
        <v>15.410036650264193</v>
      </c>
      <c r="AG172" s="32">
        <f t="shared" si="181"/>
        <v>3.4789949207734461</v>
      </c>
      <c r="AH172" s="33">
        <f t="shared" si="182"/>
        <v>5.4815676589549125E-2</v>
      </c>
      <c r="AI172" s="33">
        <f t="shared" si="183"/>
        <v>2.3122072686310578E-2</v>
      </c>
      <c r="AJ172" s="33">
        <f>IFERROR((($BQ172-AC172)-($BQ173-AC173))/(((#REF!-AC172)+(#REF!-AC173))/2)/AH172,0)</f>
        <v>0</v>
      </c>
      <c r="AK172" s="33">
        <f t="shared" si="203"/>
        <v>0.42181496471246538</v>
      </c>
      <c r="AL172" s="31">
        <f t="shared" si="150"/>
        <v>2461057.6651999997</v>
      </c>
      <c r="AM172" s="26">
        <f t="shared" si="151"/>
        <v>257656.67439999999</v>
      </c>
      <c r="AN172" s="26">
        <f t="shared" si="152"/>
        <v>506705.66479999997</v>
      </c>
      <c r="AO172" s="5">
        <f t="shared" si="184"/>
        <v>10.469347307189624</v>
      </c>
      <c r="AP172" s="30">
        <v>1429.33</v>
      </c>
      <c r="AQ172" s="31">
        <v>1488.74</v>
      </c>
      <c r="AR172" s="31">
        <v>4111.1000000000004</v>
      </c>
      <c r="AS172" s="32">
        <f t="shared" si="185"/>
        <v>38.873297502562494</v>
      </c>
      <c r="AT172" s="32">
        <f t="shared" si="186"/>
        <v>29.144483707121726</v>
      </c>
      <c r="AU172" s="33">
        <f t="shared" si="187"/>
        <v>5.137603301514683E-2</v>
      </c>
      <c r="AV172" s="33">
        <f t="shared" si="188"/>
        <v>-1.7531571391915211E-2</v>
      </c>
      <c r="AW172" s="33">
        <f>IFERROR((($BQ172-AP172)-($BQ173-AP173))/(((#REF!-AP172)+(#REF!-AP173))/2)/AU172,0)</f>
        <v>0</v>
      </c>
      <c r="AX172" s="33">
        <f t="shared" si="204"/>
        <v>0.34124027027829307</v>
      </c>
      <c r="AY172" s="31">
        <f t="shared" si="153"/>
        <v>6120359.0140000004</v>
      </c>
      <c r="AZ172" s="26">
        <f t="shared" si="154"/>
        <v>2127900.7442000001</v>
      </c>
      <c r="BA172" s="26">
        <f t="shared" si="155"/>
        <v>2289503.4712</v>
      </c>
      <c r="BB172" s="5">
        <f t="shared" si="189"/>
        <v>34.767580452920136</v>
      </c>
      <c r="BC172" s="30">
        <v>315.27</v>
      </c>
      <c r="BD172" s="31">
        <v>1863</v>
      </c>
      <c r="BE172" s="31">
        <v>888.79</v>
      </c>
      <c r="BF172" s="32">
        <f t="shared" si="190"/>
        <v>8.4041249513031815</v>
      </c>
      <c r="BG172" s="32">
        <f t="shared" si="191"/>
        <v>6.4284534560558217</v>
      </c>
      <c r="BH172" s="33">
        <f t="shared" si="192"/>
        <v>1.2965964343598054E-2</v>
      </c>
      <c r="BI172" s="33">
        <f t="shared" si="193"/>
        <v>2.2744406127195364E-2</v>
      </c>
      <c r="BJ172" s="33">
        <f t="shared" si="194"/>
        <v>0.61605982837453943</v>
      </c>
      <c r="BK172" s="33">
        <f t="shared" si="205"/>
        <v>1.7541623225599425</v>
      </c>
      <c r="BL172" s="31">
        <f t="shared" si="156"/>
        <v>1655815.77</v>
      </c>
      <c r="BM172" s="26">
        <f t="shared" si="157"/>
        <v>587348.01</v>
      </c>
      <c r="BN172" s="26">
        <f t="shared" si="158"/>
        <v>1164300.48</v>
      </c>
      <c r="BO172" s="5">
        <f t="shared" si="195"/>
        <v>35.471821240112959</v>
      </c>
      <c r="BP172" s="60">
        <f t="shared" si="159"/>
        <v>10575.640000000001</v>
      </c>
      <c r="BQ172" s="57">
        <f t="shared" si="160"/>
        <v>4904.2899999999991</v>
      </c>
      <c r="BR172" s="57">
        <f t="shared" si="161"/>
        <v>15705664.208900001</v>
      </c>
      <c r="BS172" s="57">
        <f t="shared" si="162"/>
        <v>7107674.0120000001</v>
      </c>
      <c r="BT172" s="33">
        <f t="shared" si="206"/>
        <v>5.7058211671590732E-2</v>
      </c>
      <c r="BU172" s="33">
        <f t="shared" si="207"/>
        <v>6.52944318767614E-2</v>
      </c>
      <c r="BV172" s="33">
        <f t="shared" si="208"/>
        <v>1.1443476751878552</v>
      </c>
      <c r="BW172" s="57">
        <f t="shared" si="163"/>
        <v>9705496.4934999999</v>
      </c>
      <c r="BX172" s="57">
        <f t="shared" si="209"/>
        <v>1449.2768600551765</v>
      </c>
      <c r="BY172" s="87">
        <f t="shared" si="210"/>
        <v>1485.0793151903808</v>
      </c>
      <c r="BZ172" s="75">
        <f t="shared" si="211"/>
        <v>180.65041806145814</v>
      </c>
      <c r="CA172" s="75">
        <f t="shared" si="212"/>
        <v>180.36995571857574</v>
      </c>
      <c r="CB172" s="53">
        <f t="shared" si="165"/>
        <v>1.0229239649690158</v>
      </c>
      <c r="CC172" s="14">
        <f t="shared" si="164"/>
        <v>181.51365191773385</v>
      </c>
      <c r="CD172" s="53">
        <f t="shared" si="166"/>
        <v>1.0278119835434132</v>
      </c>
      <c r="CE172" s="26">
        <v>176.21711064210626</v>
      </c>
      <c r="CF172" s="85">
        <f t="shared" si="167"/>
        <v>0.99782058324427958</v>
      </c>
      <c r="CG172" s="79">
        <v>176.602</v>
      </c>
      <c r="CH172">
        <v>5140.3500000000004</v>
      </c>
      <c r="CI172" s="17">
        <f t="shared" si="196"/>
        <v>236.06000000000131</v>
      </c>
      <c r="CJ172" s="17">
        <f t="shared" si="197"/>
        <v>0.95407705700973644</v>
      </c>
      <c r="CK172" s="31">
        <v>11929.5</v>
      </c>
      <c r="CL172" s="76">
        <f t="shared" si="213"/>
        <v>0.88651158891822801</v>
      </c>
      <c r="CM172">
        <v>4742.91</v>
      </c>
      <c r="CN172" s="17">
        <f t="shared" si="198"/>
        <v>-161.3799999999992</v>
      </c>
      <c r="CO172" s="17">
        <f t="shared" si="199"/>
        <v>1.0340255244143362</v>
      </c>
      <c r="CP172" s="31">
        <v>11245.49</v>
      </c>
      <c r="CQ172" s="76">
        <f t="shared" si="200"/>
        <v>0.94043389838948788</v>
      </c>
    </row>
    <row r="173" spans="1:95" x14ac:dyDescent="0.3">
      <c r="A173" s="1">
        <v>39507</v>
      </c>
      <c r="B173" t="s">
        <v>5</v>
      </c>
      <c r="C173" s="30">
        <v>227.99</v>
      </c>
      <c r="D173" s="31">
        <v>1391.67</v>
      </c>
      <c r="E173" s="31">
        <v>425.88</v>
      </c>
      <c r="F173" s="32">
        <f t="shared" si="168"/>
        <v>4.0400245884843935</v>
      </c>
      <c r="G173" s="94">
        <f t="shared" si="169"/>
        <v>4.6531515259128646</v>
      </c>
      <c r="H173" s="33">
        <f t="shared" si="170"/>
        <v>8.5016012135513228E-2</v>
      </c>
      <c r="I173" s="33">
        <f t="shared" si="171"/>
        <v>6.2036650020898714E-3</v>
      </c>
      <c r="J173" s="33">
        <f t="shared" si="172"/>
        <v>8.0093870331538908E-3</v>
      </c>
      <c r="K173" s="33">
        <f t="shared" si="201"/>
        <v>7.297054809159241E-2</v>
      </c>
      <c r="L173" s="31">
        <f t="shared" si="144"/>
        <v>592684.41960000002</v>
      </c>
      <c r="M173" s="26">
        <f t="shared" si="145"/>
        <v>317286.84330000001</v>
      </c>
      <c r="N173" s="26">
        <f t="shared" si="146"/>
        <v>368639.46630000003</v>
      </c>
      <c r="O173" s="5">
        <f t="shared" si="173"/>
        <v>53.533859303090068</v>
      </c>
      <c r="P173" s="30">
        <v>2742.19</v>
      </c>
      <c r="Q173" s="31">
        <v>1268.6300000000001</v>
      </c>
      <c r="R173" s="31">
        <v>3497.1</v>
      </c>
      <c r="S173" s="32">
        <f t="shared" si="174"/>
        <v>33.17453270496096</v>
      </c>
      <c r="T173" s="32">
        <f t="shared" si="175"/>
        <v>55.966601968695983</v>
      </c>
      <c r="U173" s="33">
        <f t="shared" si="176"/>
        <v>0.12253741456763065</v>
      </c>
      <c r="V173" s="33">
        <f t="shared" si="177"/>
        <v>6.3911789292306828E-3</v>
      </c>
      <c r="W173" s="33">
        <f t="shared" si="178"/>
        <v>4.0865884651613546E-2</v>
      </c>
      <c r="X173" s="33">
        <f t="shared" si="202"/>
        <v>5.2156959176768609E-2</v>
      </c>
      <c r="Y173" s="31">
        <f t="shared" si="147"/>
        <v>4436525.9730000002</v>
      </c>
      <c r="Z173" s="26">
        <f t="shared" si="148"/>
        <v>3478824.4997000005</v>
      </c>
      <c r="AA173" s="26">
        <f t="shared" si="149"/>
        <v>4936645.291600001</v>
      </c>
      <c r="AB173" s="5">
        <f t="shared" si="179"/>
        <v>78.413256698407253</v>
      </c>
      <c r="AC173" s="30">
        <v>166.72</v>
      </c>
      <c r="AD173" s="31">
        <v>1429.55</v>
      </c>
      <c r="AE173" s="31">
        <v>1613.14</v>
      </c>
      <c r="AF173" s="32">
        <f t="shared" si="180"/>
        <v>15.302726741494588</v>
      </c>
      <c r="AG173" s="32">
        <f t="shared" si="181"/>
        <v>3.4026642501872568</v>
      </c>
      <c r="AH173" s="33">
        <f t="shared" si="182"/>
        <v>2.7752068284414289E-2</v>
      </c>
      <c r="AI173" s="33">
        <f t="shared" si="183"/>
        <v>2.3669357285913736E-2</v>
      </c>
      <c r="AJ173" s="33">
        <f>IFERROR((($BQ173-AC173)-($BQ174-AC174))/(((#REF!-AC173)+(#REF!-AC174))/2)/AH173,0)</f>
        <v>0</v>
      </c>
      <c r="AK173" s="33">
        <f t="shared" si="203"/>
        <v>0.85288624412929159</v>
      </c>
      <c r="AL173" s="31">
        <f t="shared" si="150"/>
        <v>2306064.287</v>
      </c>
      <c r="AM173" s="26">
        <f t="shared" si="151"/>
        <v>238334.576</v>
      </c>
      <c r="AN173" s="26">
        <f t="shared" si="152"/>
        <v>479671.20699999999</v>
      </c>
      <c r="AO173" s="5">
        <f t="shared" si="184"/>
        <v>10.335122803972375</v>
      </c>
      <c r="AP173" s="30">
        <v>1454.61</v>
      </c>
      <c r="AQ173" s="31">
        <v>1414.17</v>
      </c>
      <c r="AR173" s="31">
        <v>4127.96</v>
      </c>
      <c r="AS173" s="32">
        <f t="shared" si="185"/>
        <v>39.15905865567774</v>
      </c>
      <c r="AT173" s="32">
        <f t="shared" si="186"/>
        <v>29.687796574885351</v>
      </c>
      <c r="AU173" s="33">
        <f t="shared" si="187"/>
        <v>9.9444397020453781E-2</v>
      </c>
      <c r="AV173" s="33">
        <f t="shared" si="188"/>
        <v>-1.7229510989947315E-2</v>
      </c>
      <c r="AW173" s="33">
        <f>IFERROR((($BQ173-AP173)-($BQ174-AP174))/(((#REF!-AP173)+(#REF!-AP174))/2)/AU173,0)</f>
        <v>0</v>
      </c>
      <c r="AX173" s="33">
        <f t="shared" si="204"/>
        <v>0.17325773503763656</v>
      </c>
      <c r="AY173" s="31">
        <f t="shared" si="153"/>
        <v>5837637.1932000006</v>
      </c>
      <c r="AZ173" s="26">
        <f t="shared" si="154"/>
        <v>2057065.8237000001</v>
      </c>
      <c r="BA173" s="26">
        <f t="shared" si="155"/>
        <v>2174823.7596000005</v>
      </c>
      <c r="BB173" s="5">
        <f t="shared" si="189"/>
        <v>35.237986802197689</v>
      </c>
      <c r="BC173" s="30">
        <v>308.18</v>
      </c>
      <c r="BD173" s="31">
        <v>1839</v>
      </c>
      <c r="BE173" s="31">
        <v>877.44</v>
      </c>
      <c r="BF173" s="32">
        <f t="shared" si="190"/>
        <v>8.3236573093823303</v>
      </c>
      <c r="BG173" s="32">
        <f t="shared" si="191"/>
        <v>6.2897856803185519</v>
      </c>
      <c r="BH173" s="33">
        <f t="shared" si="192"/>
        <v>7.3280721533258167E-2</v>
      </c>
      <c r="BI173" s="33">
        <f t="shared" si="193"/>
        <v>2.3273753836558608E-2</v>
      </c>
      <c r="BJ173" s="33">
        <f t="shared" si="194"/>
        <v>0.11198773816332536</v>
      </c>
      <c r="BK173" s="33">
        <f t="shared" si="205"/>
        <v>0.31759722543119212</v>
      </c>
      <c r="BL173" s="31">
        <f t="shared" si="156"/>
        <v>1613612.1600000001</v>
      </c>
      <c r="BM173" s="26">
        <f t="shared" si="157"/>
        <v>566743.02</v>
      </c>
      <c r="BN173" s="26">
        <f t="shared" si="158"/>
        <v>1149301.4400000002</v>
      </c>
      <c r="BO173" s="5">
        <f t="shared" si="195"/>
        <v>35.122629467541941</v>
      </c>
      <c r="BP173" s="60">
        <f t="shared" si="159"/>
        <v>10541.519999999999</v>
      </c>
      <c r="BQ173" s="57">
        <f t="shared" si="160"/>
        <v>4899.6899999999996</v>
      </c>
      <c r="BR173" s="57">
        <f t="shared" si="161"/>
        <v>14786524.032800002</v>
      </c>
      <c r="BS173" s="57">
        <f t="shared" si="162"/>
        <v>6658254.7627000008</v>
      </c>
      <c r="BT173" s="33">
        <f t="shared" si="206"/>
        <v>9.1527420641467488E-2</v>
      </c>
      <c r="BU173" s="33">
        <f t="shared" si="207"/>
        <v>0.10689004566151283</v>
      </c>
      <c r="BV173" s="33">
        <f t="shared" si="208"/>
        <v>1.1678472408855924</v>
      </c>
      <c r="BW173" s="57">
        <f t="shared" si="163"/>
        <v>9109081.1645000018</v>
      </c>
      <c r="BX173" s="57">
        <f t="shared" si="209"/>
        <v>1358.9134746688057</v>
      </c>
      <c r="BY173" s="87">
        <f t="shared" si="210"/>
        <v>1402.6937322890819</v>
      </c>
      <c r="BZ173" s="75">
        <f t="shared" si="211"/>
        <v>170.62873784470241</v>
      </c>
      <c r="CA173" s="75">
        <f t="shared" si="212"/>
        <v>169.12376786451742</v>
      </c>
      <c r="CB173" s="53">
        <f t="shared" si="165"/>
        <v>1.0118408003504815</v>
      </c>
      <c r="CC173" s="14">
        <f t="shared" si="164"/>
        <v>170.35940293119216</v>
      </c>
      <c r="CD173" s="53">
        <f t="shared" si="166"/>
        <v>1.0102436247639366</v>
      </c>
      <c r="CE173" s="26">
        <v>164.27862070006961</v>
      </c>
      <c r="CF173" s="85">
        <f t="shared" si="167"/>
        <v>0.97418414476534465</v>
      </c>
      <c r="CG173" s="79">
        <v>168.63200000000001</v>
      </c>
      <c r="CH173">
        <v>5138.8100000000004</v>
      </c>
      <c r="CI173" s="17">
        <f t="shared" si="196"/>
        <v>239.1200000000008</v>
      </c>
      <c r="CJ173" s="17">
        <f t="shared" si="197"/>
        <v>0.95346782620879134</v>
      </c>
      <c r="CK173" s="31">
        <v>11898.87</v>
      </c>
      <c r="CL173" s="76">
        <f t="shared" si="213"/>
        <v>0.88592614256647884</v>
      </c>
      <c r="CM173">
        <v>4724.46</v>
      </c>
      <c r="CN173" s="17">
        <f t="shared" si="198"/>
        <v>-175.22999999999956</v>
      </c>
      <c r="CO173" s="17">
        <f t="shared" si="199"/>
        <v>1.0370899531375013</v>
      </c>
      <c r="CP173" s="31">
        <v>11212.39</v>
      </c>
      <c r="CQ173" s="76">
        <f t="shared" si="200"/>
        <v>0.94016708302155017</v>
      </c>
    </row>
    <row r="174" spans="1:95" x14ac:dyDescent="0.3">
      <c r="A174" s="1">
        <v>39478</v>
      </c>
      <c r="B174" t="s">
        <v>5</v>
      </c>
      <c r="C174" s="30">
        <v>226.58</v>
      </c>
      <c r="D174" s="31">
        <v>1278.18</v>
      </c>
      <c r="E174" s="31">
        <v>423.98</v>
      </c>
      <c r="F174" s="32">
        <f t="shared" si="168"/>
        <v>4.0350686850575492</v>
      </c>
      <c r="G174" s="94">
        <f t="shared" si="169"/>
        <v>4.6287103429960581</v>
      </c>
      <c r="H174" s="33">
        <f t="shared" si="170"/>
        <v>0.11732257703823655</v>
      </c>
      <c r="I174" s="33">
        <f t="shared" si="171"/>
        <v>6.2423907028224682E-3</v>
      </c>
      <c r="J174" s="33">
        <f t="shared" si="172"/>
        <v>5.8078345938073137E-3</v>
      </c>
      <c r="K174" s="33">
        <f t="shared" si="201"/>
        <v>5.3207071140178017E-2</v>
      </c>
      <c r="L174" s="31">
        <f t="shared" si="144"/>
        <v>541922.75640000007</v>
      </c>
      <c r="M174" s="26">
        <f t="shared" si="145"/>
        <v>289610.02440000005</v>
      </c>
      <c r="N174" s="26">
        <f t="shared" si="146"/>
        <v>338577.10019999999</v>
      </c>
      <c r="O174" s="5">
        <f t="shared" si="173"/>
        <v>53.441200056606441</v>
      </c>
      <c r="P174" s="30">
        <v>2724.72</v>
      </c>
      <c r="Q174" s="31">
        <v>1122.1500000000001</v>
      </c>
      <c r="R174" s="31">
        <v>3475.92</v>
      </c>
      <c r="S174" s="32">
        <f t="shared" si="174"/>
        <v>33.080748959302888</v>
      </c>
      <c r="T174" s="32">
        <f t="shared" si="175"/>
        <v>55.662192805049948</v>
      </c>
      <c r="U174" s="33">
        <f t="shared" si="176"/>
        <v>0.11290876824658612</v>
      </c>
      <c r="V174" s="33">
        <f t="shared" si="177"/>
        <v>6.432288838119431E-3</v>
      </c>
      <c r="W174" s="33">
        <f t="shared" si="178"/>
        <v>4.4392833624828869E-2</v>
      </c>
      <c r="X174" s="33">
        <f t="shared" si="202"/>
        <v>5.696890452362114E-2</v>
      </c>
      <c r="Y174" s="31">
        <f t="shared" si="147"/>
        <v>3900503.6280000005</v>
      </c>
      <c r="Z174" s="26">
        <f t="shared" si="148"/>
        <v>3057544.548</v>
      </c>
      <c r="AA174" s="26">
        <f t="shared" si="149"/>
        <v>4366644.7380000008</v>
      </c>
      <c r="AB174" s="5">
        <f t="shared" si="179"/>
        <v>78.38845543050472</v>
      </c>
      <c r="AC174" s="30">
        <v>162.82</v>
      </c>
      <c r="AD174" s="31">
        <v>1390.42</v>
      </c>
      <c r="AE174" s="31">
        <v>1596.57</v>
      </c>
      <c r="AF174" s="32">
        <f t="shared" si="180"/>
        <v>15.194748833676899</v>
      </c>
      <c r="AG174" s="32">
        <f t="shared" si="181"/>
        <v>3.326183326183326</v>
      </c>
      <c r="AH174" s="33">
        <f t="shared" si="182"/>
        <v>3.9359482540509076E-2</v>
      </c>
      <c r="AI174" s="33">
        <f t="shared" si="183"/>
        <v>2.4243177721141328E-2</v>
      </c>
      <c r="AJ174" s="33">
        <f>IFERROR((($BQ174-AC174)-($BQ175-AC175))/(((#REF!-AC174)+(#REF!-AC175))/2)/AH174,0)</f>
        <v>0</v>
      </c>
      <c r="AK174" s="33">
        <f t="shared" si="203"/>
        <v>0.61594249101700127</v>
      </c>
      <c r="AL174" s="31">
        <f t="shared" si="150"/>
        <v>2219902.8594</v>
      </c>
      <c r="AM174" s="26">
        <f t="shared" si="151"/>
        <v>226388.1844</v>
      </c>
      <c r="AN174" s="26">
        <f t="shared" si="152"/>
        <v>466541.52680000005</v>
      </c>
      <c r="AO174" s="5">
        <f t="shared" si="184"/>
        <v>10.198112203035256</v>
      </c>
      <c r="AP174" s="30">
        <v>1479.89</v>
      </c>
      <c r="AQ174" s="31">
        <v>1280.2</v>
      </c>
      <c r="AR174" s="31">
        <v>4144.8100000000004</v>
      </c>
      <c r="AS174" s="32">
        <f t="shared" si="185"/>
        <v>39.446655588738579</v>
      </c>
      <c r="AT174" s="32">
        <f t="shared" si="186"/>
        <v>30.232068803497381</v>
      </c>
      <c r="AU174" s="33">
        <f t="shared" si="187"/>
        <v>7.4937295628320105E-2</v>
      </c>
      <c r="AV174" s="33">
        <f t="shared" si="188"/>
        <v>-1.6937682994646652E-2</v>
      </c>
      <c r="AW174" s="33">
        <f>IFERROR((($BQ174-AP174)-($BQ175-AP175))/(((#REF!-AP174)+(#REF!-AP175))/2)/AU174,0)</f>
        <v>0</v>
      </c>
      <c r="AX174" s="33">
        <f t="shared" si="204"/>
        <v>0.22602474312197635</v>
      </c>
      <c r="AY174" s="31">
        <f t="shared" si="153"/>
        <v>5306185.762000001</v>
      </c>
      <c r="AZ174" s="26">
        <f t="shared" si="154"/>
        <v>1894555.1780000003</v>
      </c>
      <c r="BA174" s="26">
        <f t="shared" si="155"/>
        <v>1968793.9760000003</v>
      </c>
      <c r="BB174" s="5">
        <f t="shared" si="189"/>
        <v>35.704652324231986</v>
      </c>
      <c r="BC174" s="30">
        <v>301.08999999999997</v>
      </c>
      <c r="BD174" s="31">
        <v>1709</v>
      </c>
      <c r="BE174" s="31">
        <v>866.1</v>
      </c>
      <c r="BF174" s="32">
        <f t="shared" si="190"/>
        <v>8.242777933224076</v>
      </c>
      <c r="BG174" s="32">
        <f t="shared" si="191"/>
        <v>6.1508447222732938</v>
      </c>
      <c r="BH174" s="33">
        <f t="shared" si="192"/>
        <v>0.15103838892385149</v>
      </c>
      <c r="BI174" s="33">
        <f t="shared" si="193"/>
        <v>2.3828328488127767E-2</v>
      </c>
      <c r="BJ174" s="33">
        <f t="shared" si="194"/>
        <v>5.5628840455525567E-2</v>
      </c>
      <c r="BK174" s="33">
        <f t="shared" si="205"/>
        <v>0.15776339153181257</v>
      </c>
      <c r="BL174" s="31">
        <f t="shared" si="156"/>
        <v>1480164.9000000001</v>
      </c>
      <c r="BM174" s="26">
        <f t="shared" si="157"/>
        <v>514562.80999999994</v>
      </c>
      <c r="BN174" s="26">
        <f t="shared" si="158"/>
        <v>1068056.6400000001</v>
      </c>
      <c r="BO174" s="5">
        <f t="shared" si="195"/>
        <v>34.763884078051028</v>
      </c>
      <c r="BP174" s="60">
        <f t="shared" si="159"/>
        <v>10507.380000000001</v>
      </c>
      <c r="BQ174" s="57">
        <f t="shared" si="160"/>
        <v>4895.0999999999995</v>
      </c>
      <c r="BR174" s="57">
        <f t="shared" si="161"/>
        <v>13448679.905800002</v>
      </c>
      <c r="BS174" s="57">
        <f t="shared" si="162"/>
        <v>5982660.7448000005</v>
      </c>
      <c r="BT174" s="33">
        <f t="shared" si="206"/>
        <v>8.9815870550407129E-2</v>
      </c>
      <c r="BU174" s="33">
        <f t="shared" si="207"/>
        <v>0.10214966160743805</v>
      </c>
      <c r="BV174" s="33">
        <f t="shared" si="208"/>
        <v>1.1373230697586887</v>
      </c>
      <c r="BW174" s="57">
        <f t="shared" si="163"/>
        <v>8208613.9810000015</v>
      </c>
      <c r="BX174" s="57">
        <f t="shared" si="209"/>
        <v>1222.1733457539174</v>
      </c>
      <c r="BY174" s="87">
        <f t="shared" si="210"/>
        <v>1279.9270518245271</v>
      </c>
      <c r="BZ174" s="75">
        <f t="shared" si="211"/>
        <v>155.69495489917929</v>
      </c>
      <c r="CA174" s="75">
        <f t="shared" si="212"/>
        <v>152.10575586342071</v>
      </c>
      <c r="CB174" s="53">
        <f t="shared" si="165"/>
        <v>1.0103697988875791</v>
      </c>
      <c r="CC174" s="14">
        <f t="shared" si="164"/>
        <v>153.51873053296652</v>
      </c>
      <c r="CD174" s="53">
        <f t="shared" si="166"/>
        <v>0.99624736713217332</v>
      </c>
      <c r="CE174" s="26">
        <v>147.60298366791346</v>
      </c>
      <c r="CF174" s="85">
        <f t="shared" si="167"/>
        <v>0.95785760701320244</v>
      </c>
      <c r="CG174" s="79">
        <v>154.09700000000001</v>
      </c>
      <c r="CH174">
        <v>5137.28</v>
      </c>
      <c r="CI174" s="17">
        <f t="shared" si="196"/>
        <v>242.18000000000029</v>
      </c>
      <c r="CJ174" s="17">
        <f t="shared" si="197"/>
        <v>0.95285832191354169</v>
      </c>
      <c r="CK174" s="31">
        <v>11868.21</v>
      </c>
      <c r="CL174" s="76">
        <f t="shared" si="213"/>
        <v>0.88533822707889409</v>
      </c>
      <c r="CM174">
        <v>4706</v>
      </c>
      <c r="CN174" s="17">
        <f t="shared" si="198"/>
        <v>-189.09999999999945</v>
      </c>
      <c r="CO174" s="17">
        <f t="shared" si="199"/>
        <v>1.0401827454313641</v>
      </c>
      <c r="CP174" s="31">
        <v>11179.29</v>
      </c>
      <c r="CQ174" s="76">
        <f t="shared" si="200"/>
        <v>0.93989689864025361</v>
      </c>
    </row>
    <row r="175" spans="1:95" x14ac:dyDescent="0.3">
      <c r="A175" s="1">
        <v>39447</v>
      </c>
      <c r="B175" t="s">
        <v>5</v>
      </c>
      <c r="C175" s="30">
        <v>225.17</v>
      </c>
      <c r="D175" s="31">
        <v>1136.53</v>
      </c>
      <c r="E175" s="31">
        <v>422.08</v>
      </c>
      <c r="F175" s="32">
        <f t="shared" si="168"/>
        <v>4.0300766237796291</v>
      </c>
      <c r="G175" s="94">
        <f t="shared" si="169"/>
        <v>4.6042232814164574</v>
      </c>
      <c r="H175" s="33">
        <f t="shared" si="170"/>
        <v>1.912477293218387E-2</v>
      </c>
      <c r="I175" s="33">
        <f t="shared" si="171"/>
        <v>3.9603960396038997E-3</v>
      </c>
      <c r="J175" s="33">
        <f t="shared" si="172"/>
        <v>0.15770707761051184</v>
      </c>
      <c r="K175" s="33">
        <f t="shared" si="201"/>
        <v>0.20708199013119785</v>
      </c>
      <c r="L175" s="31">
        <f t="shared" si="144"/>
        <v>479706.58239999996</v>
      </c>
      <c r="M175" s="26">
        <f t="shared" si="145"/>
        <v>255912.46009999997</v>
      </c>
      <c r="N175" s="26">
        <f t="shared" si="146"/>
        <v>301055.43169999996</v>
      </c>
      <c r="O175" s="5">
        <f t="shared" si="173"/>
        <v>53.347706595905983</v>
      </c>
      <c r="P175" s="30">
        <v>2707.25</v>
      </c>
      <c r="Q175" s="31">
        <v>1002.22</v>
      </c>
      <c r="R175" s="31">
        <v>3454.75</v>
      </c>
      <c r="S175" s="32">
        <f t="shared" si="174"/>
        <v>32.986417778626503</v>
      </c>
      <c r="T175" s="32">
        <f t="shared" si="175"/>
        <v>55.357212233488937</v>
      </c>
      <c r="U175" s="33">
        <f t="shared" si="176"/>
        <v>3.6485588192663671E-3</v>
      </c>
      <c r="V175" s="33">
        <f t="shared" si="177"/>
        <v>1.0575527012525024E-2</v>
      </c>
      <c r="W175" s="33">
        <f t="shared" si="178"/>
        <v>1.4521227461140875</v>
      </c>
      <c r="X175" s="33">
        <f t="shared" si="202"/>
        <v>2.8985491358068596</v>
      </c>
      <c r="Y175" s="31">
        <f t="shared" si="147"/>
        <v>3462419.5449999999</v>
      </c>
      <c r="Z175" s="26">
        <f t="shared" si="148"/>
        <v>2713260.0950000002</v>
      </c>
      <c r="AA175" s="26">
        <f t="shared" si="149"/>
        <v>3899958.7304000002</v>
      </c>
      <c r="AB175" s="5">
        <f t="shared" si="179"/>
        <v>78.363123236124181</v>
      </c>
      <c r="AC175" s="30">
        <v>158.91999999999999</v>
      </c>
      <c r="AD175" s="31">
        <v>1336.75</v>
      </c>
      <c r="AE175" s="31">
        <v>1580</v>
      </c>
      <c r="AF175" s="32">
        <f t="shared" si="180"/>
        <v>15.086052562480607</v>
      </c>
      <c r="AG175" s="32">
        <f t="shared" si="181"/>
        <v>3.2495588394666401</v>
      </c>
      <c r="AH175" s="33">
        <f t="shared" si="182"/>
        <v>6.5132590240925645E-2</v>
      </c>
      <c r="AI175" s="33">
        <f t="shared" si="183"/>
        <v>-3.8310566807976992E-3</v>
      </c>
      <c r="AJ175" s="33">
        <f>IFERROR((($BQ175-AC175)-($BQ176-AC176))/(((#REF!-AC175)+(#REF!-AC176))/2)/AH175,0)</f>
        <v>0</v>
      </c>
      <c r="AK175" s="33">
        <f t="shared" si="203"/>
        <v>5.8819350905999733E-2</v>
      </c>
      <c r="AL175" s="31">
        <f t="shared" si="150"/>
        <v>2112065</v>
      </c>
      <c r="AM175" s="26">
        <f t="shared" si="151"/>
        <v>212436.31</v>
      </c>
      <c r="AN175" s="26">
        <f t="shared" si="152"/>
        <v>448533.09500000003</v>
      </c>
      <c r="AO175" s="5">
        <f t="shared" si="184"/>
        <v>10.058227848101264</v>
      </c>
      <c r="AP175" s="30">
        <v>1505.17</v>
      </c>
      <c r="AQ175" s="31">
        <v>1187.73</v>
      </c>
      <c r="AR175" s="31">
        <v>4161.67</v>
      </c>
      <c r="AS175" s="32">
        <f t="shared" si="185"/>
        <v>39.736185042847254</v>
      </c>
      <c r="AT175" s="32">
        <f t="shared" si="186"/>
        <v>30.777362688145001</v>
      </c>
      <c r="AU175" s="33">
        <f t="shared" si="187"/>
        <v>3.9678007942470783E-2</v>
      </c>
      <c r="AV175" s="33">
        <f t="shared" si="188"/>
        <v>-6.7603582129082684E-3</v>
      </c>
      <c r="AW175" s="33">
        <f>IFERROR((($BQ175-AP175)-($BQ176-AP176))/(((#REF!-AP175)+(#REF!-AP176))/2)/AU175,0)</f>
        <v>0</v>
      </c>
      <c r="AX175" s="33">
        <f t="shared" si="204"/>
        <v>0.17038048439100381</v>
      </c>
      <c r="AY175" s="31">
        <f t="shared" si="153"/>
        <v>4942940.3091000002</v>
      </c>
      <c r="AZ175" s="26">
        <f t="shared" si="154"/>
        <v>1787735.5641000001</v>
      </c>
      <c r="BA175" s="26">
        <f t="shared" si="155"/>
        <v>1826586.2124000001</v>
      </c>
      <c r="BB175" s="5">
        <f t="shared" si="189"/>
        <v>36.167452008448528</v>
      </c>
      <c r="BC175" s="30">
        <v>294</v>
      </c>
      <c r="BD175" s="31">
        <v>1469</v>
      </c>
      <c r="BE175" s="31">
        <v>854.75</v>
      </c>
      <c r="BF175" s="32">
        <f t="shared" si="190"/>
        <v>8.1612679922660103</v>
      </c>
      <c r="BG175" s="32">
        <f t="shared" si="191"/>
        <v>6.0116429574829615</v>
      </c>
      <c r="BH175" s="33">
        <f t="shared" si="192"/>
        <v>4.7386759581881537E-2</v>
      </c>
      <c r="BI175" s="33">
        <f t="shared" si="193"/>
        <v>-1.2203985733844977E-2</v>
      </c>
      <c r="BJ175" s="33">
        <f t="shared" si="194"/>
        <v>-1.323370324448651</v>
      </c>
      <c r="BK175" s="33">
        <f t="shared" si="205"/>
        <v>0.25753999305981679</v>
      </c>
      <c r="BL175" s="31">
        <f t="shared" si="156"/>
        <v>1255627.75</v>
      </c>
      <c r="BM175" s="26">
        <f t="shared" si="157"/>
        <v>431886</v>
      </c>
      <c r="BN175" s="26">
        <f t="shared" si="158"/>
        <v>918066.24000000011</v>
      </c>
      <c r="BO175" s="5">
        <f t="shared" si="195"/>
        <v>34.396022228721854</v>
      </c>
      <c r="BP175" s="60">
        <f t="shared" si="159"/>
        <v>10473.25</v>
      </c>
      <c r="BQ175" s="57">
        <f t="shared" si="160"/>
        <v>4890.51</v>
      </c>
      <c r="BR175" s="57">
        <f t="shared" si="161"/>
        <v>12252759.1865</v>
      </c>
      <c r="BS175" s="57">
        <f t="shared" si="162"/>
        <v>5401230.4292000001</v>
      </c>
      <c r="BT175" s="33">
        <f t="shared" si="206"/>
        <v>3.3345713100511876E-2</v>
      </c>
      <c r="BU175" s="33">
        <f t="shared" si="207"/>
        <v>2.4291686600113653E-2</v>
      </c>
      <c r="BV175" s="33">
        <f t="shared" si="208"/>
        <v>0.72848004560264634</v>
      </c>
      <c r="BW175" s="57">
        <f t="shared" si="163"/>
        <v>7394199.7095000008</v>
      </c>
      <c r="BX175" s="57">
        <f t="shared" si="209"/>
        <v>1104.4309139946549</v>
      </c>
      <c r="BY175" s="87">
        <f t="shared" si="210"/>
        <v>1169.90993115795</v>
      </c>
      <c r="BZ175" s="75">
        <f t="shared" si="211"/>
        <v>142.31207451087681</v>
      </c>
      <c r="CA175" s="75">
        <f t="shared" si="212"/>
        <v>137.45210493725671</v>
      </c>
      <c r="CB175" s="53">
        <f t="shared" si="165"/>
        <v>1.0271012977393912</v>
      </c>
      <c r="CC175" s="14">
        <f t="shared" si="164"/>
        <v>138.28743260885832</v>
      </c>
      <c r="CD175" s="53">
        <f t="shared" si="166"/>
        <v>0.99805446573510059</v>
      </c>
      <c r="CE175" s="26">
        <v>133.90422593169694</v>
      </c>
      <c r="CF175" s="85">
        <f t="shared" si="167"/>
        <v>0.96641978342268486</v>
      </c>
      <c r="CG175" s="79">
        <v>138.55699999999999</v>
      </c>
      <c r="CH175">
        <v>5135.76</v>
      </c>
      <c r="CI175" s="17">
        <f t="shared" si="196"/>
        <v>245.25</v>
      </c>
      <c r="CJ175" s="17">
        <f t="shared" si="197"/>
        <v>0.95224660030842567</v>
      </c>
      <c r="CK175" s="31">
        <v>11837.58</v>
      </c>
      <c r="CL175" s="76">
        <f t="shared" si="213"/>
        <v>0.88474586866572391</v>
      </c>
      <c r="CM175">
        <v>4687.55</v>
      </c>
      <c r="CN175" s="17">
        <f t="shared" si="198"/>
        <v>-202.96000000000004</v>
      </c>
      <c r="CO175" s="17">
        <f t="shared" si="199"/>
        <v>1.0432976714915041</v>
      </c>
      <c r="CP175" s="31">
        <v>11146.19</v>
      </c>
      <c r="CQ175" s="76">
        <f t="shared" si="200"/>
        <v>0.93962600673413965</v>
      </c>
    </row>
    <row r="176" spans="1:95" x14ac:dyDescent="0.3">
      <c r="A176" s="1">
        <v>39416</v>
      </c>
      <c r="B176" t="s">
        <v>5</v>
      </c>
      <c r="C176" s="30">
        <v>224.28</v>
      </c>
      <c r="D176" s="31">
        <v>1115</v>
      </c>
      <c r="E176" s="31">
        <v>418.7</v>
      </c>
      <c r="F176" s="32">
        <f t="shared" si="168"/>
        <v>4.0125926600317205</v>
      </c>
      <c r="G176" s="94">
        <f t="shared" si="169"/>
        <v>4.6000775293965628</v>
      </c>
      <c r="H176" s="33">
        <f t="shared" si="170"/>
        <v>0.10907612062402175</v>
      </c>
      <c r="I176" s="33">
        <f t="shared" si="171"/>
        <v>3.9313795568262843E-3</v>
      </c>
      <c r="J176" s="33">
        <f t="shared" si="172"/>
        <v>2.77153242725382E-2</v>
      </c>
      <c r="K176" s="33">
        <f t="shared" si="201"/>
        <v>3.6042531897311353E-2</v>
      </c>
      <c r="L176" s="31">
        <f t="shared" si="144"/>
        <v>466850.5</v>
      </c>
      <c r="M176" s="26">
        <f t="shared" si="145"/>
        <v>250072.2</v>
      </c>
      <c r="N176" s="26">
        <f t="shared" si="146"/>
        <v>295352.34999999998</v>
      </c>
      <c r="O176" s="5">
        <f t="shared" si="173"/>
        <v>53.565798901361362</v>
      </c>
      <c r="P176" s="30">
        <v>2678.77</v>
      </c>
      <c r="Q176" s="31">
        <v>998.57</v>
      </c>
      <c r="R176" s="31">
        <v>3428.17</v>
      </c>
      <c r="S176" s="32">
        <f t="shared" si="174"/>
        <v>32.853713349273811</v>
      </c>
      <c r="T176" s="32">
        <f t="shared" si="175"/>
        <v>54.942704135106254</v>
      </c>
      <c r="U176" s="33">
        <f t="shared" si="176"/>
        <v>7.5198595156823936E-2</v>
      </c>
      <c r="V176" s="33">
        <f t="shared" si="177"/>
        <v>1.0688564212074933E-2</v>
      </c>
      <c r="W176" s="33">
        <f t="shared" si="178"/>
        <v>7.117583450657354E-2</v>
      </c>
      <c r="X176" s="33">
        <f t="shared" si="202"/>
        <v>0.14213781773162545</v>
      </c>
      <c r="Y176" s="31">
        <f t="shared" si="147"/>
        <v>3423267.7169000003</v>
      </c>
      <c r="Z176" s="26">
        <f t="shared" si="148"/>
        <v>2674939.3589000003</v>
      </c>
      <c r="AA176" s="26">
        <f t="shared" si="149"/>
        <v>3885755.4124000003</v>
      </c>
      <c r="AB176" s="5">
        <f t="shared" si="179"/>
        <v>78.139940551372888</v>
      </c>
      <c r="AC176" s="30">
        <v>159.53</v>
      </c>
      <c r="AD176" s="31">
        <v>1252.43</v>
      </c>
      <c r="AE176" s="31">
        <v>1571.9</v>
      </c>
      <c r="AF176" s="32">
        <f t="shared" si="180"/>
        <v>15.064233107962414</v>
      </c>
      <c r="AG176" s="32">
        <f t="shared" si="181"/>
        <v>3.2720276808660325</v>
      </c>
      <c r="AH176" s="33">
        <f t="shared" si="182"/>
        <v>8.7905309660748554E-2</v>
      </c>
      <c r="AI176" s="33">
        <f t="shared" si="183"/>
        <v>-3.8164356993148265E-3</v>
      </c>
      <c r="AJ176" s="33">
        <f>IFERROR((($BQ176-AC176)-($BQ177-AC177))/(((#REF!-AC176)+(#REF!-AC177))/2)/AH176,0)</f>
        <v>0</v>
      </c>
      <c r="AK176" s="33">
        <f t="shared" si="203"/>
        <v>4.3415303512876875E-2</v>
      </c>
      <c r="AL176" s="31">
        <f t="shared" si="150"/>
        <v>1968694.7170000002</v>
      </c>
      <c r="AM176" s="26">
        <f t="shared" si="151"/>
        <v>199800.15790000002</v>
      </c>
      <c r="AN176" s="26">
        <f t="shared" si="152"/>
        <v>420240.36220000003</v>
      </c>
      <c r="AO176" s="5">
        <f t="shared" si="184"/>
        <v>10.148864431579616</v>
      </c>
      <c r="AP176" s="30">
        <v>1515.38</v>
      </c>
      <c r="AQ176" s="31">
        <v>1141.52</v>
      </c>
      <c r="AR176" s="31">
        <v>4157.76</v>
      </c>
      <c r="AS176" s="32">
        <f t="shared" si="185"/>
        <v>39.845706372518478</v>
      </c>
      <c r="AT176" s="32">
        <f t="shared" si="186"/>
        <v>31.081083852759782</v>
      </c>
      <c r="AU176" s="33">
        <f t="shared" si="187"/>
        <v>0.12453878401831364</v>
      </c>
      <c r="AV176" s="33">
        <f t="shared" si="188"/>
        <v>-6.7215174055730714E-3</v>
      </c>
      <c r="AW176" s="33">
        <f>IFERROR((($BQ176-AP176)-($BQ177-AP177))/(((#REF!-AP176)+(#REF!-AP177))/2)/AU176,0)</f>
        <v>0</v>
      </c>
      <c r="AX176" s="33">
        <f t="shared" si="204"/>
        <v>5.3971278574429155E-2</v>
      </c>
      <c r="AY176" s="31">
        <f t="shared" si="153"/>
        <v>4746166.1952</v>
      </c>
      <c r="AZ176" s="26">
        <f t="shared" si="154"/>
        <v>1729836.5776000002</v>
      </c>
      <c r="BA176" s="26">
        <f t="shared" si="155"/>
        <v>1755520.7776000001</v>
      </c>
      <c r="BB176" s="5">
        <f t="shared" si="189"/>
        <v>36.447029169552835</v>
      </c>
      <c r="BC176" s="30">
        <v>297.61</v>
      </c>
      <c r="BD176" s="31">
        <v>1401</v>
      </c>
      <c r="BE176" s="31">
        <v>858.12</v>
      </c>
      <c r="BF176" s="32">
        <f t="shared" si="190"/>
        <v>8.2237545102135652</v>
      </c>
      <c r="BG176" s="32">
        <f t="shared" si="191"/>
        <v>6.1041068018713718</v>
      </c>
      <c r="BH176" s="33">
        <f t="shared" si="192"/>
        <v>3.1170714026821311E-2</v>
      </c>
      <c r="BI176" s="33">
        <f t="shared" si="193"/>
        <v>-1.205684417948337E-2</v>
      </c>
      <c r="BJ176" s="33">
        <f t="shared" si="194"/>
        <v>-1.9854324459829151</v>
      </c>
      <c r="BK176" s="33">
        <f t="shared" si="205"/>
        <v>0.38680038478133277</v>
      </c>
      <c r="BL176" s="31">
        <f t="shared" si="156"/>
        <v>1202226.1200000001</v>
      </c>
      <c r="BM176" s="26">
        <f t="shared" si="157"/>
        <v>416951.61000000004</v>
      </c>
      <c r="BN176" s="26">
        <f t="shared" si="158"/>
        <v>875568.96000000008</v>
      </c>
      <c r="BO176" s="5">
        <f t="shared" si="195"/>
        <v>34.681629608912509</v>
      </c>
      <c r="BP176" s="60">
        <f t="shared" si="159"/>
        <v>10434.650000000001</v>
      </c>
      <c r="BQ176" s="57">
        <f t="shared" si="160"/>
        <v>4875.57</v>
      </c>
      <c r="BR176" s="57">
        <f t="shared" si="161"/>
        <v>11807205.2491</v>
      </c>
      <c r="BS176" s="57">
        <f t="shared" si="162"/>
        <v>5271599.9044000013</v>
      </c>
      <c r="BT176" s="33">
        <f t="shared" si="206"/>
        <v>9.3285575630735335E-2</v>
      </c>
      <c r="BU176" s="33">
        <f t="shared" si="207"/>
        <v>9.1969230462085411E-2</v>
      </c>
      <c r="BV176" s="33">
        <f t="shared" si="208"/>
        <v>0.98588908135314957</v>
      </c>
      <c r="BW176" s="57">
        <f t="shared" si="163"/>
        <v>7232437.8621999994</v>
      </c>
      <c r="BX176" s="57">
        <f t="shared" si="209"/>
        <v>1081.2274061084142</v>
      </c>
      <c r="BY176" s="87">
        <f t="shared" si="210"/>
        <v>1131.5382163369159</v>
      </c>
      <c r="BZ176" s="75">
        <f t="shared" si="211"/>
        <v>137.64440036495671</v>
      </c>
      <c r="CA176" s="75">
        <f t="shared" si="212"/>
        <v>134.56430909554464</v>
      </c>
      <c r="CB176" s="53">
        <f t="shared" si="165"/>
        <v>1.0102341311189482</v>
      </c>
      <c r="CC176" s="14">
        <f t="shared" si="164"/>
        <v>135.26213826517929</v>
      </c>
      <c r="CD176" s="53">
        <f t="shared" si="166"/>
        <v>0.99274963864351773</v>
      </c>
      <c r="CE176" s="26">
        <v>131.38826258016462</v>
      </c>
      <c r="CF176" s="85">
        <f t="shared" si="167"/>
        <v>0.96431752352414402</v>
      </c>
      <c r="CG176" s="79">
        <v>136.25</v>
      </c>
      <c r="CH176">
        <v>5119.71</v>
      </c>
      <c r="CI176" s="17">
        <f t="shared" si="196"/>
        <v>244.14000000000033</v>
      </c>
      <c r="CJ176" s="17">
        <f t="shared" si="197"/>
        <v>0.95231370526846237</v>
      </c>
      <c r="CK176" s="31">
        <v>11793.34</v>
      </c>
      <c r="CL176" s="76">
        <f t="shared" si="213"/>
        <v>0.88479175534666188</v>
      </c>
      <c r="CM176">
        <v>4654.29</v>
      </c>
      <c r="CN176" s="17">
        <f t="shared" si="198"/>
        <v>-221.27999999999975</v>
      </c>
      <c r="CO176" s="17">
        <f t="shared" si="199"/>
        <v>1.0475432343064139</v>
      </c>
      <c r="CP176" s="31">
        <v>11097.26</v>
      </c>
      <c r="CQ176" s="76">
        <f t="shared" si="200"/>
        <v>0.9402906663446654</v>
      </c>
    </row>
    <row r="177" spans="1:95" x14ac:dyDescent="0.3">
      <c r="A177" s="1">
        <v>39386</v>
      </c>
      <c r="B177" t="s">
        <v>5</v>
      </c>
      <c r="C177" s="30">
        <v>223.4</v>
      </c>
      <c r="D177" s="31">
        <v>999.67</v>
      </c>
      <c r="E177" s="31">
        <v>415.32</v>
      </c>
      <c r="F177" s="32">
        <f t="shared" si="168"/>
        <v>3.9949865477494781</v>
      </c>
      <c r="G177" s="94">
        <f t="shared" si="169"/>
        <v>4.5960931151183484</v>
      </c>
      <c r="H177" s="33">
        <f t="shared" si="170"/>
        <v>7.5834501375694294E-2</v>
      </c>
      <c r="I177" s="33">
        <f t="shared" si="171"/>
        <v>3.9468963042698039E-3</v>
      </c>
      <c r="J177" s="33">
        <f t="shared" si="172"/>
        <v>4.0013578514482652E-2</v>
      </c>
      <c r="K177" s="33">
        <f t="shared" si="201"/>
        <v>5.2046182577457058E-2</v>
      </c>
      <c r="L177" s="31">
        <f t="shared" si="144"/>
        <v>415182.94439999998</v>
      </c>
      <c r="M177" s="26">
        <f t="shared" si="145"/>
        <v>223326.27799999999</v>
      </c>
      <c r="N177" s="26">
        <f t="shared" si="146"/>
        <v>264802.58629999997</v>
      </c>
      <c r="O177" s="5">
        <f t="shared" si="173"/>
        <v>53.789848791293458</v>
      </c>
      <c r="P177" s="30">
        <v>2650.29</v>
      </c>
      <c r="Q177" s="31">
        <v>926.2</v>
      </c>
      <c r="R177" s="31">
        <v>3401.58</v>
      </c>
      <c r="S177" s="32">
        <f t="shared" si="174"/>
        <v>32.719990227038593</v>
      </c>
      <c r="T177" s="32">
        <f t="shared" si="175"/>
        <v>54.525423554462883</v>
      </c>
      <c r="U177" s="33">
        <f t="shared" si="176"/>
        <v>8.3888785766918161E-2</v>
      </c>
      <c r="V177" s="33">
        <f t="shared" si="177"/>
        <v>1.0804043929364017E-2</v>
      </c>
      <c r="W177" s="33">
        <f t="shared" si="178"/>
        <v>6.4249527889431418E-2</v>
      </c>
      <c r="X177" s="33">
        <f t="shared" si="202"/>
        <v>0.12879008595240188</v>
      </c>
      <c r="Y177" s="31">
        <f t="shared" si="147"/>
        <v>3150543.3960000002</v>
      </c>
      <c r="Z177" s="26">
        <f t="shared" si="148"/>
        <v>2454698.5980000002</v>
      </c>
      <c r="AA177" s="26">
        <f t="shared" si="149"/>
        <v>3604140.5840000003</v>
      </c>
      <c r="AB177" s="5">
        <f t="shared" si="179"/>
        <v>77.913499021043165</v>
      </c>
      <c r="AC177" s="30">
        <v>160.13999999999999</v>
      </c>
      <c r="AD177" s="31">
        <v>1146.97</v>
      </c>
      <c r="AE177" s="31">
        <v>1563.79</v>
      </c>
      <c r="AF177" s="32">
        <f t="shared" si="180"/>
        <v>15.042184372303661</v>
      </c>
      <c r="AG177" s="32">
        <f t="shared" si="181"/>
        <v>3.2946210897719439</v>
      </c>
      <c r="AH177" s="33">
        <f t="shared" si="182"/>
        <v>9.3278338473892664E-2</v>
      </c>
      <c r="AI177" s="33">
        <f t="shared" si="183"/>
        <v>-3.801925893608487E-3</v>
      </c>
      <c r="AJ177" s="33">
        <f>IFERROR((($BQ177-AC177)-($BQ178-AC178))/(((#REF!-AC177)+(#REF!-AC178))/2)/AH177,0)</f>
        <v>0</v>
      </c>
      <c r="AK177" s="33">
        <f t="shared" si="203"/>
        <v>4.0758936702893718E-2</v>
      </c>
      <c r="AL177" s="31">
        <f t="shared" si="150"/>
        <v>1793620.2163</v>
      </c>
      <c r="AM177" s="26">
        <f t="shared" si="151"/>
        <v>183675.7758</v>
      </c>
      <c r="AN177" s="26">
        <f t="shared" si="152"/>
        <v>384854.3138</v>
      </c>
      <c r="AO177" s="5">
        <f t="shared" si="184"/>
        <v>10.2405054387098</v>
      </c>
      <c r="AP177" s="30">
        <v>1525.6</v>
      </c>
      <c r="AQ177" s="31">
        <v>1007.69</v>
      </c>
      <c r="AR177" s="31">
        <v>4153.8500000000004</v>
      </c>
      <c r="AS177" s="32">
        <f t="shared" si="185"/>
        <v>39.956117864223181</v>
      </c>
      <c r="AT177" s="32">
        <f t="shared" si="186"/>
        <v>31.38674868587535</v>
      </c>
      <c r="AU177" s="33">
        <f t="shared" si="187"/>
        <v>3.0435680571437241E-2</v>
      </c>
      <c r="AV177" s="33">
        <f t="shared" si="188"/>
        <v>-6.6701291235084729E-3</v>
      </c>
      <c r="AW177" s="33">
        <f>IFERROR((($BQ177-AP177)-($BQ178-AP178))/(((#REF!-AP177)+(#REF!-AP178))/2)/AU177,0)</f>
        <v>0</v>
      </c>
      <c r="AX177" s="33">
        <f t="shared" si="204"/>
        <v>0.21915491943256041</v>
      </c>
      <c r="AY177" s="31">
        <f t="shared" si="153"/>
        <v>4185793.1065000007</v>
      </c>
      <c r="AZ177" s="26">
        <f t="shared" si="154"/>
        <v>1537331.8640000001</v>
      </c>
      <c r="BA177" s="26">
        <f t="shared" si="155"/>
        <v>1549706.2972000001</v>
      </c>
      <c r="BB177" s="5">
        <f t="shared" si="189"/>
        <v>36.727373400580177</v>
      </c>
      <c r="BC177" s="30">
        <v>301.22000000000003</v>
      </c>
      <c r="BD177" s="31">
        <v>1358</v>
      </c>
      <c r="BE177" s="31">
        <v>861.49</v>
      </c>
      <c r="BF177" s="32">
        <f t="shared" si="190"/>
        <v>8.2867209886851043</v>
      </c>
      <c r="BG177" s="32">
        <f t="shared" si="191"/>
        <v>6.197113554771482</v>
      </c>
      <c r="BH177" s="33">
        <f t="shared" si="192"/>
        <v>5.9916571861964356E-2</v>
      </c>
      <c r="BI177" s="33">
        <f t="shared" si="193"/>
        <v>-1.1913208481148279E-2</v>
      </c>
      <c r="BJ177" s="33">
        <f t="shared" si="194"/>
        <v>-1.0211377053528297</v>
      </c>
      <c r="BK177" s="33">
        <f t="shared" si="205"/>
        <v>0.19882994154929121</v>
      </c>
      <c r="BL177" s="31">
        <f t="shared" si="156"/>
        <v>1169903.42</v>
      </c>
      <c r="BM177" s="26">
        <f t="shared" si="157"/>
        <v>409056.76</v>
      </c>
      <c r="BN177" s="26">
        <f t="shared" si="158"/>
        <v>848695.68</v>
      </c>
      <c r="BO177" s="5">
        <f t="shared" si="195"/>
        <v>34.965002495676103</v>
      </c>
      <c r="BP177" s="60">
        <f t="shared" si="159"/>
        <v>10396.029999999999</v>
      </c>
      <c r="BQ177" s="57">
        <f t="shared" si="160"/>
        <v>4860.6499999999996</v>
      </c>
      <c r="BR177" s="57">
        <f t="shared" si="161"/>
        <v>10715043.0832</v>
      </c>
      <c r="BS177" s="57">
        <f t="shared" si="162"/>
        <v>4808089.2757999999</v>
      </c>
      <c r="BT177" s="33">
        <f t="shared" si="206"/>
        <v>6.0943376566447431E-2</v>
      </c>
      <c r="BU177" s="33">
        <f t="shared" si="207"/>
        <v>6.6631027635897719E-2</v>
      </c>
      <c r="BV177" s="33">
        <f t="shared" si="208"/>
        <v>1.093326812360798</v>
      </c>
      <c r="BW177" s="57">
        <f t="shared" si="163"/>
        <v>6652199.4612999996</v>
      </c>
      <c r="BX177" s="57">
        <f t="shared" si="209"/>
        <v>989.18648242519009</v>
      </c>
      <c r="BY177" s="87">
        <f t="shared" si="210"/>
        <v>1030.6860487320641</v>
      </c>
      <c r="BZ177" s="75">
        <f t="shared" si="211"/>
        <v>125.37637800826185</v>
      </c>
      <c r="CA177" s="75">
        <f t="shared" si="212"/>
        <v>123.10934297650518</v>
      </c>
      <c r="CB177" s="53">
        <f t="shared" si="165"/>
        <v>0.99622869908273959</v>
      </c>
      <c r="CC177" s="14">
        <f t="shared" si="164"/>
        <v>124.41043261562277</v>
      </c>
      <c r="CD177" s="53">
        <f t="shared" si="166"/>
        <v>0.98855338944960924</v>
      </c>
      <c r="CE177" s="26">
        <v>119.86254719917333</v>
      </c>
      <c r="CF177" s="85">
        <f t="shared" si="167"/>
        <v>0.95241632723755343</v>
      </c>
      <c r="CG177" s="79">
        <v>125.851</v>
      </c>
      <c r="CH177">
        <v>5103.6899999999996</v>
      </c>
      <c r="CI177" s="17">
        <f t="shared" si="196"/>
        <v>243.03999999999996</v>
      </c>
      <c r="CJ177" s="17">
        <f t="shared" si="197"/>
        <v>0.95237955283334219</v>
      </c>
      <c r="CK177" s="31">
        <v>11749.08</v>
      </c>
      <c r="CL177" s="76">
        <f t="shared" si="213"/>
        <v>0.88483779155474296</v>
      </c>
      <c r="CM177">
        <v>4621.04</v>
      </c>
      <c r="CN177" s="17">
        <f t="shared" si="198"/>
        <v>-239.60999999999967</v>
      </c>
      <c r="CO177" s="17">
        <f t="shared" si="199"/>
        <v>1.0518519640600383</v>
      </c>
      <c r="CP177" s="31">
        <v>11048.33</v>
      </c>
      <c r="CQ177" s="76">
        <f t="shared" si="200"/>
        <v>0.94095940291428648</v>
      </c>
    </row>
    <row r="178" spans="1:95" x14ac:dyDescent="0.3">
      <c r="A178" s="1">
        <v>39355</v>
      </c>
      <c r="B178" t="s">
        <v>5</v>
      </c>
      <c r="C178" s="30">
        <v>222.52</v>
      </c>
      <c r="D178" s="31">
        <v>926.63</v>
      </c>
      <c r="E178" s="31">
        <v>411.94</v>
      </c>
      <c r="F178" s="32">
        <f t="shared" si="168"/>
        <v>3.9772452985395979</v>
      </c>
      <c r="G178" s="94">
        <f t="shared" si="169"/>
        <v>4.5920936413990079</v>
      </c>
      <c r="H178" s="33">
        <f t="shared" si="170"/>
        <v>2.4701608718214856E-2</v>
      </c>
      <c r="I178" s="33">
        <f t="shared" si="171"/>
        <v>3.9625360230548627E-3</v>
      </c>
      <c r="J178" s="33">
        <f t="shared" si="172"/>
        <v>0.12312865477807268</v>
      </c>
      <c r="K178" s="33">
        <f t="shared" si="201"/>
        <v>0.1604161116896369</v>
      </c>
      <c r="L178" s="31">
        <f t="shared" si="144"/>
        <v>381715.96220000001</v>
      </c>
      <c r="M178" s="26">
        <f t="shared" si="145"/>
        <v>206193.70759999999</v>
      </c>
      <c r="N178" s="26">
        <f t="shared" si="146"/>
        <v>245455.02069999999</v>
      </c>
      <c r="O178" s="5">
        <f t="shared" si="173"/>
        <v>54.017575375054626</v>
      </c>
      <c r="P178" s="30">
        <v>2621.81</v>
      </c>
      <c r="Q178" s="31">
        <v>851.63</v>
      </c>
      <c r="R178" s="31">
        <v>3375</v>
      </c>
      <c r="S178" s="32">
        <f t="shared" si="174"/>
        <v>32.58533495793354</v>
      </c>
      <c r="T178" s="32">
        <f t="shared" si="175"/>
        <v>54.105685016880877</v>
      </c>
      <c r="U178" s="33">
        <f t="shared" si="176"/>
        <v>2.4942340157405447E-2</v>
      </c>
      <c r="V178" s="33">
        <f t="shared" si="177"/>
        <v>1.092204619626703E-2</v>
      </c>
      <c r="W178" s="33">
        <f t="shared" si="178"/>
        <v>0.21815550461441954</v>
      </c>
      <c r="X178" s="33">
        <f t="shared" si="202"/>
        <v>0.43789179873822887</v>
      </c>
      <c r="Y178" s="31">
        <f t="shared" si="147"/>
        <v>2874251.25</v>
      </c>
      <c r="Z178" s="26">
        <f t="shared" si="148"/>
        <v>2232812.0502999998</v>
      </c>
      <c r="AA178" s="26">
        <f t="shared" si="149"/>
        <v>3313964.8516000002</v>
      </c>
      <c r="AB178" s="5">
        <f t="shared" si="179"/>
        <v>77.683259259259259</v>
      </c>
      <c r="AC178" s="30">
        <v>160.75</v>
      </c>
      <c r="AD178" s="31">
        <v>1044.75</v>
      </c>
      <c r="AE178" s="31">
        <v>1555.69</v>
      </c>
      <c r="AF178" s="32">
        <f t="shared" si="180"/>
        <v>15.020053256505964</v>
      </c>
      <c r="AG178" s="32">
        <f t="shared" si="181"/>
        <v>3.3173604748107608</v>
      </c>
      <c r="AH178" s="33">
        <f t="shared" si="182"/>
        <v>8.6328780254013943E-2</v>
      </c>
      <c r="AI178" s="33">
        <f t="shared" si="183"/>
        <v>-3.7875260004347185E-3</v>
      </c>
      <c r="AJ178" s="33">
        <f>IFERROR((($BQ178-AC178)-($BQ179-AC179))/(((#REF!-AC178)+(#REF!-AC179))/2)/AH178,0)</f>
        <v>0</v>
      </c>
      <c r="AK178" s="33">
        <f t="shared" si="203"/>
        <v>4.3873271338831565E-2</v>
      </c>
      <c r="AL178" s="31">
        <f t="shared" si="150"/>
        <v>1625307.1274999999</v>
      </c>
      <c r="AM178" s="26">
        <f t="shared" si="151"/>
        <v>167943.5625</v>
      </c>
      <c r="AN178" s="26">
        <f t="shared" si="152"/>
        <v>350555.41500000004</v>
      </c>
      <c r="AO178" s="5">
        <f t="shared" si="184"/>
        <v>10.333035501931619</v>
      </c>
      <c r="AP178" s="30">
        <v>1535.81</v>
      </c>
      <c r="AQ178" s="31">
        <v>977.48</v>
      </c>
      <c r="AR178" s="31">
        <v>4149.9399999999996</v>
      </c>
      <c r="AS178" s="32">
        <f t="shared" si="185"/>
        <v>40.067314060837539</v>
      </c>
      <c r="AT178" s="32">
        <f t="shared" si="186"/>
        <v>31.694154841798532</v>
      </c>
      <c r="AU178" s="33">
        <f t="shared" si="187"/>
        <v>5.8643584113896446E-2</v>
      </c>
      <c r="AV178" s="33">
        <f t="shared" si="188"/>
        <v>-6.6324014225268195E-3</v>
      </c>
      <c r="AW178" s="33">
        <f>IFERROR((($BQ178-AP178)-($BQ179-AP179))/(((#REF!-AP178)+(#REF!-AP179))/2)/AU178,0)</f>
        <v>0</v>
      </c>
      <c r="AX178" s="33">
        <f t="shared" si="204"/>
        <v>0.11309679520347012</v>
      </c>
      <c r="AY178" s="31">
        <f t="shared" si="153"/>
        <v>4056483.3511999995</v>
      </c>
      <c r="AZ178" s="26">
        <f t="shared" si="154"/>
        <v>1501223.5588</v>
      </c>
      <c r="BA178" s="26">
        <f t="shared" si="155"/>
        <v>1503246.9424000001</v>
      </c>
      <c r="BB178" s="5">
        <f t="shared" si="189"/>
        <v>37.008004935011115</v>
      </c>
      <c r="BC178" s="30">
        <v>304.83</v>
      </c>
      <c r="BD178" s="31">
        <v>1279</v>
      </c>
      <c r="BE178" s="31">
        <v>864.85</v>
      </c>
      <c r="BF178" s="32">
        <f t="shared" si="190"/>
        <v>8.3500524261833551</v>
      </c>
      <c r="BG178" s="32">
        <f t="shared" si="191"/>
        <v>6.2907060251108193</v>
      </c>
      <c r="BH178" s="33">
        <f t="shared" si="192"/>
        <v>0.13790221479314668</v>
      </c>
      <c r="BI178" s="33">
        <f t="shared" si="193"/>
        <v>-1.1772954815986478E-2</v>
      </c>
      <c r="BJ178" s="33">
        <f t="shared" si="194"/>
        <v>-0.43821017091191128</v>
      </c>
      <c r="BK178" s="33">
        <f t="shared" si="205"/>
        <v>8.5371760226229221E-2</v>
      </c>
      <c r="BL178" s="31">
        <f t="shared" si="156"/>
        <v>1106143.1500000001</v>
      </c>
      <c r="BM178" s="26">
        <f t="shared" si="157"/>
        <v>389877.57</v>
      </c>
      <c r="BN178" s="26">
        <f t="shared" si="158"/>
        <v>799323.84000000008</v>
      </c>
      <c r="BO178" s="5">
        <f t="shared" si="195"/>
        <v>35.246574550500078</v>
      </c>
      <c r="BP178" s="60">
        <f t="shared" si="159"/>
        <v>10357.42</v>
      </c>
      <c r="BQ178" s="57">
        <f t="shared" si="160"/>
        <v>4845.72</v>
      </c>
      <c r="BR178" s="57">
        <f t="shared" si="161"/>
        <v>10043900.8409</v>
      </c>
      <c r="BS178" s="57">
        <f t="shared" si="162"/>
        <v>4498050.4491999997</v>
      </c>
      <c r="BT178" s="33">
        <f t="shared" si="206"/>
        <v>6.0090229583703469E-2</v>
      </c>
      <c r="BU178" s="33">
        <f t="shared" si="207"/>
        <v>5.0179860000878332E-2</v>
      </c>
      <c r="BV178" s="33">
        <f t="shared" si="208"/>
        <v>0.83507519189920287</v>
      </c>
      <c r="BW178" s="57">
        <f t="shared" si="163"/>
        <v>6212546.0697000008</v>
      </c>
      <c r="BX178" s="57">
        <f t="shared" si="209"/>
        <v>928.2522409879233</v>
      </c>
      <c r="BY178" s="87">
        <f t="shared" si="210"/>
        <v>969.72999462221287</v>
      </c>
      <c r="BZ178" s="75">
        <f t="shared" si="211"/>
        <v>117.96146316453186</v>
      </c>
      <c r="CA178" s="75">
        <f t="shared" si="212"/>
        <v>115.52576337711353</v>
      </c>
      <c r="CB178" s="53">
        <f t="shared" si="165"/>
        <v>0.99758525091149763</v>
      </c>
      <c r="CC178" s="14">
        <f t="shared" si="164"/>
        <v>116.18796890747767</v>
      </c>
      <c r="CD178" s="53">
        <f t="shared" si="166"/>
        <v>0.98258703313807261</v>
      </c>
      <c r="CE178" s="26">
        <v>111.76289659551033</v>
      </c>
      <c r="CF178" s="85">
        <f t="shared" si="167"/>
        <v>0.94516475340186501</v>
      </c>
      <c r="CG178" s="79">
        <v>118.247</v>
      </c>
      <c r="CH178">
        <v>5087.67</v>
      </c>
      <c r="CI178" s="17">
        <f t="shared" si="196"/>
        <v>241.94999999999982</v>
      </c>
      <c r="CJ178" s="17">
        <f t="shared" si="197"/>
        <v>0.95244384954212835</v>
      </c>
      <c r="CK178" s="31">
        <v>11704.85</v>
      </c>
      <c r="CL178" s="76">
        <f t="shared" si="213"/>
        <v>0.88488276227375828</v>
      </c>
      <c r="CM178">
        <v>4587.78</v>
      </c>
      <c r="CN178" s="17">
        <f t="shared" si="198"/>
        <v>-257.94000000000051</v>
      </c>
      <c r="CO178" s="17">
        <f t="shared" si="199"/>
        <v>1.0562232713861608</v>
      </c>
      <c r="CP178" s="31">
        <v>10999.4</v>
      </c>
      <c r="CQ178" s="76">
        <f t="shared" si="200"/>
        <v>0.94163499827263308</v>
      </c>
    </row>
    <row r="179" spans="1:95" x14ac:dyDescent="0.3">
      <c r="A179" s="1">
        <v>39325</v>
      </c>
      <c r="B179" t="s">
        <v>5</v>
      </c>
      <c r="C179" s="30">
        <v>221.64</v>
      </c>
      <c r="D179" s="31">
        <v>904.02</v>
      </c>
      <c r="E179" s="31">
        <v>408.56</v>
      </c>
      <c r="F179" s="32">
        <f t="shared" si="168"/>
        <v>3.9593712840918673</v>
      </c>
      <c r="G179" s="94">
        <f t="shared" si="169"/>
        <v>4.5880599486627469</v>
      </c>
      <c r="H179" s="33">
        <f t="shared" si="170"/>
        <v>-1.7032524114785803E-2</v>
      </c>
      <c r="I179" s="33">
        <f t="shared" si="171"/>
        <v>3.9783001808318058E-3</v>
      </c>
      <c r="J179" s="33">
        <f t="shared" si="172"/>
        <v>-0.17911347891624896</v>
      </c>
      <c r="K179" s="33">
        <f t="shared" si="201"/>
        <v>0.23357079397165065</v>
      </c>
      <c r="L179" s="31">
        <f t="shared" si="144"/>
        <v>369346.41119999997</v>
      </c>
      <c r="M179" s="26">
        <f t="shared" si="145"/>
        <v>200366.99279999998</v>
      </c>
      <c r="N179" s="26">
        <f t="shared" si="146"/>
        <v>239465.85779999997</v>
      </c>
      <c r="O179" s="5">
        <f t="shared" si="173"/>
        <v>54.249069904053258</v>
      </c>
      <c r="P179" s="30">
        <v>2593.33</v>
      </c>
      <c r="Q179" s="31">
        <v>830.65</v>
      </c>
      <c r="R179" s="31">
        <v>3348.42</v>
      </c>
      <c r="S179" s="32">
        <f t="shared" si="174"/>
        <v>32.449672006752714</v>
      </c>
      <c r="T179" s="32">
        <f t="shared" si="175"/>
        <v>53.683240871077253</v>
      </c>
      <c r="U179" s="33">
        <f t="shared" si="176"/>
        <v>-2.8329486045918222E-2</v>
      </c>
      <c r="V179" s="33">
        <f t="shared" si="177"/>
        <v>1.1042654579716107E-2</v>
      </c>
      <c r="W179" s="33">
        <f t="shared" si="178"/>
        <v>-0.1939121869111306</v>
      </c>
      <c r="X179" s="33">
        <f t="shared" si="202"/>
        <v>0.3897936786363676</v>
      </c>
      <c r="Y179" s="31">
        <f t="shared" si="147"/>
        <v>2781365.0729999999</v>
      </c>
      <c r="Z179" s="26">
        <f t="shared" si="148"/>
        <v>2154149.5644999999</v>
      </c>
      <c r="AA179" s="26">
        <f t="shared" si="149"/>
        <v>3232324.9580000001</v>
      </c>
      <c r="AB179" s="5">
        <f t="shared" si="179"/>
        <v>77.449364177731582</v>
      </c>
      <c r="AC179" s="30">
        <v>161.36000000000001</v>
      </c>
      <c r="AD179" s="31">
        <v>958.29</v>
      </c>
      <c r="AE179" s="31">
        <v>1547.58</v>
      </c>
      <c r="AF179" s="32">
        <f t="shared" si="180"/>
        <v>14.997659613850821</v>
      </c>
      <c r="AG179" s="32">
        <f t="shared" si="181"/>
        <v>3.3402335016974414</v>
      </c>
      <c r="AH179" s="33">
        <f t="shared" si="182"/>
        <v>3.4478000106151499E-2</v>
      </c>
      <c r="AI179" s="33">
        <f t="shared" si="183"/>
        <v>-3.7732347756161515E-3</v>
      </c>
      <c r="AJ179" s="33">
        <f>IFERROR((($BQ179-AC179)-($BQ180-AC180))/(((#REF!-AC179)+(#REF!-AC180))/2)/AH179,0)</f>
        <v>0</v>
      </c>
      <c r="AK179" s="33">
        <f t="shared" si="203"/>
        <v>0.10943891072565251</v>
      </c>
      <c r="AL179" s="31">
        <f t="shared" si="150"/>
        <v>1483030.4382</v>
      </c>
      <c r="AM179" s="26">
        <f t="shared" si="151"/>
        <v>154629.67440000002</v>
      </c>
      <c r="AN179" s="26">
        <f t="shared" si="152"/>
        <v>321544.62660000002</v>
      </c>
      <c r="AO179" s="5">
        <f t="shared" si="184"/>
        <v>10.426601532715596</v>
      </c>
      <c r="AP179" s="30">
        <v>1546.03</v>
      </c>
      <c r="AQ179" s="31">
        <v>921.79</v>
      </c>
      <c r="AR179" s="31">
        <v>4146.03</v>
      </c>
      <c r="AS179" s="32">
        <f t="shared" si="185"/>
        <v>40.17934238541072</v>
      </c>
      <c r="AT179" s="32">
        <f t="shared" si="186"/>
        <v>32.003601887886063</v>
      </c>
      <c r="AU179" s="33">
        <f t="shared" si="187"/>
        <v>3.8332476463726735E-2</v>
      </c>
      <c r="AV179" s="33">
        <f t="shared" si="188"/>
        <v>-6.5822768488880959E-3</v>
      </c>
      <c r="AW179" s="33">
        <f>IFERROR((($BQ179-AP179)-($BQ180-AP180))/(((#REF!-AP179)+(#REF!-AP180))/2)/AU179,0)</f>
        <v>0</v>
      </c>
      <c r="AX179" s="33">
        <f t="shared" si="204"/>
        <v>0.17171540834615198</v>
      </c>
      <c r="AY179" s="31">
        <f t="shared" si="153"/>
        <v>3821768.9936999995</v>
      </c>
      <c r="AZ179" s="26">
        <f t="shared" si="154"/>
        <v>1425114.9937</v>
      </c>
      <c r="BA179" s="26">
        <f t="shared" si="155"/>
        <v>1417602.4052000002</v>
      </c>
      <c r="BB179" s="5">
        <f t="shared" si="189"/>
        <v>37.289406974865116</v>
      </c>
      <c r="BC179" s="30">
        <v>308.44</v>
      </c>
      <c r="BD179" s="31">
        <v>1114</v>
      </c>
      <c r="BE179" s="31">
        <v>868.22</v>
      </c>
      <c r="BF179" s="32">
        <f t="shared" si="190"/>
        <v>8.4139547098938738</v>
      </c>
      <c r="BG179" s="32">
        <f t="shared" si="191"/>
        <v>6.3848637906764925</v>
      </c>
      <c r="BH179" s="33">
        <f t="shared" si="192"/>
        <v>0.10884997633696167</v>
      </c>
      <c r="BI179" s="33">
        <f t="shared" si="193"/>
        <v>-1.1668009669621287E-2</v>
      </c>
      <c r="BJ179" s="33">
        <f t="shared" si="194"/>
        <v>-0.54899653154891703</v>
      </c>
      <c r="BK179" s="33">
        <f t="shared" si="205"/>
        <v>0.10719349753004252</v>
      </c>
      <c r="BL179" s="31">
        <f t="shared" si="156"/>
        <v>967197.08000000007</v>
      </c>
      <c r="BM179" s="26">
        <f t="shared" si="157"/>
        <v>343602.16</v>
      </c>
      <c r="BN179" s="26">
        <f t="shared" si="158"/>
        <v>696205.44000000006</v>
      </c>
      <c r="BO179" s="5">
        <f t="shared" si="195"/>
        <v>35.525558038285226</v>
      </c>
      <c r="BP179" s="60">
        <f t="shared" si="159"/>
        <v>10318.81</v>
      </c>
      <c r="BQ179" s="57">
        <f t="shared" si="160"/>
        <v>4830.8</v>
      </c>
      <c r="BR179" s="57">
        <f t="shared" si="161"/>
        <v>9422707.9960999992</v>
      </c>
      <c r="BS179" s="57">
        <f t="shared" si="162"/>
        <v>4277863.3854</v>
      </c>
      <c r="BT179" s="33">
        <f t="shared" si="206"/>
        <v>2.2161050438447294E-2</v>
      </c>
      <c r="BU179" s="33">
        <f t="shared" si="207"/>
        <v>9.6008460221107296E-3</v>
      </c>
      <c r="BV179" s="33">
        <f t="shared" si="208"/>
        <v>0.43323063808627882</v>
      </c>
      <c r="BW179" s="57">
        <f t="shared" si="163"/>
        <v>5907143.2876000004</v>
      </c>
      <c r="BX179" s="57">
        <f t="shared" si="209"/>
        <v>885.53932793740159</v>
      </c>
      <c r="BY179" s="87">
        <f t="shared" si="210"/>
        <v>913.15839676280495</v>
      </c>
      <c r="BZ179" s="75">
        <f t="shared" si="211"/>
        <v>111.07988943363884</v>
      </c>
      <c r="CA179" s="75">
        <f t="shared" si="212"/>
        <v>110.2099217681882</v>
      </c>
      <c r="CB179" s="53">
        <f t="shared" si="165"/>
        <v>0.98476825328143092</v>
      </c>
      <c r="CC179" s="14">
        <f t="shared" si="164"/>
        <v>110.47628024508592</v>
      </c>
      <c r="CD179" s="53">
        <f t="shared" si="166"/>
        <v>0.97941701311269624</v>
      </c>
      <c r="CE179" s="26">
        <v>107.63649270596245</v>
      </c>
      <c r="CF179" s="85">
        <f t="shared" si="167"/>
        <v>0.95424114528593107</v>
      </c>
      <c r="CG179" s="79">
        <v>112.798</v>
      </c>
      <c r="CH179">
        <v>5071.63</v>
      </c>
      <c r="CI179" s="17">
        <f t="shared" si="196"/>
        <v>240.82999999999993</v>
      </c>
      <c r="CJ179" s="17">
        <f t="shared" si="197"/>
        <v>0.95251428041872144</v>
      </c>
      <c r="CK179" s="31">
        <v>11660.59</v>
      </c>
      <c r="CL179" s="76">
        <f t="shared" si="213"/>
        <v>0.8849303508656079</v>
      </c>
      <c r="CM179">
        <v>4554.5200000000004</v>
      </c>
      <c r="CN179" s="17">
        <f t="shared" si="198"/>
        <v>-276.27999999999975</v>
      </c>
      <c r="CO179" s="17">
        <f t="shared" si="199"/>
        <v>1.0606606184625382</v>
      </c>
      <c r="CP179" s="31">
        <v>10950.46</v>
      </c>
      <c r="CQ179" s="76">
        <f t="shared" si="200"/>
        <v>0.94231749168528078</v>
      </c>
    </row>
    <row r="180" spans="1:95" x14ac:dyDescent="0.3">
      <c r="A180" s="1">
        <v>39294</v>
      </c>
      <c r="B180" t="s">
        <v>5</v>
      </c>
      <c r="C180" s="30">
        <v>220.76</v>
      </c>
      <c r="D180" s="31">
        <v>919.55</v>
      </c>
      <c r="E180" s="31">
        <v>405.17</v>
      </c>
      <c r="F180" s="32">
        <f t="shared" si="168"/>
        <v>3.9412695679749108</v>
      </c>
      <c r="G180" s="94">
        <f t="shared" si="169"/>
        <v>4.5840012624899291</v>
      </c>
      <c r="H180" s="33">
        <f t="shared" si="170"/>
        <v>-5.1677013369493915E-2</v>
      </c>
      <c r="I180" s="33">
        <f t="shared" si="171"/>
        <v>3.9941902687000517E-3</v>
      </c>
      <c r="J180" s="33">
        <f t="shared" si="172"/>
        <v>-5.917345353695589E-2</v>
      </c>
      <c r="K180" s="33">
        <f t="shared" si="201"/>
        <v>7.729143014015416E-2</v>
      </c>
      <c r="L180" s="31">
        <f t="shared" si="144"/>
        <v>372574.0735</v>
      </c>
      <c r="M180" s="26">
        <f t="shared" si="145"/>
        <v>202999.85799999998</v>
      </c>
      <c r="N180" s="26">
        <f t="shared" si="146"/>
        <v>243579.59949999998</v>
      </c>
      <c r="O180" s="5">
        <f t="shared" si="173"/>
        <v>54.485771404595596</v>
      </c>
      <c r="P180" s="30">
        <v>2564.85</v>
      </c>
      <c r="Q180" s="31">
        <v>854.52</v>
      </c>
      <c r="R180" s="31">
        <v>3321.83</v>
      </c>
      <c r="S180" s="32">
        <f t="shared" si="174"/>
        <v>32.312924177471423</v>
      </c>
      <c r="T180" s="32">
        <f t="shared" si="175"/>
        <v>53.258179190511392</v>
      </c>
      <c r="U180" s="33">
        <f t="shared" si="176"/>
        <v>2.5276854435892334E-2</v>
      </c>
      <c r="V180" s="33">
        <f t="shared" si="177"/>
        <v>1.1162013867243704E-2</v>
      </c>
      <c r="W180" s="33">
        <f t="shared" si="178"/>
        <v>0.21951268815209976</v>
      </c>
      <c r="X180" s="33">
        <f t="shared" si="202"/>
        <v>0.44159030529502902</v>
      </c>
      <c r="Y180" s="31">
        <f t="shared" si="147"/>
        <v>2838570.1716</v>
      </c>
      <c r="Z180" s="26">
        <f t="shared" si="148"/>
        <v>2191715.622</v>
      </c>
      <c r="AA180" s="26">
        <f t="shared" si="149"/>
        <v>3325210.7664000001</v>
      </c>
      <c r="AB180" s="5">
        <f t="shared" si="179"/>
        <v>77.211958468675405</v>
      </c>
      <c r="AC180" s="30">
        <v>161.97</v>
      </c>
      <c r="AD180" s="31">
        <v>925.81</v>
      </c>
      <c r="AE180" s="31">
        <v>1539.48</v>
      </c>
      <c r="AF180" s="32">
        <f t="shared" si="180"/>
        <v>14.975209602157157</v>
      </c>
      <c r="AG180" s="32">
        <f t="shared" si="181"/>
        <v>3.3632482536940289</v>
      </c>
      <c r="AH180" s="33">
        <f t="shared" si="182"/>
        <v>6.4823333277576126E-2</v>
      </c>
      <c r="AI180" s="33">
        <f t="shared" si="183"/>
        <v>-3.7590509936836457E-3</v>
      </c>
      <c r="AJ180" s="33">
        <f>IFERROR((($BQ180-AC180)-($BQ181-AC181))/(((#REF!-AC180)+(#REF!-AC181))/2)/AH180,0)</f>
        <v>0</v>
      </c>
      <c r="AK180" s="33">
        <f t="shared" si="203"/>
        <v>5.7989165376412188E-2</v>
      </c>
      <c r="AL180" s="31">
        <f t="shared" si="150"/>
        <v>1425265.9787999999</v>
      </c>
      <c r="AM180" s="26">
        <f t="shared" si="151"/>
        <v>149953.44569999998</v>
      </c>
      <c r="AN180" s="26">
        <f t="shared" si="152"/>
        <v>310646.28739999997</v>
      </c>
      <c r="AO180" s="5">
        <f t="shared" si="184"/>
        <v>10.521085041702392</v>
      </c>
      <c r="AP180" s="30">
        <v>1556.24</v>
      </c>
      <c r="AQ180" s="31">
        <v>887.12</v>
      </c>
      <c r="AR180" s="31">
        <v>4142.12</v>
      </c>
      <c r="AS180" s="32">
        <f t="shared" si="185"/>
        <v>40.29225140780472</v>
      </c>
      <c r="AT180" s="32">
        <f t="shared" si="186"/>
        <v>32.314758673388873</v>
      </c>
      <c r="AU180" s="33">
        <f t="shared" si="187"/>
        <v>5.9872175169939743E-2</v>
      </c>
      <c r="AV180" s="33">
        <f t="shared" si="188"/>
        <v>-6.5456175745348755E-3</v>
      </c>
      <c r="AW180" s="33">
        <f>IFERROR((($BQ180-AP180)-($BQ181-AP181))/(((#REF!-AP180)+(#REF!-AP181))/2)/AU180,0)</f>
        <v>0</v>
      </c>
      <c r="AX180" s="33">
        <f t="shared" si="204"/>
        <v>0.10932653700915244</v>
      </c>
      <c r="AY180" s="31">
        <f t="shared" si="153"/>
        <v>3674557.4943999997</v>
      </c>
      <c r="AZ180" s="26">
        <f t="shared" si="154"/>
        <v>1380571.6288000001</v>
      </c>
      <c r="BA180" s="26">
        <f t="shared" si="155"/>
        <v>1364284.1056000001</v>
      </c>
      <c r="BB180" s="5">
        <f t="shared" si="189"/>
        <v>37.571098857589838</v>
      </c>
      <c r="BC180" s="30">
        <v>312.06</v>
      </c>
      <c r="BD180" s="31">
        <v>999</v>
      </c>
      <c r="BE180" s="31">
        <v>871.59</v>
      </c>
      <c r="BF180" s="32">
        <f t="shared" si="190"/>
        <v>8.4783452445917824</v>
      </c>
      <c r="BG180" s="32">
        <f t="shared" si="191"/>
        <v>6.4798126199157782</v>
      </c>
      <c r="BH180" s="33">
        <f t="shared" si="192"/>
        <v>8.6684073107049606E-2</v>
      </c>
      <c r="BI180" s="33">
        <f t="shared" si="193"/>
        <v>-1.1501760310961763E-2</v>
      </c>
      <c r="BJ180" s="33">
        <f t="shared" si="194"/>
        <v>-0.68070475392399921</v>
      </c>
      <c r="BK180" s="33">
        <f t="shared" si="205"/>
        <v>0.13268596985236011</v>
      </c>
      <c r="BL180" s="31">
        <f t="shared" si="156"/>
        <v>870718.41</v>
      </c>
      <c r="BM180" s="26">
        <f t="shared" si="157"/>
        <v>311747.94</v>
      </c>
      <c r="BN180" s="26">
        <f t="shared" si="158"/>
        <v>624335.04</v>
      </c>
      <c r="BO180" s="5">
        <f t="shared" si="195"/>
        <v>35.803531476955911</v>
      </c>
      <c r="BP180" s="60">
        <f t="shared" si="159"/>
        <v>10280.19</v>
      </c>
      <c r="BQ180" s="57">
        <f t="shared" si="160"/>
        <v>4815.88</v>
      </c>
      <c r="BR180" s="57">
        <f t="shared" si="161"/>
        <v>9181686.1283</v>
      </c>
      <c r="BS180" s="57">
        <f t="shared" si="162"/>
        <v>4236988.4945</v>
      </c>
      <c r="BT180" s="33">
        <f t="shared" si="206"/>
        <v>4.753103858560502E-2</v>
      </c>
      <c r="BU180" s="33">
        <f t="shared" si="207"/>
        <v>4.1364323993937344E-2</v>
      </c>
      <c r="BV180" s="33">
        <f t="shared" si="208"/>
        <v>0.87025920797919842</v>
      </c>
      <c r="BW180" s="57">
        <f t="shared" si="163"/>
        <v>5868055.7988999998</v>
      </c>
      <c r="BX180" s="57">
        <f t="shared" si="209"/>
        <v>879.79528030183474</v>
      </c>
      <c r="BY180" s="87">
        <f t="shared" si="210"/>
        <v>893.14362169376238</v>
      </c>
      <c r="BZ180" s="75">
        <f t="shared" si="211"/>
        <v>108.64521981926536</v>
      </c>
      <c r="CA180" s="75">
        <f t="shared" si="212"/>
        <v>109.49504551077445</v>
      </c>
      <c r="CB180" s="53">
        <f t="shared" si="165"/>
        <v>1.0006190924429015</v>
      </c>
      <c r="CC180" s="14">
        <f t="shared" si="164"/>
        <v>109.74526016558951</v>
      </c>
      <c r="CD180" s="53">
        <f t="shared" si="166"/>
        <v>1.0107504297886267</v>
      </c>
      <c r="CE180" s="26">
        <v>108.32412413183137</v>
      </c>
      <c r="CF180" s="85">
        <f t="shared" si="167"/>
        <v>0.99766181115724517</v>
      </c>
      <c r="CG180" s="79">
        <v>108.578</v>
      </c>
      <c r="CH180">
        <v>5055.6099999999997</v>
      </c>
      <c r="CI180" s="17">
        <f t="shared" si="196"/>
        <v>239.72999999999956</v>
      </c>
      <c r="CJ180" s="17">
        <f t="shared" si="197"/>
        <v>0.95258138978283535</v>
      </c>
      <c r="CK180" s="31">
        <v>11616.33</v>
      </c>
      <c r="CL180" s="76">
        <f t="shared" si="213"/>
        <v>0.88497744124004751</v>
      </c>
      <c r="CM180">
        <v>4521.2700000000004</v>
      </c>
      <c r="CN180" s="17">
        <f t="shared" si="198"/>
        <v>-294.60999999999967</v>
      </c>
      <c r="CO180" s="17">
        <f t="shared" si="199"/>
        <v>1.0651608950582467</v>
      </c>
      <c r="CP180" s="31">
        <v>10901.53</v>
      </c>
      <c r="CQ180" s="76">
        <f t="shared" si="200"/>
        <v>0.9430043305847895</v>
      </c>
    </row>
    <row r="181" spans="1:95" x14ac:dyDescent="0.3">
      <c r="A181" s="1">
        <v>39263</v>
      </c>
      <c r="B181" t="s">
        <v>5</v>
      </c>
      <c r="C181" s="30">
        <v>219.88</v>
      </c>
      <c r="D181" s="31">
        <v>968.33</v>
      </c>
      <c r="E181" s="31">
        <v>401.79</v>
      </c>
      <c r="F181" s="32">
        <f t="shared" si="168"/>
        <v>3.9231213122181225</v>
      </c>
      <c r="G181" s="94">
        <f t="shared" si="169"/>
        <v>4.5799078102966693</v>
      </c>
      <c r="H181" s="33">
        <f t="shared" si="170"/>
        <v>0.11059405616887719</v>
      </c>
      <c r="I181" s="33">
        <f t="shared" si="171"/>
        <v>4.0558707589946289E-3</v>
      </c>
      <c r="J181" s="33">
        <f t="shared" si="172"/>
        <v>2.7774241392560826E-2</v>
      </c>
      <c r="K181" s="33">
        <f t="shared" si="201"/>
        <v>3.6673496745623584E-2</v>
      </c>
      <c r="L181" s="31">
        <f t="shared" si="144"/>
        <v>389065.31070000003</v>
      </c>
      <c r="M181" s="26">
        <f t="shared" si="145"/>
        <v>212916.40040000001</v>
      </c>
      <c r="N181" s="26">
        <f t="shared" si="146"/>
        <v>256500.93369999999</v>
      </c>
      <c r="O181" s="5">
        <f t="shared" si="173"/>
        <v>54.725105154433905</v>
      </c>
      <c r="P181" s="30">
        <v>2536.38</v>
      </c>
      <c r="Q181" s="31">
        <v>833.19</v>
      </c>
      <c r="R181" s="31">
        <v>3295.25</v>
      </c>
      <c r="S181" s="32">
        <f t="shared" si="174"/>
        <v>32.175179830475543</v>
      </c>
      <c r="T181" s="32">
        <f t="shared" si="175"/>
        <v>52.830573821540227</v>
      </c>
      <c r="U181" s="33">
        <f t="shared" si="176"/>
        <v>2.07363213038417E-2</v>
      </c>
      <c r="V181" s="33">
        <f t="shared" si="177"/>
        <v>1.1291998065135169E-2</v>
      </c>
      <c r="W181" s="33">
        <f t="shared" si="178"/>
        <v>0.26986842867510125</v>
      </c>
      <c r="X181" s="33">
        <f t="shared" si="202"/>
        <v>0.54455165406041262</v>
      </c>
      <c r="Y181" s="31">
        <f t="shared" si="147"/>
        <v>2745569.3475000001</v>
      </c>
      <c r="Z181" s="26">
        <f t="shared" si="148"/>
        <v>2113286.4522000002</v>
      </c>
      <c r="AA181" s="26">
        <f t="shared" si="149"/>
        <v>3242208.9108000002</v>
      </c>
      <c r="AB181" s="5">
        <f t="shared" si="179"/>
        <v>76.970791290493906</v>
      </c>
      <c r="AC181" s="30">
        <v>162.58000000000001</v>
      </c>
      <c r="AD181" s="31">
        <v>867.68</v>
      </c>
      <c r="AE181" s="31">
        <v>1531.38</v>
      </c>
      <c r="AF181" s="32">
        <f t="shared" si="180"/>
        <v>14.952561076942155</v>
      </c>
      <c r="AG181" s="32">
        <f t="shared" si="181"/>
        <v>3.3863989985357126</v>
      </c>
      <c r="AH181" s="33">
        <f t="shared" si="182"/>
        <v>2.6828000630697346E-2</v>
      </c>
      <c r="AI181" s="33">
        <f t="shared" si="183"/>
        <v>-3.7449734475242364E-3</v>
      </c>
      <c r="AJ181" s="33">
        <f>IFERROR((($BQ181-AC181)-($BQ182-AC182))/(((#REF!-AC181)+(#REF!-AC182))/2)/AH181,0)</f>
        <v>0</v>
      </c>
      <c r="AK181" s="33">
        <f t="shared" si="203"/>
        <v>0.13959196956478126</v>
      </c>
      <c r="AL181" s="31">
        <f t="shared" si="150"/>
        <v>1328747.7984</v>
      </c>
      <c r="AM181" s="26">
        <f t="shared" si="151"/>
        <v>141067.41440000001</v>
      </c>
      <c r="AN181" s="26">
        <f t="shared" si="152"/>
        <v>291141.34720000002</v>
      </c>
      <c r="AO181" s="5">
        <f t="shared" si="184"/>
        <v>10.616568062793036</v>
      </c>
      <c r="AP181" s="30">
        <v>1566.46</v>
      </c>
      <c r="AQ181" s="31">
        <v>835.55</v>
      </c>
      <c r="AR181" s="31">
        <v>4138.21</v>
      </c>
      <c r="AS181" s="32">
        <f t="shared" si="185"/>
        <v>40.40593306312789</v>
      </c>
      <c r="AT181" s="32">
        <f t="shared" si="186"/>
        <v>32.627989760402585</v>
      </c>
      <c r="AU181" s="33">
        <f t="shared" si="187"/>
        <v>5.7688163767892764E-2</v>
      </c>
      <c r="AV181" s="33">
        <f t="shared" si="188"/>
        <v>-6.4967086948360623E-3</v>
      </c>
      <c r="AW181" s="33">
        <f>IFERROR((($BQ181-AP181)-($BQ182-AP182))/(((#REF!-AP181)+(#REF!-AP182))/2)/AU181,0)</f>
        <v>0</v>
      </c>
      <c r="AX181" s="33">
        <f t="shared" si="204"/>
        <v>0.11261770648439161</v>
      </c>
      <c r="AY181" s="31">
        <f t="shared" si="153"/>
        <v>3457681.3654999998</v>
      </c>
      <c r="AZ181" s="26">
        <f t="shared" si="154"/>
        <v>1308855.6529999999</v>
      </c>
      <c r="BA181" s="26">
        <f t="shared" si="155"/>
        <v>1284975.6340000001</v>
      </c>
      <c r="BB181" s="5">
        <f t="shared" si="189"/>
        <v>37.853564705512774</v>
      </c>
      <c r="BC181" s="30">
        <v>315.67</v>
      </c>
      <c r="BD181" s="31">
        <v>916</v>
      </c>
      <c r="BE181" s="31">
        <v>874.96</v>
      </c>
      <c r="BF181" s="32">
        <f t="shared" si="190"/>
        <v>8.5432047172362893</v>
      </c>
      <c r="BG181" s="32">
        <f t="shared" si="191"/>
        <v>6.5751296092248026</v>
      </c>
      <c r="BH181" s="33">
        <f t="shared" si="192"/>
        <v>9.7309673726388088E-2</v>
      </c>
      <c r="BI181" s="33">
        <f t="shared" si="193"/>
        <v>-1.1370974092448088E-2</v>
      </c>
      <c r="BJ181" s="33">
        <f t="shared" si="194"/>
        <v>-0.60045209673759059</v>
      </c>
      <c r="BK181" s="33">
        <f t="shared" si="205"/>
        <v>0.1168534808206283</v>
      </c>
      <c r="BL181" s="31">
        <f t="shared" si="156"/>
        <v>801463.36</v>
      </c>
      <c r="BM181" s="26">
        <f t="shared" si="157"/>
        <v>289153.72000000003</v>
      </c>
      <c r="BN181" s="26">
        <f t="shared" si="158"/>
        <v>572463.35999999999</v>
      </c>
      <c r="BO181" s="5">
        <f t="shared" si="195"/>
        <v>36.078220718661427</v>
      </c>
      <c r="BP181" s="60">
        <f t="shared" si="159"/>
        <v>10241.59</v>
      </c>
      <c r="BQ181" s="57">
        <f t="shared" si="160"/>
        <v>4800.97</v>
      </c>
      <c r="BR181" s="57">
        <f t="shared" si="161"/>
        <v>8722527.1820999999</v>
      </c>
      <c r="BS181" s="57">
        <f t="shared" si="162"/>
        <v>4065279.64</v>
      </c>
      <c r="BT181" s="33">
        <f t="shared" si="206"/>
        <v>4.7045974666395804E-2</v>
      </c>
      <c r="BU181" s="33">
        <f t="shared" si="207"/>
        <v>4.5816729565891015E-2</v>
      </c>
      <c r="BV181" s="33">
        <f t="shared" si="208"/>
        <v>0.97387140750677614</v>
      </c>
      <c r="BW181" s="57">
        <f t="shared" si="163"/>
        <v>5647290.1857000003</v>
      </c>
      <c r="BX181" s="57">
        <f t="shared" si="209"/>
        <v>846.76214181717444</v>
      </c>
      <c r="BY181" s="87">
        <f t="shared" si="210"/>
        <v>851.67705230340209</v>
      </c>
      <c r="BZ181" s="75">
        <f t="shared" si="211"/>
        <v>103.60107637229888</v>
      </c>
      <c r="CA181" s="75">
        <f t="shared" si="212"/>
        <v>105.38390160863769</v>
      </c>
      <c r="CB181" s="53">
        <f t="shared" si="165"/>
        <v>0.987391601276151</v>
      </c>
      <c r="CC181" s="14">
        <f t="shared" si="164"/>
        <v>105.61646853739957</v>
      </c>
      <c r="CD181" s="53">
        <f t="shared" si="166"/>
        <v>1.0065997153882769</v>
      </c>
      <c r="CE181" s="26">
        <v>105.05414587498349</v>
      </c>
      <c r="CF181" s="85">
        <f t="shared" si="167"/>
        <v>1.0012403823241915</v>
      </c>
      <c r="CG181" s="79">
        <v>104.92400000000001</v>
      </c>
      <c r="CH181">
        <v>5039.6000000000004</v>
      </c>
      <c r="CI181" s="17">
        <f t="shared" si="196"/>
        <v>238.63000000000011</v>
      </c>
      <c r="CJ181" s="17">
        <f t="shared" si="197"/>
        <v>0.95264901976347327</v>
      </c>
      <c r="CK181" s="31">
        <v>11572.09</v>
      </c>
      <c r="CL181" s="76">
        <f t="shared" si="213"/>
        <v>0.88502509054112088</v>
      </c>
      <c r="CM181">
        <v>4488.01</v>
      </c>
      <c r="CN181" s="17">
        <f t="shared" si="198"/>
        <v>-312.96000000000004</v>
      </c>
      <c r="CO181" s="17">
        <f t="shared" si="199"/>
        <v>1.069732464945488</v>
      </c>
      <c r="CP181" s="31">
        <v>10852.6</v>
      </c>
      <c r="CQ181" s="76">
        <f t="shared" si="200"/>
        <v>0.9436992057202882</v>
      </c>
    </row>
    <row r="182" spans="1:95" x14ac:dyDescent="0.3">
      <c r="A182" s="1">
        <v>39233</v>
      </c>
      <c r="B182" t="s">
        <v>5</v>
      </c>
      <c r="C182" s="30">
        <v>218.99</v>
      </c>
      <c r="D182" s="31">
        <v>866.85</v>
      </c>
      <c r="E182" s="31">
        <v>398.41</v>
      </c>
      <c r="F182" s="32">
        <f t="shared" si="168"/>
        <v>3.9048395664795974</v>
      </c>
      <c r="G182" s="94">
        <f t="shared" si="169"/>
        <v>4.5756085941793101</v>
      </c>
      <c r="H182" s="33">
        <f t="shared" si="170"/>
        <v>8.363629808125668E-2</v>
      </c>
      <c r="I182" s="33">
        <f t="shared" si="171"/>
        <v>4.0265385495309785E-3</v>
      </c>
      <c r="J182" s="33">
        <f t="shared" si="172"/>
        <v>3.6787107852348525E-2</v>
      </c>
      <c r="K182" s="33">
        <f t="shared" si="201"/>
        <v>4.8143433436269534E-2</v>
      </c>
      <c r="L182" s="31">
        <f t="shared" si="144"/>
        <v>345361.70850000001</v>
      </c>
      <c r="M182" s="26">
        <f t="shared" si="145"/>
        <v>189831.48150000002</v>
      </c>
      <c r="N182" s="26">
        <f t="shared" si="146"/>
        <v>229619.8965</v>
      </c>
      <c r="O182" s="5">
        <f t="shared" si="173"/>
        <v>54.965989809492733</v>
      </c>
      <c r="P182" s="30">
        <v>2507.9</v>
      </c>
      <c r="Q182" s="31">
        <v>816.09</v>
      </c>
      <c r="R182" s="31">
        <v>3268.67</v>
      </c>
      <c r="S182" s="32">
        <f t="shared" si="174"/>
        <v>32.036424652405479</v>
      </c>
      <c r="T182" s="32">
        <f t="shared" si="175"/>
        <v>52.400423733240288</v>
      </c>
      <c r="U182" s="33">
        <f t="shared" si="176"/>
        <v>9.3155674109032138E-2</v>
      </c>
      <c r="V182" s="33">
        <f t="shared" si="177"/>
        <v>1.1420963563597291E-2</v>
      </c>
      <c r="W182" s="33">
        <f t="shared" si="178"/>
        <v>6.076795193043584E-2</v>
      </c>
      <c r="X182" s="33">
        <f t="shared" si="202"/>
        <v>0.12260083642602232</v>
      </c>
      <c r="Y182" s="31">
        <f t="shared" si="147"/>
        <v>2667528.9003000003</v>
      </c>
      <c r="Z182" s="26">
        <f t="shared" si="148"/>
        <v>2046672.1110000003</v>
      </c>
      <c r="AA182" s="26">
        <f t="shared" si="149"/>
        <v>3175667.3388</v>
      </c>
      <c r="AB182" s="5">
        <f t="shared" si="179"/>
        <v>76.72539595615342</v>
      </c>
      <c r="AC182" s="30">
        <v>163.19</v>
      </c>
      <c r="AD182" s="31">
        <v>844.71</v>
      </c>
      <c r="AE182" s="31">
        <v>1523.27</v>
      </c>
      <c r="AF182" s="32">
        <f t="shared" si="180"/>
        <v>14.929657805856722</v>
      </c>
      <c r="AG182" s="32">
        <f t="shared" si="181"/>
        <v>3.4097153590763116</v>
      </c>
      <c r="AH182" s="33">
        <f t="shared" si="182"/>
        <v>4.3892229333268917E-2</v>
      </c>
      <c r="AI182" s="33">
        <f t="shared" si="183"/>
        <v>-3.7920489296636366E-3</v>
      </c>
      <c r="AJ182" s="33">
        <f>IFERROR((($BQ182-AC182)-($BQ183-AC183))/(((#REF!-AC182)+(#REF!-AC183))/2)/AH182,0)</f>
        <v>0</v>
      </c>
      <c r="AK182" s="33">
        <f t="shared" si="203"/>
        <v>8.6394539244544225E-2</v>
      </c>
      <c r="AL182" s="31">
        <f t="shared" si="150"/>
        <v>1286721.4017</v>
      </c>
      <c r="AM182" s="26">
        <f t="shared" si="151"/>
        <v>137848.2249</v>
      </c>
      <c r="AN182" s="26">
        <f t="shared" si="152"/>
        <v>283433.99340000004</v>
      </c>
      <c r="AO182" s="5">
        <f t="shared" si="184"/>
        <v>10.713136870023042</v>
      </c>
      <c r="AP182" s="30">
        <v>1576.67</v>
      </c>
      <c r="AQ182" s="31">
        <v>788.7</v>
      </c>
      <c r="AR182" s="31">
        <v>4134.3</v>
      </c>
      <c r="AS182" s="32">
        <f t="shared" si="185"/>
        <v>40.520514594755653</v>
      </c>
      <c r="AT182" s="32">
        <f t="shared" si="186"/>
        <v>32.943170017739135</v>
      </c>
      <c r="AU182" s="33">
        <f t="shared" si="187"/>
        <v>4.538381742738589E-2</v>
      </c>
      <c r="AV182" s="33">
        <f t="shared" si="188"/>
        <v>-6.4610754972246618E-3</v>
      </c>
      <c r="AW182" s="33">
        <f>IFERROR((($BQ182-AP182)-($BQ183-AP183))/(((#REF!-AP182)+(#REF!-AP183))/2)/AU182,0)</f>
        <v>0</v>
      </c>
      <c r="AX182" s="33">
        <f t="shared" si="204"/>
        <v>0.14236518352741884</v>
      </c>
      <c r="AY182" s="31">
        <f t="shared" si="153"/>
        <v>3260722.41</v>
      </c>
      <c r="AZ182" s="26">
        <f t="shared" si="154"/>
        <v>1243519.6290000002</v>
      </c>
      <c r="BA182" s="26">
        <f t="shared" si="155"/>
        <v>1212925.9560000002</v>
      </c>
      <c r="BB182" s="5">
        <f t="shared" si="189"/>
        <v>38.136322956727867</v>
      </c>
      <c r="BC182" s="30">
        <v>319.27999999999997</v>
      </c>
      <c r="BD182" s="31">
        <v>831</v>
      </c>
      <c r="BE182" s="31">
        <v>878.33</v>
      </c>
      <c r="BF182" s="32">
        <f t="shared" si="190"/>
        <v>8.6085633805025594</v>
      </c>
      <c r="BG182" s="32">
        <f t="shared" si="191"/>
        <v>6.6710822957649656</v>
      </c>
      <c r="BH182" s="33">
        <f t="shared" si="192"/>
        <v>9.5838587641866327E-2</v>
      </c>
      <c r="BI182" s="33">
        <f t="shared" si="193"/>
        <v>-1.124312876652604E-2</v>
      </c>
      <c r="BJ182" s="33">
        <f t="shared" si="194"/>
        <v>-0.60183932275681828</v>
      </c>
      <c r="BK182" s="33">
        <f t="shared" si="205"/>
        <v>0.11731317252440987</v>
      </c>
      <c r="BL182" s="31">
        <f t="shared" si="156"/>
        <v>729892.23</v>
      </c>
      <c r="BM182" s="26">
        <f t="shared" si="157"/>
        <v>265321.68</v>
      </c>
      <c r="BN182" s="26">
        <f t="shared" si="158"/>
        <v>519341.76</v>
      </c>
      <c r="BO182" s="5">
        <f t="shared" si="195"/>
        <v>36.350802090330511</v>
      </c>
      <c r="BP182" s="60">
        <f t="shared" si="159"/>
        <v>10202.98</v>
      </c>
      <c r="BQ182" s="57">
        <f t="shared" si="160"/>
        <v>4786.03</v>
      </c>
      <c r="BR182" s="57">
        <f t="shared" si="161"/>
        <v>8290226.6504999995</v>
      </c>
      <c r="BS182" s="57">
        <f t="shared" si="162"/>
        <v>3883193.1264000009</v>
      </c>
      <c r="BT182" s="33">
        <f t="shared" si="206"/>
        <v>6.6290782425138542E-2</v>
      </c>
      <c r="BU182" s="33">
        <f t="shared" si="207"/>
        <v>7.8614083771141749E-2</v>
      </c>
      <c r="BV182" s="33">
        <f t="shared" si="208"/>
        <v>1.1858976602051692</v>
      </c>
      <c r="BW182" s="57">
        <f t="shared" si="163"/>
        <v>5420988.9446999999</v>
      </c>
      <c r="BX182" s="57">
        <f t="shared" si="209"/>
        <v>811.3599635606131</v>
      </c>
      <c r="BY182" s="87">
        <f t="shared" si="210"/>
        <v>812.52993248051064</v>
      </c>
      <c r="BZ182" s="75">
        <f t="shared" si="211"/>
        <v>98.839079158028369</v>
      </c>
      <c r="CA182" s="75">
        <f t="shared" si="212"/>
        <v>100.97791852805915</v>
      </c>
      <c r="CB182" s="53">
        <f t="shared" si="165"/>
        <v>0.98589647350232279</v>
      </c>
      <c r="CC182" s="14">
        <f t="shared" si="164"/>
        <v>101.38414876736664</v>
      </c>
      <c r="CD182" s="53">
        <f t="shared" si="166"/>
        <v>1.0112829418308344</v>
      </c>
      <c r="CE182" s="26">
        <v>101.27944114783953</v>
      </c>
      <c r="CF182" s="85">
        <f t="shared" si="167"/>
        <v>1.0102385080530212</v>
      </c>
      <c r="CG182" s="79">
        <v>100.253</v>
      </c>
      <c r="CH182">
        <v>5023.55</v>
      </c>
      <c r="CI182" s="17">
        <f t="shared" si="196"/>
        <v>237.52000000000044</v>
      </c>
      <c r="CJ182" s="17">
        <f t="shared" si="197"/>
        <v>0.9527186949468005</v>
      </c>
      <c r="CK182" s="31">
        <v>11527.84</v>
      </c>
      <c r="CL182" s="76">
        <f t="shared" si="213"/>
        <v>0.88507300587100446</v>
      </c>
      <c r="CM182">
        <v>4454.75</v>
      </c>
      <c r="CN182" s="17">
        <f t="shared" si="198"/>
        <v>-331.27999999999975</v>
      </c>
      <c r="CO182" s="17">
        <f t="shared" si="199"/>
        <v>1.074365564846512</v>
      </c>
      <c r="CP182" s="31">
        <v>10803.67</v>
      </c>
      <c r="CQ182" s="76">
        <f t="shared" si="200"/>
        <v>0.94439944944634546</v>
      </c>
    </row>
    <row r="183" spans="1:95" x14ac:dyDescent="0.3">
      <c r="A183" s="1">
        <v>39202</v>
      </c>
      <c r="B183" t="s">
        <v>5</v>
      </c>
      <c r="C183" s="30">
        <v>218.11</v>
      </c>
      <c r="D183" s="31">
        <v>797.26</v>
      </c>
      <c r="E183" s="31">
        <v>395.03</v>
      </c>
      <c r="F183" s="32">
        <f t="shared" si="168"/>
        <v>3.8864227555891362</v>
      </c>
      <c r="G183" s="94">
        <f t="shared" si="169"/>
        <v>4.5714633042136859</v>
      </c>
      <c r="H183" s="33">
        <f t="shared" si="170"/>
        <v>0.12829684997330484</v>
      </c>
      <c r="I183" s="33">
        <f t="shared" si="171"/>
        <v>4.0428171084670545E-3</v>
      </c>
      <c r="J183" s="33">
        <f t="shared" si="172"/>
        <v>2.4089752188258685E-2</v>
      </c>
      <c r="K183" s="33">
        <f t="shared" si="201"/>
        <v>3.1511429230789818E-2</v>
      </c>
      <c r="L183" s="31">
        <f t="shared" si="144"/>
        <v>314941.61779999995</v>
      </c>
      <c r="M183" s="26">
        <f t="shared" si="145"/>
        <v>173890.3786</v>
      </c>
      <c r="N183" s="26">
        <f t="shared" si="146"/>
        <v>211186.20139999999</v>
      </c>
      <c r="O183" s="5">
        <f t="shared" si="173"/>
        <v>55.213528086474447</v>
      </c>
      <c r="P183" s="30">
        <v>2479.42</v>
      </c>
      <c r="Q183" s="31">
        <v>743.45</v>
      </c>
      <c r="R183" s="31">
        <v>3242.08</v>
      </c>
      <c r="S183" s="32">
        <f t="shared" si="174"/>
        <v>31.896548331621467</v>
      </c>
      <c r="T183" s="32">
        <f t="shared" si="175"/>
        <v>51.967252972048492</v>
      </c>
      <c r="U183" s="33">
        <f t="shared" si="176"/>
        <v>0.1175180506700467</v>
      </c>
      <c r="V183" s="33">
        <f t="shared" si="177"/>
        <v>1.1552908915373326E-2</v>
      </c>
      <c r="W183" s="33">
        <f t="shared" si="178"/>
        <v>4.8515462592333997E-2</v>
      </c>
      <c r="X183" s="33">
        <f t="shared" si="202"/>
        <v>9.8307526796970274E-2</v>
      </c>
      <c r="Y183" s="31">
        <f t="shared" si="147"/>
        <v>2410324.3760000002</v>
      </c>
      <c r="Z183" s="26">
        <f t="shared" si="148"/>
        <v>1843324.7990000001</v>
      </c>
      <c r="AA183" s="26">
        <f t="shared" si="149"/>
        <v>2893001.8540000003</v>
      </c>
      <c r="AB183" s="5">
        <f t="shared" si="179"/>
        <v>76.476212801658193</v>
      </c>
      <c r="AC183" s="30">
        <v>163.81</v>
      </c>
      <c r="AD183" s="31">
        <v>808.43</v>
      </c>
      <c r="AE183" s="31">
        <v>1515.17</v>
      </c>
      <c r="AF183" s="32">
        <f t="shared" si="180"/>
        <v>14.906693584249279</v>
      </c>
      <c r="AG183" s="32">
        <f t="shared" si="181"/>
        <v>3.4333657505994402</v>
      </c>
      <c r="AH183" s="33">
        <f t="shared" si="182"/>
        <v>4.6735951998177094E-2</v>
      </c>
      <c r="AI183" s="33">
        <f t="shared" si="183"/>
        <v>-3.7169058282301142E-3</v>
      </c>
      <c r="AJ183" s="33">
        <f>IFERROR((($BQ183-AC183)-($BQ184-AC184))/(((#REF!-AC183)+(#REF!-AC184))/2)/AH183,0)</f>
        <v>0</v>
      </c>
      <c r="AK183" s="33">
        <f t="shared" si="203"/>
        <v>7.9529905122615027E-2</v>
      </c>
      <c r="AL183" s="31">
        <f t="shared" si="150"/>
        <v>1224908.8831</v>
      </c>
      <c r="AM183" s="26">
        <f t="shared" si="151"/>
        <v>132428.91829999999</v>
      </c>
      <c r="AN183" s="26">
        <f t="shared" si="152"/>
        <v>271260.60220000002</v>
      </c>
      <c r="AO183" s="5">
        <f t="shared" si="184"/>
        <v>10.811328101797157</v>
      </c>
      <c r="AP183" s="30">
        <v>1586.89</v>
      </c>
      <c r="AQ183" s="31">
        <v>753.7</v>
      </c>
      <c r="AR183" s="31">
        <v>4130.3900000000003</v>
      </c>
      <c r="AS183" s="32">
        <f t="shared" si="185"/>
        <v>40.6360065955948</v>
      </c>
      <c r="AT183" s="32">
        <f t="shared" si="186"/>
        <v>33.260324619795774</v>
      </c>
      <c r="AU183" s="33">
        <f t="shared" si="187"/>
        <v>4.7082628859329373E-2</v>
      </c>
      <c r="AV183" s="33">
        <f t="shared" si="188"/>
        <v>-6.4133367253036656E-3</v>
      </c>
      <c r="AW183" s="33">
        <f>IFERROR((($BQ183-AP183)-($BQ184-AP184))/(((#REF!-AP183)+(#REF!-AP184))/2)/AU183,0)</f>
        <v>0</v>
      </c>
      <c r="AX183" s="33">
        <f t="shared" si="204"/>
        <v>0.13621449950182357</v>
      </c>
      <c r="AY183" s="31">
        <f t="shared" si="153"/>
        <v>3113074.9430000004</v>
      </c>
      <c r="AZ183" s="26">
        <f t="shared" si="154"/>
        <v>1196038.9930000002</v>
      </c>
      <c r="BA183" s="26">
        <f t="shared" si="155"/>
        <v>1159100.1560000002</v>
      </c>
      <c r="BB183" s="5">
        <f t="shared" si="189"/>
        <v>38.41985865741492</v>
      </c>
      <c r="BC183" s="30">
        <v>322.89</v>
      </c>
      <c r="BD183" s="31">
        <v>755</v>
      </c>
      <c r="BE183" s="31">
        <v>881.69</v>
      </c>
      <c r="BF183" s="32">
        <f t="shared" si="190"/>
        <v>8.6743287329453107</v>
      </c>
      <c r="BG183" s="32">
        <f t="shared" si="191"/>
        <v>6.7675933533426118</v>
      </c>
      <c r="BH183" s="33">
        <f t="shared" si="192"/>
        <v>5.7220708446866483E-2</v>
      </c>
      <c r="BI183" s="33">
        <f t="shared" si="193"/>
        <v>-1.1118126241549803E-2</v>
      </c>
      <c r="BJ183" s="33">
        <f t="shared" si="194"/>
        <v>-0.99788592811275456</v>
      </c>
      <c r="BK183" s="33">
        <f t="shared" si="205"/>
        <v>0.1943024919356561</v>
      </c>
      <c r="BL183" s="31">
        <f t="shared" si="156"/>
        <v>665675.95000000007</v>
      </c>
      <c r="BM183" s="26">
        <f t="shared" si="157"/>
        <v>243781.94999999998</v>
      </c>
      <c r="BN183" s="26">
        <f t="shared" si="158"/>
        <v>471844.80000000005</v>
      </c>
      <c r="BO183" s="5">
        <f t="shared" si="195"/>
        <v>36.621715115289952</v>
      </c>
      <c r="BP183" s="60">
        <f t="shared" si="159"/>
        <v>10164.36</v>
      </c>
      <c r="BQ183" s="57">
        <f t="shared" si="160"/>
        <v>4771.12</v>
      </c>
      <c r="BR183" s="57">
        <f t="shared" si="161"/>
        <v>7728925.7699000007</v>
      </c>
      <c r="BS183" s="57">
        <f t="shared" si="162"/>
        <v>3589465.0389000005</v>
      </c>
      <c r="BT183" s="33">
        <f t="shared" si="206"/>
        <v>7.2532276238740076E-2</v>
      </c>
      <c r="BU183" s="33">
        <f t="shared" si="207"/>
        <v>9.003258531626096E-2</v>
      </c>
      <c r="BV183" s="33">
        <f t="shared" si="208"/>
        <v>1.2412761598701052</v>
      </c>
      <c r="BW183" s="57">
        <f t="shared" si="163"/>
        <v>5006393.6135999998</v>
      </c>
      <c r="BX183" s="57">
        <f t="shared" si="209"/>
        <v>752.33174577457714</v>
      </c>
      <c r="BY183" s="87">
        <f t="shared" si="210"/>
        <v>760.39472922053142</v>
      </c>
      <c r="BZ183" s="75">
        <f t="shared" si="211"/>
        <v>92.497164508555954</v>
      </c>
      <c r="CA183" s="75">
        <f t="shared" si="212"/>
        <v>93.631553370605104</v>
      </c>
      <c r="CB183" s="53">
        <f t="shared" si="165"/>
        <v>0.9971772497391731</v>
      </c>
      <c r="CC183" s="14">
        <f t="shared" si="164"/>
        <v>93.630324667136122</v>
      </c>
      <c r="CD183" s="53">
        <f t="shared" si="166"/>
        <v>1.0093934245424823</v>
      </c>
      <c r="CE183" s="26">
        <v>93.69425459128162</v>
      </c>
      <c r="CF183" s="85">
        <f t="shared" si="167"/>
        <v>1.0100826290848501</v>
      </c>
      <c r="CG183" s="79">
        <v>92.759</v>
      </c>
      <c r="CH183">
        <v>5007.54</v>
      </c>
      <c r="CI183" s="17">
        <f t="shared" si="196"/>
        <v>236.42000000000007</v>
      </c>
      <c r="CJ183" s="17">
        <f t="shared" si="197"/>
        <v>0.95278719690706415</v>
      </c>
      <c r="CK183" s="31">
        <v>11483.59</v>
      </c>
      <c r="CL183" s="76">
        <f t="shared" si="213"/>
        <v>0.88512041965970578</v>
      </c>
      <c r="CM183">
        <v>4421.5</v>
      </c>
      <c r="CN183" s="17">
        <f t="shared" si="198"/>
        <v>-349.61999999999989</v>
      </c>
      <c r="CO183" s="17">
        <f t="shared" si="199"/>
        <v>1.0790727128802442</v>
      </c>
      <c r="CP183" s="31">
        <v>10754.74</v>
      </c>
      <c r="CQ183" s="76">
        <f t="shared" si="200"/>
        <v>0.94510513503813209</v>
      </c>
    </row>
    <row r="184" spans="1:95" x14ac:dyDescent="0.3">
      <c r="A184" s="1">
        <v>39172</v>
      </c>
      <c r="B184" t="s">
        <v>5</v>
      </c>
      <c r="C184" s="30">
        <v>217.23</v>
      </c>
      <c r="D184" s="31">
        <v>701.14</v>
      </c>
      <c r="E184" s="31">
        <v>391.65</v>
      </c>
      <c r="F184" s="32">
        <f t="shared" si="168"/>
        <v>3.8678616398785284</v>
      </c>
      <c r="G184" s="94">
        <f t="shared" si="169"/>
        <v>4.5673112302073724</v>
      </c>
      <c r="H184" s="33">
        <f t="shared" si="170"/>
        <v>3.5401955163329425E-2</v>
      </c>
      <c r="I184" s="33">
        <f t="shared" si="171"/>
        <v>4.0592278241616099E-3</v>
      </c>
      <c r="J184" s="33">
        <f t="shared" si="172"/>
        <v>8.7509601998847275E-2</v>
      </c>
      <c r="K184" s="33">
        <f t="shared" si="201"/>
        <v>0.11466111985719644</v>
      </c>
      <c r="L184" s="31">
        <f t="shared" si="144"/>
        <v>274601.48099999997</v>
      </c>
      <c r="M184" s="26">
        <f t="shared" si="145"/>
        <v>152308.6422</v>
      </c>
      <c r="N184" s="26">
        <f t="shared" si="146"/>
        <v>185724.97459999999</v>
      </c>
      <c r="O184" s="5">
        <f t="shared" si="173"/>
        <v>55.465338950593647</v>
      </c>
      <c r="P184" s="30">
        <v>2450.94</v>
      </c>
      <c r="Q184" s="31">
        <v>660.93</v>
      </c>
      <c r="R184" s="31">
        <v>3215.5</v>
      </c>
      <c r="S184" s="32">
        <f t="shared" si="174"/>
        <v>31.75567241932697</v>
      </c>
      <c r="T184" s="32">
        <f t="shared" si="175"/>
        <v>51.531583052821695</v>
      </c>
      <c r="U184" s="33">
        <f t="shared" si="176"/>
        <v>2.4086423250365436E-2</v>
      </c>
      <c r="V184" s="33">
        <f t="shared" si="177"/>
        <v>1.1687938605491041E-2</v>
      </c>
      <c r="W184" s="33">
        <f t="shared" si="178"/>
        <v>0.23925174441317273</v>
      </c>
      <c r="X184" s="33">
        <f t="shared" si="202"/>
        <v>0.48525007154450439</v>
      </c>
      <c r="Y184" s="31">
        <f t="shared" si="147"/>
        <v>2125220.415</v>
      </c>
      <c r="Z184" s="26">
        <f t="shared" si="148"/>
        <v>1619899.7741999999</v>
      </c>
      <c r="AA184" s="26">
        <f t="shared" si="149"/>
        <v>2571890.1275999998</v>
      </c>
      <c r="AB184" s="5">
        <f t="shared" si="179"/>
        <v>76.222671435235583</v>
      </c>
      <c r="AC184" s="30">
        <v>164.42</v>
      </c>
      <c r="AD184" s="31">
        <v>771.51</v>
      </c>
      <c r="AE184" s="31">
        <v>1507.06</v>
      </c>
      <c r="AF184" s="32">
        <f t="shared" si="180"/>
        <v>14.883440732785228</v>
      </c>
      <c r="AG184" s="32">
        <f t="shared" si="181"/>
        <v>3.4569687081466469</v>
      </c>
      <c r="AH184" s="33">
        <f t="shared" si="182"/>
        <v>-2.4175683462449575E-2</v>
      </c>
      <c r="AI184" s="33">
        <f t="shared" si="183"/>
        <v>-3.7031415996358393E-3</v>
      </c>
      <c r="AJ184" s="33">
        <f>IFERROR((($BQ184-AC184)-($BQ185-AC185))/(((#REF!-AC184)+(#REF!-AC185))/2)/AH184,0)</f>
        <v>0</v>
      </c>
      <c r="AK184" s="33">
        <f t="shared" si="203"/>
        <v>0.15317629408027592</v>
      </c>
      <c r="AL184" s="31">
        <f t="shared" si="150"/>
        <v>1162711.8606</v>
      </c>
      <c r="AM184" s="26">
        <f t="shared" si="151"/>
        <v>126851.67419999999</v>
      </c>
      <c r="AN184" s="26">
        <f t="shared" si="152"/>
        <v>258872.46540000002</v>
      </c>
      <c r="AO184" s="5">
        <f t="shared" si="184"/>
        <v>10.90998367682773</v>
      </c>
      <c r="AP184" s="30">
        <v>1597.1</v>
      </c>
      <c r="AQ184" s="31">
        <v>719.03</v>
      </c>
      <c r="AR184" s="31">
        <v>4126.4799999999996</v>
      </c>
      <c r="AS184" s="32">
        <f t="shared" si="185"/>
        <v>40.752339332888923</v>
      </c>
      <c r="AT184" s="32">
        <f t="shared" si="186"/>
        <v>33.579398636303431</v>
      </c>
      <c r="AU184" s="33">
        <f t="shared" si="187"/>
        <v>5.5645819241738675E-3</v>
      </c>
      <c r="AV184" s="33">
        <f t="shared" si="188"/>
        <v>-6.3786894352176222E-3</v>
      </c>
      <c r="AW184" s="33">
        <f>IFERROR((($BQ184-AP184)-($BQ185-AP185))/(((#REF!-AP184)+(#REF!-AP185))/2)/AU184,0)</f>
        <v>0</v>
      </c>
      <c r="AX184" s="33">
        <f t="shared" si="204"/>
        <v>1.1463016489176083</v>
      </c>
      <c r="AY184" s="31">
        <f t="shared" si="153"/>
        <v>2967062.9143999997</v>
      </c>
      <c r="AZ184" s="26">
        <f t="shared" si="154"/>
        <v>1148362.8129999998</v>
      </c>
      <c r="BA184" s="26">
        <f t="shared" si="155"/>
        <v>1105781.8563999999</v>
      </c>
      <c r="BB184" s="5">
        <f t="shared" si="189"/>
        <v>38.703689342975132</v>
      </c>
      <c r="BC184" s="30">
        <v>326.5</v>
      </c>
      <c r="BD184" s="31">
        <v>713</v>
      </c>
      <c r="BE184" s="31">
        <v>885.06</v>
      </c>
      <c r="BF184" s="32">
        <f t="shared" si="190"/>
        <v>8.7406858751203629</v>
      </c>
      <c r="BG184" s="32">
        <f t="shared" si="191"/>
        <v>6.8647383725208639</v>
      </c>
      <c r="BH184" s="33">
        <f t="shared" si="192"/>
        <v>5.6258790436005627E-3</v>
      </c>
      <c r="BI184" s="33">
        <f t="shared" si="193"/>
        <v>-1.0995872740287274E-2</v>
      </c>
      <c r="BJ184" s="33">
        <f t="shared" si="194"/>
        <v>-10.032462192168238</v>
      </c>
      <c r="BK184" s="33">
        <f t="shared" si="205"/>
        <v>1.9545163795860629</v>
      </c>
      <c r="BL184" s="31">
        <f t="shared" si="156"/>
        <v>631047.77999999991</v>
      </c>
      <c r="BM184" s="26">
        <f t="shared" si="157"/>
        <v>232794.5</v>
      </c>
      <c r="BN184" s="26">
        <f t="shared" si="158"/>
        <v>445596.48000000004</v>
      </c>
      <c r="BO184" s="5">
        <f t="shared" si="195"/>
        <v>36.890154339818771</v>
      </c>
      <c r="BP184" s="60">
        <f t="shared" si="159"/>
        <v>10125.749999999998</v>
      </c>
      <c r="BQ184" s="57">
        <f t="shared" si="160"/>
        <v>4756.1899999999996</v>
      </c>
      <c r="BR184" s="57">
        <f t="shared" si="161"/>
        <v>7160644.4509999994</v>
      </c>
      <c r="BS184" s="57">
        <f t="shared" si="162"/>
        <v>3280217.4035999998</v>
      </c>
      <c r="BT184" s="33">
        <f t="shared" si="206"/>
        <v>7.1232299661270169E-3</v>
      </c>
      <c r="BU184" s="33">
        <f t="shared" si="207"/>
        <v>1.7543842712740305E-2</v>
      </c>
      <c r="BV184" s="33">
        <f t="shared" si="208"/>
        <v>2.4629055633703056</v>
      </c>
      <c r="BW184" s="57">
        <f t="shared" si="163"/>
        <v>4567865.9040000001</v>
      </c>
      <c r="BX184" s="57">
        <f t="shared" si="209"/>
        <v>689.67333172139888</v>
      </c>
      <c r="BY184" s="87">
        <f t="shared" si="210"/>
        <v>707.17176021529281</v>
      </c>
      <c r="BZ184" s="75">
        <f t="shared" si="211"/>
        <v>86.022930100385082</v>
      </c>
      <c r="CA184" s="75">
        <f t="shared" si="212"/>
        <v>85.83339162548647</v>
      </c>
      <c r="CB184" s="53">
        <f t="shared" si="165"/>
        <v>1.0190117048542382</v>
      </c>
      <c r="CC184" s="14">
        <f t="shared" si="164"/>
        <v>85.428913632685223</v>
      </c>
      <c r="CD184" s="53">
        <f t="shared" si="166"/>
        <v>1.0119750957459928</v>
      </c>
      <c r="CE184" s="26">
        <v>85.261222787719859</v>
      </c>
      <c r="CF184" s="85">
        <f t="shared" si="167"/>
        <v>1.0099886610405346</v>
      </c>
      <c r="CG184" s="79">
        <v>84.418000000000006</v>
      </c>
      <c r="CH184">
        <v>4991.5</v>
      </c>
      <c r="CI184" s="17">
        <f t="shared" si="196"/>
        <v>235.3100000000004</v>
      </c>
      <c r="CJ184" s="17">
        <f t="shared" si="197"/>
        <v>0.95285785835921055</v>
      </c>
      <c r="CK184" s="31">
        <v>11439.34</v>
      </c>
      <c r="CL184" s="76">
        <f t="shared" si="213"/>
        <v>0.88516907443960913</v>
      </c>
      <c r="CM184">
        <v>4388.24</v>
      </c>
      <c r="CN184" s="17">
        <f t="shared" si="198"/>
        <v>-367.94999999999982</v>
      </c>
      <c r="CO184" s="17">
        <f t="shared" si="199"/>
        <v>1.0838491057918436</v>
      </c>
      <c r="CP184" s="31">
        <v>10705.81</v>
      </c>
      <c r="CQ184" s="76">
        <f t="shared" si="200"/>
        <v>0.94581820525490357</v>
      </c>
    </row>
    <row r="185" spans="1:95" x14ac:dyDescent="0.3">
      <c r="A185" s="1">
        <v>39141</v>
      </c>
      <c r="B185" t="s">
        <v>5</v>
      </c>
      <c r="C185" s="30">
        <v>216.35</v>
      </c>
      <c r="D185" s="31">
        <v>676.75</v>
      </c>
      <c r="E185" s="31">
        <v>388.26</v>
      </c>
      <c r="F185" s="32">
        <f t="shared" si="168"/>
        <v>3.8490592972834712</v>
      </c>
      <c r="G185" s="94">
        <f t="shared" si="169"/>
        <v>4.563123382553619</v>
      </c>
      <c r="H185" s="33">
        <f t="shared" si="170"/>
        <v>4.1662895586327575E-2</v>
      </c>
      <c r="I185" s="33">
        <f t="shared" si="171"/>
        <v>4.0757723125376105E-3</v>
      </c>
      <c r="J185" s="33">
        <f t="shared" si="172"/>
        <v>7.4643284397122256E-2</v>
      </c>
      <c r="K185" s="33">
        <f t="shared" si="201"/>
        <v>9.7827389459583025E-2</v>
      </c>
      <c r="L185" s="31">
        <f t="shared" si="144"/>
        <v>262754.95500000002</v>
      </c>
      <c r="M185" s="26">
        <f t="shared" si="145"/>
        <v>146414.86249999999</v>
      </c>
      <c r="N185" s="26">
        <f t="shared" si="146"/>
        <v>179264.3075</v>
      </c>
      <c r="O185" s="5">
        <f t="shared" si="173"/>
        <v>55.722969144387783</v>
      </c>
      <c r="P185" s="30">
        <v>2422.46</v>
      </c>
      <c r="Q185" s="31">
        <v>645.20000000000005</v>
      </c>
      <c r="R185" s="31">
        <v>3188.92</v>
      </c>
      <c r="S185" s="32">
        <f t="shared" si="174"/>
        <v>31.61371806081803</v>
      </c>
      <c r="T185" s="32">
        <f t="shared" si="175"/>
        <v>51.093061563673871</v>
      </c>
      <c r="U185" s="33">
        <f t="shared" si="176"/>
        <v>1.186476352325792E-2</v>
      </c>
      <c r="V185" s="33">
        <f t="shared" si="177"/>
        <v>1.1826162061605673E-2</v>
      </c>
      <c r="W185" s="33">
        <f t="shared" si="178"/>
        <v>0.49106156768510706</v>
      </c>
      <c r="X185" s="33">
        <f t="shared" si="202"/>
        <v>0.99674654605828605</v>
      </c>
      <c r="Y185" s="31">
        <f t="shared" si="147"/>
        <v>2057491.1840000001</v>
      </c>
      <c r="Z185" s="26">
        <f t="shared" si="148"/>
        <v>1562971.192</v>
      </c>
      <c r="AA185" s="26">
        <f t="shared" si="149"/>
        <v>2510679.6640000003</v>
      </c>
      <c r="AB185" s="5">
        <f t="shared" si="179"/>
        <v>75.964903478293593</v>
      </c>
      <c r="AC185" s="30">
        <v>165.03</v>
      </c>
      <c r="AD185" s="31">
        <v>790.39</v>
      </c>
      <c r="AE185" s="31">
        <v>1498.96</v>
      </c>
      <c r="AF185" s="32">
        <f t="shared" si="180"/>
        <v>14.860109010086109</v>
      </c>
      <c r="AG185" s="32">
        <f t="shared" si="181"/>
        <v>3.4807129735281896</v>
      </c>
      <c r="AH185" s="33">
        <f t="shared" si="182"/>
        <v>-4.0448491084101375E-2</v>
      </c>
      <c r="AI185" s="33">
        <f t="shared" si="183"/>
        <v>-3.6894789367041781E-3</v>
      </c>
      <c r="AJ185" s="33">
        <f>IFERROR((($BQ185-AC185)-($BQ186-AC186))/(((#REF!-AC185)+(#REF!-AC186))/2)/AH185,0)</f>
        <v>0</v>
      </c>
      <c r="AK185" s="33">
        <f t="shared" si="203"/>
        <v>9.1214253926875391E-2</v>
      </c>
      <c r="AL185" s="31">
        <f t="shared" si="150"/>
        <v>1184762.9944</v>
      </c>
      <c r="AM185" s="26">
        <f t="shared" si="151"/>
        <v>130438.06170000001</v>
      </c>
      <c r="AN185" s="26">
        <f t="shared" si="152"/>
        <v>265207.46059999999</v>
      </c>
      <c r="AO185" s="5">
        <f t="shared" si="184"/>
        <v>11.009633345786412</v>
      </c>
      <c r="AP185" s="30">
        <v>1607.32</v>
      </c>
      <c r="AQ185" s="31">
        <v>715.04</v>
      </c>
      <c r="AR185" s="31">
        <v>4122.57</v>
      </c>
      <c r="AS185" s="32">
        <f t="shared" si="185"/>
        <v>40.869562631231446</v>
      </c>
      <c r="AT185" s="32">
        <f t="shared" si="186"/>
        <v>33.900621563420771</v>
      </c>
      <c r="AU185" s="33">
        <f t="shared" si="187"/>
        <v>2.507841429653692E-2</v>
      </c>
      <c r="AV185" s="33">
        <f t="shared" si="188"/>
        <v>-6.3320774609671995E-3</v>
      </c>
      <c r="AW185" s="33">
        <f>IFERROR((($BQ185-AP185)-($BQ186-AP186))/(((#REF!-AP185)+(#REF!-AP186))/2)/AU185,0)</f>
        <v>0</v>
      </c>
      <c r="AX185" s="33">
        <f t="shared" si="204"/>
        <v>0.25249114182795823</v>
      </c>
      <c r="AY185" s="31">
        <f t="shared" si="153"/>
        <v>2947802.4527999996</v>
      </c>
      <c r="AZ185" s="26">
        <f t="shared" si="154"/>
        <v>1149298.0928</v>
      </c>
      <c r="BA185" s="26">
        <f t="shared" si="155"/>
        <v>1099645.7152</v>
      </c>
      <c r="BB185" s="5">
        <f t="shared" si="189"/>
        <v>38.98830098700568</v>
      </c>
      <c r="BC185" s="30">
        <v>330.11</v>
      </c>
      <c r="BD185" s="31">
        <v>709</v>
      </c>
      <c r="BE185" s="31">
        <v>888.43</v>
      </c>
      <c r="BF185" s="32">
        <f t="shared" si="190"/>
        <v>8.8075510005809363</v>
      </c>
      <c r="BG185" s="32">
        <f t="shared" si="191"/>
        <v>6.9624805168235504</v>
      </c>
      <c r="BH185" s="33">
        <f t="shared" si="192"/>
        <v>-1.4005602240896359E-2</v>
      </c>
      <c r="BI185" s="33">
        <f t="shared" si="193"/>
        <v>-1.0876278565295373E-2</v>
      </c>
      <c r="BJ185" s="33">
        <f t="shared" si="194"/>
        <v>3.9882379524880234</v>
      </c>
      <c r="BK185" s="33">
        <f t="shared" si="205"/>
        <v>0.77656628956208962</v>
      </c>
      <c r="BL185" s="31">
        <f t="shared" si="156"/>
        <v>629896.87</v>
      </c>
      <c r="BM185" s="26">
        <f t="shared" si="157"/>
        <v>234047.99000000002</v>
      </c>
      <c r="BN185" s="26">
        <f t="shared" si="158"/>
        <v>443096.64</v>
      </c>
      <c r="BO185" s="5">
        <f t="shared" si="195"/>
        <v>37.156557072588726</v>
      </c>
      <c r="BP185" s="60">
        <f t="shared" si="159"/>
        <v>10087.140000000001</v>
      </c>
      <c r="BQ185" s="57">
        <f t="shared" si="160"/>
        <v>4741.2700000000004</v>
      </c>
      <c r="BR185" s="57">
        <f t="shared" si="161"/>
        <v>7082708.4561999999</v>
      </c>
      <c r="BS185" s="57">
        <f t="shared" si="162"/>
        <v>3223170.199</v>
      </c>
      <c r="BT185" s="33">
        <f t="shared" si="206"/>
        <v>6.9997959849224245E-3</v>
      </c>
      <c r="BU185" s="33">
        <f t="shared" si="207"/>
        <v>1.6485932793501142E-2</v>
      </c>
      <c r="BV185" s="33">
        <f t="shared" si="208"/>
        <v>2.3552018985998844</v>
      </c>
      <c r="BW185" s="57">
        <f t="shared" si="163"/>
        <v>4497893.7873000009</v>
      </c>
      <c r="BX185" s="57">
        <f t="shared" si="209"/>
        <v>679.81156926308768</v>
      </c>
      <c r="BY185" s="87">
        <f t="shared" si="210"/>
        <v>702.15229056005955</v>
      </c>
      <c r="BZ185" s="75">
        <f t="shared" si="211"/>
        <v>85.412343660731892</v>
      </c>
      <c r="CA185" s="75">
        <f t="shared" si="212"/>
        <v>84.60604458991385</v>
      </c>
      <c r="CB185" s="53">
        <f t="shared" si="165"/>
        <v>1.0306786974868094</v>
      </c>
      <c r="CC185" s="14">
        <f t="shared" si="164"/>
        <v>84.1202846055008</v>
      </c>
      <c r="CD185" s="53">
        <f t="shared" si="166"/>
        <v>1.0150873006576662</v>
      </c>
      <c r="CE185" s="26">
        <v>83.877804566425084</v>
      </c>
      <c r="CF185" s="85">
        <f t="shared" si="167"/>
        <v>1.0121612714664545</v>
      </c>
      <c r="CG185" s="79">
        <v>82.87</v>
      </c>
      <c r="CH185">
        <v>4975.4799999999996</v>
      </c>
      <c r="CI185" s="17">
        <f t="shared" si="196"/>
        <v>234.20999999999913</v>
      </c>
      <c r="CJ185" s="17">
        <f t="shared" si="197"/>
        <v>0.95292715476697742</v>
      </c>
      <c r="CK185" s="31">
        <v>11395.08</v>
      </c>
      <c r="CL185" s="76">
        <f t="shared" si="213"/>
        <v>0.88521888393938453</v>
      </c>
      <c r="CM185">
        <v>4354.99</v>
      </c>
      <c r="CN185" s="17">
        <f t="shared" si="198"/>
        <v>-386.28000000000065</v>
      </c>
      <c r="CO185" s="17">
        <f t="shared" si="199"/>
        <v>1.0886982518903605</v>
      </c>
      <c r="CP185" s="31">
        <v>10656.88</v>
      </c>
      <c r="CQ185" s="76">
        <f t="shared" si="200"/>
        <v>0.94653782345301829</v>
      </c>
    </row>
    <row r="186" spans="1:95" x14ac:dyDescent="0.3">
      <c r="A186" s="1">
        <v>39113</v>
      </c>
      <c r="B186" t="s">
        <v>5</v>
      </c>
      <c r="C186" s="30">
        <v>215.47</v>
      </c>
      <c r="D186" s="31">
        <v>649.13</v>
      </c>
      <c r="E186" s="31">
        <v>384.88</v>
      </c>
      <c r="F186" s="32">
        <f t="shared" si="168"/>
        <v>3.8302157929724983</v>
      </c>
      <c r="G186" s="94">
        <f t="shared" si="169"/>
        <v>4.5589187405053382</v>
      </c>
      <c r="H186" s="33">
        <f t="shared" si="170"/>
        <v>1.3055882900204612E-2</v>
      </c>
      <c r="I186" s="33">
        <f t="shared" si="171"/>
        <v>4.1390535984187253E-3</v>
      </c>
      <c r="J186" s="33">
        <f t="shared" si="172"/>
        <v>0.23876845191592141</v>
      </c>
      <c r="K186" s="33">
        <f t="shared" si="201"/>
        <v>0.31702594378767429</v>
      </c>
      <c r="L186" s="31">
        <f t="shared" si="144"/>
        <v>249837.1544</v>
      </c>
      <c r="M186" s="26">
        <f t="shared" si="145"/>
        <v>139868.0411</v>
      </c>
      <c r="N186" s="26">
        <f t="shared" si="146"/>
        <v>171948.04569999999</v>
      </c>
      <c r="O186" s="5">
        <f t="shared" si="173"/>
        <v>55.983683225940553</v>
      </c>
      <c r="P186" s="30">
        <v>2393.98</v>
      </c>
      <c r="Q186" s="31">
        <v>637.59</v>
      </c>
      <c r="R186" s="31">
        <v>3162.33</v>
      </c>
      <c r="S186" s="32">
        <f t="shared" si="174"/>
        <v>31.470604626352937</v>
      </c>
      <c r="T186" s="32">
        <f t="shared" si="175"/>
        <v>50.651878620666302</v>
      </c>
      <c r="U186" s="33">
        <f t="shared" si="176"/>
        <v>1.8536253334072095E-2</v>
      </c>
      <c r="V186" s="33">
        <f t="shared" si="177"/>
        <v>1.1967693949759226E-2</v>
      </c>
      <c r="W186" s="33">
        <f t="shared" si="178"/>
        <v>0.31822702516133838</v>
      </c>
      <c r="X186" s="33">
        <f t="shared" si="202"/>
        <v>0.64563715946636391</v>
      </c>
      <c r="Y186" s="31">
        <f t="shared" si="147"/>
        <v>2016269.9847000001</v>
      </c>
      <c r="Z186" s="26">
        <f t="shared" si="148"/>
        <v>1526377.7082</v>
      </c>
      <c r="AA186" s="26">
        <f t="shared" si="149"/>
        <v>2481066.7188000004</v>
      </c>
      <c r="AB186" s="5">
        <f t="shared" si="179"/>
        <v>75.703041744536463</v>
      </c>
      <c r="AC186" s="30">
        <v>165.64</v>
      </c>
      <c r="AD186" s="31">
        <v>823.02</v>
      </c>
      <c r="AE186" s="31">
        <v>1490.85</v>
      </c>
      <c r="AF186" s="32">
        <f t="shared" si="180"/>
        <v>14.83651323777034</v>
      </c>
      <c r="AG186" s="32">
        <f t="shared" si="181"/>
        <v>3.5046145643351934</v>
      </c>
      <c r="AH186" s="33">
        <f t="shared" si="182"/>
        <v>-3.7309295129759758E-2</v>
      </c>
      <c r="AI186" s="33">
        <f t="shared" si="183"/>
        <v>-3.6759167193950626E-3</v>
      </c>
      <c r="AJ186" s="33">
        <f>IFERROR((($BQ186-AC186)-($BQ187-AC187))/(((#REF!-AC186)+(#REF!-AC187))/2)/AH186,0)</f>
        <v>0</v>
      </c>
      <c r="AK186" s="33">
        <f t="shared" si="203"/>
        <v>9.8525493623249069E-2</v>
      </c>
      <c r="AL186" s="31">
        <f t="shared" si="150"/>
        <v>1226999.3669999999</v>
      </c>
      <c r="AM186" s="26">
        <f t="shared" si="151"/>
        <v>136325.03279999999</v>
      </c>
      <c r="AN186" s="26">
        <f t="shared" si="152"/>
        <v>276156.13079999998</v>
      </c>
      <c r="AO186" s="5">
        <f t="shared" si="184"/>
        <v>11.110440352818861</v>
      </c>
      <c r="AP186" s="30">
        <v>1617.53</v>
      </c>
      <c r="AQ186" s="31">
        <v>697.33</v>
      </c>
      <c r="AR186" s="31">
        <v>4118.66</v>
      </c>
      <c r="AS186" s="32">
        <f t="shared" si="185"/>
        <v>40.987727545947067</v>
      </c>
      <c r="AT186" s="32">
        <f t="shared" si="186"/>
        <v>34.22373337508516</v>
      </c>
      <c r="AU186" s="33">
        <f t="shared" si="187"/>
        <v>-1.13225124511801E-3</v>
      </c>
      <c r="AV186" s="33">
        <f t="shared" si="188"/>
        <v>-6.2983779519795073E-3</v>
      </c>
      <c r="AW186" s="33">
        <f>IFERROR((($BQ186-AP186)-($BQ187-AP187))/(((#REF!-AP186)+(#REF!-AP187))/2)/AU186,0)</f>
        <v>0</v>
      </c>
      <c r="AX186" s="33">
        <f t="shared" si="204"/>
        <v>5.5627034892976006</v>
      </c>
      <c r="AY186" s="31">
        <f t="shared" si="153"/>
        <v>2872065.1778000002</v>
      </c>
      <c r="AZ186" s="26">
        <f t="shared" si="154"/>
        <v>1127952.1949</v>
      </c>
      <c r="BA186" s="26">
        <f t="shared" si="155"/>
        <v>1072409.8604000001</v>
      </c>
      <c r="BB186" s="5">
        <f t="shared" si="189"/>
        <v>39.273210218857592</v>
      </c>
      <c r="BC186" s="30">
        <v>333.72</v>
      </c>
      <c r="BD186" s="31">
        <v>719</v>
      </c>
      <c r="BE186" s="31">
        <v>891.8</v>
      </c>
      <c r="BF186" s="32">
        <f t="shared" si="190"/>
        <v>8.8749387969571636</v>
      </c>
      <c r="BG186" s="32">
        <f t="shared" si="191"/>
        <v>7.060854699407999</v>
      </c>
      <c r="BH186" s="33">
        <f t="shared" si="192"/>
        <v>-1.518288474810214E-2</v>
      </c>
      <c r="BI186" s="33">
        <f t="shared" si="193"/>
        <v>-1.0759257879442536E-2</v>
      </c>
      <c r="BJ186" s="33">
        <f t="shared" si="194"/>
        <v>3.6394063577432854</v>
      </c>
      <c r="BK186" s="33">
        <f t="shared" si="205"/>
        <v>0.70864384851419249</v>
      </c>
      <c r="BL186" s="31">
        <f t="shared" si="156"/>
        <v>641204.19999999995</v>
      </c>
      <c r="BM186" s="26">
        <f t="shared" si="157"/>
        <v>239944.68000000002</v>
      </c>
      <c r="BN186" s="26">
        <f t="shared" si="158"/>
        <v>449346.24000000005</v>
      </c>
      <c r="BO186" s="5">
        <f t="shared" si="195"/>
        <v>37.420946400538242</v>
      </c>
      <c r="BP186" s="60">
        <f t="shared" si="159"/>
        <v>10048.519999999999</v>
      </c>
      <c r="BQ186" s="57">
        <f t="shared" si="160"/>
        <v>4726.34</v>
      </c>
      <c r="BR186" s="57">
        <f t="shared" si="161"/>
        <v>7006375.8838999998</v>
      </c>
      <c r="BS186" s="57">
        <f t="shared" si="162"/>
        <v>3170467.6569999997</v>
      </c>
      <c r="BT186" s="33">
        <f t="shared" si="206"/>
        <v>-2.9134156843448693E-3</v>
      </c>
      <c r="BU186" s="33">
        <f t="shared" si="207"/>
        <v>8.8134612429829427E-3</v>
      </c>
      <c r="BV186" s="33">
        <f t="shared" si="208"/>
        <v>3.0251300184665539</v>
      </c>
      <c r="BW186" s="57">
        <f t="shared" si="163"/>
        <v>4450926.9956999999</v>
      </c>
      <c r="BX186" s="57">
        <f t="shared" si="209"/>
        <v>670.80820613836488</v>
      </c>
      <c r="BY186" s="87">
        <f t="shared" si="210"/>
        <v>697.25450950985828</v>
      </c>
      <c r="BZ186" s="75">
        <f t="shared" si="211"/>
        <v>84.816559863030207</v>
      </c>
      <c r="CA186" s="75">
        <f t="shared" si="212"/>
        <v>83.485529764290618</v>
      </c>
      <c r="CB186" s="53">
        <f t="shared" si="165"/>
        <v>1.0309411562158015</v>
      </c>
      <c r="CC186" s="14">
        <f t="shared" si="164"/>
        <v>83.241904620727752</v>
      </c>
      <c r="CD186" s="53">
        <f t="shared" si="166"/>
        <v>1.0118012984007456</v>
      </c>
      <c r="CE186" s="26">
        <v>82.735056408312786</v>
      </c>
      <c r="CF186" s="85">
        <f t="shared" si="167"/>
        <v>1.0056405830525068</v>
      </c>
      <c r="CG186" s="79">
        <v>82.271000000000001</v>
      </c>
      <c r="CH186">
        <v>4959.4399999999996</v>
      </c>
      <c r="CI186" s="17">
        <f t="shared" si="196"/>
        <v>233.09999999999945</v>
      </c>
      <c r="CJ186" s="17">
        <f t="shared" si="197"/>
        <v>0.95299872566257493</v>
      </c>
      <c r="CK186" s="31">
        <v>11350.82</v>
      </c>
      <c r="CL186" s="76">
        <f t="shared" si="213"/>
        <v>0.88526820088768909</v>
      </c>
      <c r="CM186">
        <v>4321.7299999999996</v>
      </c>
      <c r="CN186" s="17">
        <f t="shared" si="198"/>
        <v>-404.61000000000058</v>
      </c>
      <c r="CO186" s="17">
        <f t="shared" si="199"/>
        <v>1.0936222299866027</v>
      </c>
      <c r="CP186" s="31">
        <v>10607.95</v>
      </c>
      <c r="CQ186" s="76">
        <f t="shared" si="200"/>
        <v>0.9472631375524958</v>
      </c>
    </row>
    <row r="187" spans="1:95" x14ac:dyDescent="0.3">
      <c r="A187" s="1">
        <v>39082</v>
      </c>
      <c r="B187" t="s">
        <v>5</v>
      </c>
      <c r="C187" s="30">
        <v>214.58</v>
      </c>
      <c r="D187" s="31">
        <v>640.71</v>
      </c>
      <c r="E187" s="31">
        <v>381.5</v>
      </c>
      <c r="F187" s="32">
        <f t="shared" si="168"/>
        <v>3.8112192704836803</v>
      </c>
      <c r="G187" s="94">
        <f t="shared" si="169"/>
        <v>4.5544751995687065</v>
      </c>
      <c r="H187" s="33">
        <f t="shared" si="170"/>
        <v>7.493887332610083E-2</v>
      </c>
      <c r="I187" s="33">
        <f t="shared" si="171"/>
        <v>1.2143376233677958E-2</v>
      </c>
      <c r="J187" s="33">
        <f t="shared" si="172"/>
        <v>5.632249730825465E-2</v>
      </c>
      <c r="K187" s="33">
        <f t="shared" si="201"/>
        <v>0.16204375239050306</v>
      </c>
      <c r="L187" s="31">
        <f t="shared" si="144"/>
        <v>244430.86500000002</v>
      </c>
      <c r="M187" s="26">
        <f t="shared" si="145"/>
        <v>137483.55180000002</v>
      </c>
      <c r="N187" s="26">
        <f t="shared" si="146"/>
        <v>169717.67189999999</v>
      </c>
      <c r="O187" s="5">
        <f t="shared" si="173"/>
        <v>56.246395806028836</v>
      </c>
      <c r="P187" s="30">
        <v>2365.5</v>
      </c>
      <c r="Q187" s="31">
        <v>625.88</v>
      </c>
      <c r="R187" s="31">
        <v>3135.75</v>
      </c>
      <c r="S187" s="32">
        <f t="shared" si="174"/>
        <v>31.326424187206293</v>
      </c>
      <c r="T187" s="32">
        <f t="shared" si="175"/>
        <v>50.20789954599578</v>
      </c>
      <c r="U187" s="33">
        <f t="shared" si="176"/>
        <v>9.0709424193076857E-2</v>
      </c>
      <c r="V187" s="33">
        <f t="shared" si="177"/>
        <v>1.4510625966404882E-3</v>
      </c>
      <c r="W187" s="33">
        <f t="shared" si="178"/>
        <v>-8.7397602402612143E-2</v>
      </c>
      <c r="X187" s="33">
        <f t="shared" si="202"/>
        <v>1.5996822927151117E-2</v>
      </c>
      <c r="Y187" s="31">
        <f t="shared" si="147"/>
        <v>1962603.21</v>
      </c>
      <c r="Z187" s="26">
        <f t="shared" si="148"/>
        <v>1480519.14</v>
      </c>
      <c r="AA187" s="26">
        <f t="shared" si="149"/>
        <v>2435499.3615999999</v>
      </c>
      <c r="AB187" s="5">
        <f t="shared" si="179"/>
        <v>75.436498445347993</v>
      </c>
      <c r="AC187" s="30">
        <v>166.25</v>
      </c>
      <c r="AD187" s="31">
        <v>854.31</v>
      </c>
      <c r="AE187" s="31">
        <v>1482.75</v>
      </c>
      <c r="AF187" s="32">
        <f t="shared" si="180"/>
        <v>14.812805696748827</v>
      </c>
      <c r="AG187" s="32">
        <f t="shared" si="181"/>
        <v>3.5286676387748046</v>
      </c>
      <c r="AH187" s="33">
        <f t="shared" si="182"/>
        <v>3.8074789765610975E-2</v>
      </c>
      <c r="AI187" s="33">
        <f t="shared" si="183"/>
        <v>1.4541048167222088E-2</v>
      </c>
      <c r="AJ187" s="33">
        <f>IFERROR((($BQ187-AC187)-($BQ188-AC188))/(((#REF!-AC187)+(#REF!-AC188))/2)/AH187,0)</f>
        <v>0</v>
      </c>
      <c r="AK187" s="33">
        <f t="shared" si="203"/>
        <v>0.38190751036938131</v>
      </c>
      <c r="AL187" s="31">
        <f t="shared" si="150"/>
        <v>1266728.1524999999</v>
      </c>
      <c r="AM187" s="26">
        <f t="shared" si="151"/>
        <v>142029.03749999998</v>
      </c>
      <c r="AN187" s="26">
        <f t="shared" si="152"/>
        <v>286655.17739999999</v>
      </c>
      <c r="AO187" s="5">
        <f t="shared" si="184"/>
        <v>11.212274489967964</v>
      </c>
      <c r="AP187" s="30">
        <v>1627.75</v>
      </c>
      <c r="AQ187" s="31">
        <v>698.12</v>
      </c>
      <c r="AR187" s="31">
        <v>4114.75</v>
      </c>
      <c r="AS187" s="32">
        <f t="shared" si="185"/>
        <v>41.106722131645405</v>
      </c>
      <c r="AT187" s="32">
        <f t="shared" si="186"/>
        <v>34.549105257237215</v>
      </c>
      <c r="AU187" s="33">
        <f t="shared" si="187"/>
        <v>3.2683306764498279E-2</v>
      </c>
      <c r="AV187" s="33">
        <f t="shared" si="188"/>
        <v>7.5417711137216563E-3</v>
      </c>
      <c r="AW187" s="33">
        <f>IFERROR((($BQ187-AP187)-($BQ188-AP188))/(((#REF!-AP187)+(#REF!-AP188))/2)/AU187,0)</f>
        <v>0</v>
      </c>
      <c r="AX187" s="33">
        <f t="shared" si="204"/>
        <v>0.23075300085344438</v>
      </c>
      <c r="AY187" s="31">
        <f t="shared" si="153"/>
        <v>2872589.27</v>
      </c>
      <c r="AZ187" s="26">
        <f t="shared" si="154"/>
        <v>1136364.83</v>
      </c>
      <c r="BA187" s="26">
        <f t="shared" si="155"/>
        <v>1073624.7856000001</v>
      </c>
      <c r="BB187" s="5">
        <f t="shared" si="189"/>
        <v>39.558903943131419</v>
      </c>
      <c r="BC187" s="30">
        <v>337.33</v>
      </c>
      <c r="BD187" s="31">
        <v>730</v>
      </c>
      <c r="BE187" s="31">
        <v>895.17</v>
      </c>
      <c r="BF187" s="32">
        <f t="shared" si="190"/>
        <v>8.9428287139157945</v>
      </c>
      <c r="BG187" s="32">
        <f t="shared" si="191"/>
        <v>7.1598523584234863</v>
      </c>
      <c r="BH187" s="33">
        <f t="shared" si="192"/>
        <v>1.1019283746556474E-2</v>
      </c>
      <c r="BI187" s="33">
        <f t="shared" si="193"/>
        <v>2.6121285879663852E-3</v>
      </c>
      <c r="BJ187" s="33">
        <f t="shared" si="194"/>
        <v>-5.562609457092722</v>
      </c>
      <c r="BK187" s="33">
        <f t="shared" si="205"/>
        <v>0.23705066935794947</v>
      </c>
      <c r="BL187" s="31">
        <f t="shared" si="156"/>
        <v>653474.1</v>
      </c>
      <c r="BM187" s="26">
        <f t="shared" si="157"/>
        <v>246250.9</v>
      </c>
      <c r="BN187" s="26">
        <f t="shared" si="158"/>
        <v>456220.80000000005</v>
      </c>
      <c r="BO187" s="5">
        <f t="shared" si="195"/>
        <v>37.683345062948938</v>
      </c>
      <c r="BP187" s="60">
        <f t="shared" si="159"/>
        <v>10009.92</v>
      </c>
      <c r="BQ187" s="57">
        <f t="shared" si="160"/>
        <v>4711.41</v>
      </c>
      <c r="BR187" s="57">
        <f t="shared" si="161"/>
        <v>6999825.5975000001</v>
      </c>
      <c r="BS187" s="57">
        <f t="shared" si="162"/>
        <v>3142647.4592999998</v>
      </c>
      <c r="BT187" s="33">
        <f t="shared" si="206"/>
        <v>4.8844879599182191E-2</v>
      </c>
      <c r="BU187" s="33">
        <f t="shared" si="207"/>
        <v>6.4823545123266851E-2</v>
      </c>
      <c r="BV187" s="33">
        <f t="shared" si="208"/>
        <v>1.3271308201638436</v>
      </c>
      <c r="BW187" s="57">
        <f t="shared" si="163"/>
        <v>4421717.7965000002</v>
      </c>
      <c r="BX187" s="57">
        <f t="shared" si="209"/>
        <v>667.02907607276802</v>
      </c>
      <c r="BY187" s="87">
        <f t="shared" si="210"/>
        <v>699.28886519572586</v>
      </c>
      <c r="BZ187" s="75">
        <f t="shared" si="211"/>
        <v>85.064026245046705</v>
      </c>
      <c r="CA187" s="75">
        <f t="shared" si="212"/>
        <v>83.015197599765131</v>
      </c>
      <c r="CB187" s="53">
        <f t="shared" si="165"/>
        <v>1.0248060507806362</v>
      </c>
      <c r="CC187" s="14">
        <f t="shared" si="164"/>
        <v>82.695629793887591</v>
      </c>
      <c r="CD187" s="53">
        <f t="shared" si="166"/>
        <v>0.99627287264487197</v>
      </c>
      <c r="CE187" s="26">
        <v>82.029415240579468</v>
      </c>
      <c r="CF187" s="85">
        <f t="shared" si="167"/>
        <v>0.98824667478560901</v>
      </c>
      <c r="CG187" s="79">
        <v>83.004999999999995</v>
      </c>
      <c r="CH187">
        <v>4943.41</v>
      </c>
      <c r="CI187" s="17">
        <f t="shared" si="196"/>
        <v>232</v>
      </c>
      <c r="CJ187" s="17">
        <f t="shared" si="197"/>
        <v>0.95306883305248802</v>
      </c>
      <c r="CK187" s="31">
        <v>11306.58</v>
      </c>
      <c r="CL187" s="76">
        <f t="shared" si="213"/>
        <v>0.88531810680152623</v>
      </c>
      <c r="CM187">
        <v>4288.47</v>
      </c>
      <c r="CN187" s="17">
        <f t="shared" si="198"/>
        <v>-422.9399999999996</v>
      </c>
      <c r="CO187" s="17">
        <f t="shared" si="199"/>
        <v>1.0986225856774092</v>
      </c>
      <c r="CP187" s="31">
        <v>10559.02</v>
      </c>
      <c r="CQ187" s="76">
        <f t="shared" si="200"/>
        <v>0.94799706790971128</v>
      </c>
    </row>
    <row r="188" spans="1:95" x14ac:dyDescent="0.3">
      <c r="A188" s="1">
        <v>39051</v>
      </c>
      <c r="B188" t="s">
        <v>5</v>
      </c>
      <c r="C188" s="30">
        <v>211.99</v>
      </c>
      <c r="D188" s="31">
        <v>594.42999999999995</v>
      </c>
      <c r="E188" s="31">
        <v>380.69</v>
      </c>
      <c r="F188" s="32">
        <f t="shared" si="168"/>
        <v>3.8149418975199723</v>
      </c>
      <c r="G188" s="94">
        <f t="shared" si="169"/>
        <v>4.5201582982933468</v>
      </c>
      <c r="H188" s="33">
        <f t="shared" si="170"/>
        <v>6.3921391618346479E-2</v>
      </c>
      <c r="I188" s="33">
        <f t="shared" si="171"/>
        <v>1.2292650513775854E-2</v>
      </c>
      <c r="J188" s="33">
        <f t="shared" si="172"/>
        <v>6.6275027968976441E-2</v>
      </c>
      <c r="K188" s="33">
        <f t="shared" si="201"/>
        <v>0.19230886879264472</v>
      </c>
      <c r="L188" s="31">
        <f t="shared" si="144"/>
        <v>226293.55669999999</v>
      </c>
      <c r="M188" s="26">
        <f t="shared" si="145"/>
        <v>126013.2157</v>
      </c>
      <c r="N188" s="26">
        <f t="shared" si="146"/>
        <v>157458.56269999998</v>
      </c>
      <c r="O188" s="5">
        <f t="shared" si="173"/>
        <v>55.685728545535738</v>
      </c>
      <c r="P188" s="30">
        <v>2362.0700000000002</v>
      </c>
      <c r="Q188" s="31">
        <v>571.57000000000005</v>
      </c>
      <c r="R188" s="31">
        <v>3124.66</v>
      </c>
      <c r="S188" s="32">
        <f t="shared" si="174"/>
        <v>31.312606975504359</v>
      </c>
      <c r="T188" s="32">
        <f t="shared" si="175"/>
        <v>50.365254548090789</v>
      </c>
      <c r="U188" s="33">
        <f t="shared" si="176"/>
        <v>0.10571494358738218</v>
      </c>
      <c r="V188" s="33">
        <f t="shared" si="177"/>
        <v>1.453171239072212E-3</v>
      </c>
      <c r="W188" s="33">
        <f t="shared" si="178"/>
        <v>-7.4894136317304572E-2</v>
      </c>
      <c r="X188" s="33">
        <f t="shared" si="202"/>
        <v>1.3746128879793094E-2</v>
      </c>
      <c r="Y188" s="31">
        <f t="shared" si="147"/>
        <v>1785961.9162000001</v>
      </c>
      <c r="Z188" s="26">
        <f t="shared" si="148"/>
        <v>1350088.3499000003</v>
      </c>
      <c r="AA188" s="26">
        <f t="shared" si="149"/>
        <v>2224161.7724000001</v>
      </c>
      <c r="AB188" s="5">
        <f t="shared" si="179"/>
        <v>75.594464677756946</v>
      </c>
      <c r="AC188" s="30">
        <v>163.85</v>
      </c>
      <c r="AD188" s="31">
        <v>822.39</v>
      </c>
      <c r="AE188" s="31">
        <v>1484.18</v>
      </c>
      <c r="AF188" s="32">
        <f t="shared" si="180"/>
        <v>14.873152605692802</v>
      </c>
      <c r="AG188" s="32">
        <f t="shared" si="181"/>
        <v>3.4936928023744742</v>
      </c>
      <c r="AH188" s="33">
        <f t="shared" si="182"/>
        <v>4.7286826529913693E-2</v>
      </c>
      <c r="AI188" s="33">
        <f t="shared" si="183"/>
        <v>1.4693676800590123E-2</v>
      </c>
      <c r="AJ188" s="33">
        <f>IFERROR((($BQ188-AC188)-($BQ189-AC189))/(((#REF!-AC188)+(#REF!-AC189))/2)/AH188,0)</f>
        <v>0</v>
      </c>
      <c r="AK188" s="33">
        <f t="shared" si="203"/>
        <v>0.31073510063727555</v>
      </c>
      <c r="AL188" s="31">
        <f t="shared" si="150"/>
        <v>1220574.7901999999</v>
      </c>
      <c r="AM188" s="26">
        <f t="shared" si="151"/>
        <v>134748.60149999999</v>
      </c>
      <c r="AN188" s="26">
        <f t="shared" si="152"/>
        <v>275944.74060000002</v>
      </c>
      <c r="AO188" s="5">
        <f t="shared" si="184"/>
        <v>11.039766066110579</v>
      </c>
      <c r="AP188" s="30">
        <v>1615.52</v>
      </c>
      <c r="AQ188" s="31">
        <v>675.67</v>
      </c>
      <c r="AR188" s="31">
        <v>4095.47</v>
      </c>
      <c r="AS188" s="32">
        <f t="shared" si="185"/>
        <v>41.041214880969079</v>
      </c>
      <c r="AT188" s="32">
        <f t="shared" si="186"/>
        <v>34.4469368086177</v>
      </c>
      <c r="AU188" s="33">
        <f t="shared" si="187"/>
        <v>9.4483795471101403E-2</v>
      </c>
      <c r="AV188" s="33">
        <f t="shared" si="188"/>
        <v>7.5990816481867635E-3</v>
      </c>
      <c r="AW188" s="33">
        <f>IFERROR((($BQ188-AP188)-($BQ189-AP189))/(((#REF!-AP188)+(#REF!-AP189))/2)/AU188,0)</f>
        <v>0</v>
      </c>
      <c r="AX188" s="33">
        <f t="shared" si="204"/>
        <v>8.042735381551222E-2</v>
      </c>
      <c r="AY188" s="31">
        <f t="shared" si="153"/>
        <v>2767186.2148999996</v>
      </c>
      <c r="AZ188" s="26">
        <f t="shared" si="154"/>
        <v>1091558.3983999998</v>
      </c>
      <c r="BA188" s="26">
        <f t="shared" si="155"/>
        <v>1039099.3796</v>
      </c>
      <c r="BB188" s="5">
        <f t="shared" si="189"/>
        <v>39.446510412724308</v>
      </c>
      <c r="BC188" s="30">
        <v>336.45</v>
      </c>
      <c r="BD188" s="31">
        <v>722</v>
      </c>
      <c r="BE188" s="31">
        <v>893.92</v>
      </c>
      <c r="BF188" s="32">
        <f t="shared" si="190"/>
        <v>8.9580836403137809</v>
      </c>
      <c r="BG188" s="32">
        <f t="shared" si="191"/>
        <v>7.1739575426236923</v>
      </c>
      <c r="BH188" s="33">
        <f t="shared" si="192"/>
        <v>8.069164265129683E-2</v>
      </c>
      <c r="BI188" s="33">
        <f t="shared" si="193"/>
        <v>2.6189696735216079E-3</v>
      </c>
      <c r="BJ188" s="33">
        <f t="shared" si="194"/>
        <v>-0.76125285386919073</v>
      </c>
      <c r="BK188" s="33">
        <f t="shared" si="205"/>
        <v>3.2456517025428497E-2</v>
      </c>
      <c r="BL188" s="31">
        <f t="shared" si="156"/>
        <v>645410.24</v>
      </c>
      <c r="BM188" s="26">
        <f t="shared" si="157"/>
        <v>242916.9</v>
      </c>
      <c r="BN188" s="26">
        <f t="shared" si="158"/>
        <v>451221.12000000005</v>
      </c>
      <c r="BO188" s="5">
        <f t="shared" si="195"/>
        <v>37.637596205477003</v>
      </c>
      <c r="BP188" s="60">
        <f t="shared" si="159"/>
        <v>9978.92</v>
      </c>
      <c r="BQ188" s="57">
        <f t="shared" si="160"/>
        <v>4689.88</v>
      </c>
      <c r="BR188" s="57">
        <f t="shared" si="161"/>
        <v>6645426.7179999985</v>
      </c>
      <c r="BS188" s="57">
        <f t="shared" si="162"/>
        <v>2945325.4654999999</v>
      </c>
      <c r="BT188" s="33">
        <f t="shared" si="206"/>
        <v>8.6045043570042987E-2</v>
      </c>
      <c r="BU188" s="33">
        <f t="shared" si="207"/>
        <v>9.9847283708006607E-2</v>
      </c>
      <c r="BV188" s="33">
        <f t="shared" si="208"/>
        <v>1.1604071491547125</v>
      </c>
      <c r="BW188" s="57">
        <f t="shared" si="163"/>
        <v>4147885.5753000001</v>
      </c>
      <c r="BX188" s="57">
        <f t="shared" si="209"/>
        <v>628.01723402304538</v>
      </c>
      <c r="BY188" s="87">
        <f t="shared" si="210"/>
        <v>665.94648699458446</v>
      </c>
      <c r="BZ188" s="75">
        <f t="shared" si="211"/>
        <v>81.008138792040668</v>
      </c>
      <c r="CA188" s="75">
        <f t="shared" si="212"/>
        <v>78.159973303462877</v>
      </c>
      <c r="CB188" s="53">
        <f t="shared" si="165"/>
        <v>1.0339660585860426</v>
      </c>
      <c r="CC188" s="14">
        <f t="shared" si="164"/>
        <v>77.574378499217119</v>
      </c>
      <c r="CD188" s="53">
        <f t="shared" si="166"/>
        <v>0.99013846732123911</v>
      </c>
      <c r="CE188" s="26">
        <v>76.415909691666343</v>
      </c>
      <c r="CF188" s="85">
        <f t="shared" si="167"/>
        <v>0.97535208357264924</v>
      </c>
      <c r="CG188" s="79">
        <v>78.346999999999994</v>
      </c>
      <c r="CH188">
        <v>4923.8</v>
      </c>
      <c r="CI188" s="17">
        <f t="shared" si="196"/>
        <v>233.92000000000007</v>
      </c>
      <c r="CJ188" s="17">
        <f t="shared" si="197"/>
        <v>0.95249197774076932</v>
      </c>
      <c r="CK188" s="31">
        <v>11277.16</v>
      </c>
      <c r="CL188" s="76">
        <f t="shared" si="213"/>
        <v>0.88487881700711879</v>
      </c>
      <c r="CM188">
        <v>4280.6899999999996</v>
      </c>
      <c r="CN188" s="17">
        <f t="shared" si="198"/>
        <v>-409.19000000000051</v>
      </c>
      <c r="CO188" s="17">
        <f t="shared" si="199"/>
        <v>1.0955897296931103</v>
      </c>
      <c r="CP188" s="31">
        <v>10533.19</v>
      </c>
      <c r="CQ188" s="76">
        <f t="shared" si="200"/>
        <v>0.94737871433060639</v>
      </c>
    </row>
    <row r="189" spans="1:95" x14ac:dyDescent="0.3">
      <c r="A189" s="1">
        <v>39021</v>
      </c>
      <c r="B189" t="s">
        <v>5</v>
      </c>
      <c r="C189" s="30">
        <v>209.4</v>
      </c>
      <c r="D189" s="31">
        <v>557.61</v>
      </c>
      <c r="E189" s="31">
        <v>379.89</v>
      </c>
      <c r="F189" s="32">
        <f t="shared" si="168"/>
        <v>3.8187844104250837</v>
      </c>
      <c r="G189" s="94">
        <f t="shared" si="169"/>
        <v>4.4855152558928628</v>
      </c>
      <c r="H189" s="33">
        <f t="shared" si="170"/>
        <v>2.5499918269492657E-2</v>
      </c>
      <c r="I189" s="33">
        <f t="shared" si="171"/>
        <v>1.244564042190242E-2</v>
      </c>
      <c r="J189" s="33">
        <f t="shared" si="172"/>
        <v>0.16692867691183241</v>
      </c>
      <c r="K189" s="33">
        <f t="shared" si="201"/>
        <v>0.48806589457943533</v>
      </c>
      <c r="L189" s="31">
        <f t="shared" si="144"/>
        <v>211830.46289999998</v>
      </c>
      <c r="M189" s="26">
        <f t="shared" si="145"/>
        <v>116763.534</v>
      </c>
      <c r="N189" s="26">
        <f t="shared" si="146"/>
        <v>147705.31289999999</v>
      </c>
      <c r="O189" s="5">
        <f t="shared" si="173"/>
        <v>55.121219300323773</v>
      </c>
      <c r="P189" s="30">
        <v>2358.64</v>
      </c>
      <c r="Q189" s="31">
        <v>514.17999999999995</v>
      </c>
      <c r="R189" s="31">
        <v>3113.57</v>
      </c>
      <c r="S189" s="32">
        <f t="shared" si="174"/>
        <v>31.298672186072888</v>
      </c>
      <c r="T189" s="32">
        <f t="shared" si="175"/>
        <v>50.523952737149671</v>
      </c>
      <c r="U189" s="33">
        <f t="shared" si="176"/>
        <v>5.7342357277992253E-3</v>
      </c>
      <c r="V189" s="33">
        <f t="shared" si="177"/>
        <v>1.4552860188592493E-3</v>
      </c>
      <c r="W189" s="33">
        <f t="shared" si="178"/>
        <v>-1.3815582281244498</v>
      </c>
      <c r="X189" s="33">
        <f t="shared" si="202"/>
        <v>0.25378901181270092</v>
      </c>
      <c r="Y189" s="31">
        <f t="shared" si="147"/>
        <v>1600935.4225999999</v>
      </c>
      <c r="Z189" s="26">
        <f t="shared" si="148"/>
        <v>1212765.5151999998</v>
      </c>
      <c r="AA189" s="26">
        <f t="shared" si="149"/>
        <v>2000838.9175999998</v>
      </c>
      <c r="AB189" s="5">
        <f t="shared" si="179"/>
        <v>75.753556207183379</v>
      </c>
      <c r="AC189" s="30">
        <v>161.46</v>
      </c>
      <c r="AD189" s="31">
        <v>784.4</v>
      </c>
      <c r="AE189" s="31">
        <v>1485.61</v>
      </c>
      <c r="AF189" s="32">
        <f t="shared" si="180"/>
        <v>14.933860612207766</v>
      </c>
      <c r="AG189" s="32">
        <f t="shared" si="181"/>
        <v>3.4586021643575058</v>
      </c>
      <c r="AH189" s="33">
        <f t="shared" si="182"/>
        <v>-1.6941272378720753E-3</v>
      </c>
      <c r="AI189" s="33">
        <f t="shared" si="183"/>
        <v>1.4975664545114226E-2</v>
      </c>
      <c r="AJ189" s="33">
        <f>IFERROR((($BQ189-AC189)-($BQ190-AC190))/(((#REF!-AC189)+(#REF!-AC190))/2)/AH189,0)</f>
        <v>0</v>
      </c>
      <c r="AK189" s="33">
        <f t="shared" si="203"/>
        <v>8.8397519444434138</v>
      </c>
      <c r="AL189" s="31">
        <f t="shared" si="150"/>
        <v>1165312.4839999999</v>
      </c>
      <c r="AM189" s="26">
        <f t="shared" si="151"/>
        <v>126649.224</v>
      </c>
      <c r="AN189" s="26">
        <f t="shared" si="152"/>
        <v>263197.576</v>
      </c>
      <c r="AO189" s="5">
        <f t="shared" si="184"/>
        <v>10.868262868451344</v>
      </c>
      <c r="AP189" s="30">
        <v>1603.29</v>
      </c>
      <c r="AQ189" s="31">
        <v>614.71</v>
      </c>
      <c r="AR189" s="31">
        <v>4076.19</v>
      </c>
      <c r="AS189" s="32">
        <f t="shared" si="185"/>
        <v>40.975258169287486</v>
      </c>
      <c r="AT189" s="32">
        <f t="shared" si="186"/>
        <v>34.343752409839865</v>
      </c>
      <c r="AU189" s="33">
        <f t="shared" si="187"/>
        <v>2.0311241845102156E-2</v>
      </c>
      <c r="AV189" s="33">
        <f t="shared" si="188"/>
        <v>7.6572698671091262E-3</v>
      </c>
      <c r="AW189" s="33">
        <f>IFERROR((($BQ189-AP189)-($BQ190-AP190))/(((#REF!-AP189)+(#REF!-AP190))/2)/AU189,0)</f>
        <v>0</v>
      </c>
      <c r="AX189" s="33">
        <f t="shared" si="204"/>
        <v>0.37699663691196689</v>
      </c>
      <c r="AY189" s="31">
        <f t="shared" si="153"/>
        <v>2505674.7549000001</v>
      </c>
      <c r="AZ189" s="26">
        <f t="shared" si="154"/>
        <v>985558.3959</v>
      </c>
      <c r="BA189" s="26">
        <f t="shared" si="155"/>
        <v>945350.21480000007</v>
      </c>
      <c r="BB189" s="5">
        <f t="shared" si="189"/>
        <v>39.333053660403458</v>
      </c>
      <c r="BC189" s="30">
        <v>335.57</v>
      </c>
      <c r="BD189" s="31">
        <v>666</v>
      </c>
      <c r="BE189" s="31">
        <v>892.67</v>
      </c>
      <c r="BF189" s="32">
        <f t="shared" si="190"/>
        <v>8.9734246220067906</v>
      </c>
      <c r="BG189" s="32">
        <f t="shared" si="191"/>
        <v>7.1881774327601153</v>
      </c>
      <c r="BH189" s="33">
        <f t="shared" si="192"/>
        <v>-4.4943820224719105E-3</v>
      </c>
      <c r="BI189" s="33">
        <f t="shared" si="193"/>
        <v>2.6258466863605034E-3</v>
      </c>
      <c r="BJ189" s="33">
        <f t="shared" si="194"/>
        <v>13.70997821740672</v>
      </c>
      <c r="BK189" s="33">
        <f t="shared" si="205"/>
        <v>0.58425088771521194</v>
      </c>
      <c r="BL189" s="31">
        <f t="shared" si="156"/>
        <v>594518.22</v>
      </c>
      <c r="BM189" s="26">
        <f t="shared" si="157"/>
        <v>223489.62</v>
      </c>
      <c r="BN189" s="26">
        <f t="shared" si="158"/>
        <v>416223.36000000004</v>
      </c>
      <c r="BO189" s="5">
        <f t="shared" si="195"/>
        <v>37.591719224349426</v>
      </c>
      <c r="BP189" s="60">
        <f t="shared" si="159"/>
        <v>9947.9299999999985</v>
      </c>
      <c r="BQ189" s="57">
        <f t="shared" si="160"/>
        <v>4668.3599999999988</v>
      </c>
      <c r="BR189" s="57">
        <f t="shared" si="161"/>
        <v>6078271.3443999998</v>
      </c>
      <c r="BS189" s="57">
        <f t="shared" si="162"/>
        <v>2665226.2890999997</v>
      </c>
      <c r="BT189" s="33">
        <f t="shared" si="206"/>
        <v>9.7363678057976535E-3</v>
      </c>
      <c r="BU189" s="33">
        <f t="shared" si="207"/>
        <v>1.5682494262292838E-2</v>
      </c>
      <c r="BV189" s="33">
        <f t="shared" si="208"/>
        <v>1.6107130066465323</v>
      </c>
      <c r="BW189" s="57">
        <f t="shared" si="163"/>
        <v>3773315.3812999995</v>
      </c>
      <c r="BX189" s="57">
        <f t="shared" si="209"/>
        <v>570.91275932018959</v>
      </c>
      <c r="BY189" s="87">
        <f t="shared" si="210"/>
        <v>611.00865651447089</v>
      </c>
      <c r="BZ189" s="75">
        <f t="shared" si="211"/>
        <v>74.325302432994249</v>
      </c>
      <c r="CA189" s="75">
        <f t="shared" si="212"/>
        <v>71.053027862345104</v>
      </c>
      <c r="CB189" s="53">
        <f t="shared" si="165"/>
        <v>1.0223844181819892</v>
      </c>
      <c r="CC189" s="14">
        <f t="shared" si="164"/>
        <v>70.569110519571936</v>
      </c>
      <c r="CD189" s="53">
        <f t="shared" si="166"/>
        <v>0.97071598282720217</v>
      </c>
      <c r="CE189" s="26">
        <v>69.536662462687929</v>
      </c>
      <c r="CF189" s="85">
        <f t="shared" si="167"/>
        <v>0.95651410578953944</v>
      </c>
      <c r="CG189" s="79">
        <v>72.697999999999993</v>
      </c>
      <c r="CH189">
        <v>4904.21</v>
      </c>
      <c r="CI189" s="17">
        <f t="shared" si="196"/>
        <v>235.85000000000127</v>
      </c>
      <c r="CJ189" s="17">
        <f t="shared" si="197"/>
        <v>0.95190866622758785</v>
      </c>
      <c r="CK189" s="31">
        <v>11247.75</v>
      </c>
      <c r="CL189" s="76">
        <f t="shared" si="213"/>
        <v>0.88443733191082652</v>
      </c>
      <c r="CM189">
        <v>4272.91</v>
      </c>
      <c r="CN189" s="17">
        <f t="shared" si="198"/>
        <v>-395.44999999999891</v>
      </c>
      <c r="CO189" s="17">
        <f t="shared" si="199"/>
        <v>1.0925481697484849</v>
      </c>
      <c r="CP189" s="31">
        <v>10507.37</v>
      </c>
      <c r="CQ189" s="76">
        <f t="shared" si="200"/>
        <v>0.94675737125465242</v>
      </c>
    </row>
    <row r="190" spans="1:95" x14ac:dyDescent="0.3">
      <c r="A190" s="1">
        <v>38990</v>
      </c>
      <c r="B190" t="s">
        <v>5</v>
      </c>
      <c r="C190" s="30">
        <v>206.81</v>
      </c>
      <c r="D190" s="31">
        <v>543.57000000000005</v>
      </c>
      <c r="E190" s="31">
        <v>379.08</v>
      </c>
      <c r="F190" s="32">
        <f t="shared" si="168"/>
        <v>3.8225501011400689</v>
      </c>
      <c r="G190" s="94">
        <f t="shared" si="169"/>
        <v>4.4505609200250484</v>
      </c>
      <c r="H190" s="33">
        <f t="shared" si="170"/>
        <v>-4.1930080510077218E-2</v>
      </c>
      <c r="I190" s="33">
        <f t="shared" si="171"/>
        <v>1.2602486436513167E-2</v>
      </c>
      <c r="J190" s="33">
        <f t="shared" si="172"/>
        <v>-0.10189826407799232</v>
      </c>
      <c r="K190" s="33">
        <f t="shared" si="201"/>
        <v>0.30055955732029571</v>
      </c>
      <c r="L190" s="31">
        <f t="shared" si="144"/>
        <v>206056.51560000001</v>
      </c>
      <c r="M190" s="26">
        <f t="shared" si="145"/>
        <v>112415.71170000001</v>
      </c>
      <c r="N190" s="26">
        <f t="shared" si="146"/>
        <v>143986.2573</v>
      </c>
      <c r="O190" s="5">
        <f t="shared" si="173"/>
        <v>54.555766592803636</v>
      </c>
      <c r="P190" s="30">
        <v>2355.21</v>
      </c>
      <c r="Q190" s="31">
        <v>511.24</v>
      </c>
      <c r="R190" s="31">
        <v>3102.48</v>
      </c>
      <c r="S190" s="32">
        <f t="shared" si="174"/>
        <v>31.284650305436955</v>
      </c>
      <c r="T190" s="32">
        <f t="shared" si="175"/>
        <v>50.684229894358083</v>
      </c>
      <c r="U190" s="33">
        <f t="shared" si="176"/>
        <v>-4.4036346245815365E-2</v>
      </c>
      <c r="V190" s="33">
        <f t="shared" si="177"/>
        <v>1.4574069628360529E-3</v>
      </c>
      <c r="W190" s="33">
        <f t="shared" si="178"/>
        <v>0.18010536956249221</v>
      </c>
      <c r="X190" s="33">
        <f t="shared" si="202"/>
        <v>3.3095546908016825E-2</v>
      </c>
      <c r="Y190" s="31">
        <f t="shared" si="147"/>
        <v>1586111.8752000001</v>
      </c>
      <c r="Z190" s="26">
        <f t="shared" si="148"/>
        <v>1204077.5604000001</v>
      </c>
      <c r="AA190" s="26">
        <f t="shared" si="149"/>
        <v>1989398.4368</v>
      </c>
      <c r="AB190" s="5">
        <f t="shared" si="179"/>
        <v>75.9137851009515</v>
      </c>
      <c r="AC190" s="30">
        <v>159.06</v>
      </c>
      <c r="AD190" s="31">
        <v>785.73</v>
      </c>
      <c r="AE190" s="31">
        <v>1487.04</v>
      </c>
      <c r="AF190" s="32">
        <f t="shared" si="180"/>
        <v>14.994948038407008</v>
      </c>
      <c r="AG190" s="32">
        <f t="shared" si="181"/>
        <v>3.4229786757854272</v>
      </c>
      <c r="AH190" s="33">
        <f t="shared" si="182"/>
        <v>-2.9331912092046258E-2</v>
      </c>
      <c r="AI190" s="33">
        <f t="shared" si="183"/>
        <v>1.5139517942545939E-2</v>
      </c>
      <c r="AJ190" s="33">
        <f>IFERROR((($BQ190-AC190)-($BQ191-AC191))/(((#REF!-AC190)+(#REF!-AC191))/2)/AH190,0)</f>
        <v>0</v>
      </c>
      <c r="AK190" s="33">
        <f t="shared" si="203"/>
        <v>0.51614493780823867</v>
      </c>
      <c r="AL190" s="31">
        <f t="shared" si="150"/>
        <v>1168411.9391999999</v>
      </c>
      <c r="AM190" s="26">
        <f t="shared" si="151"/>
        <v>124978.2138</v>
      </c>
      <c r="AN190" s="26">
        <f t="shared" si="152"/>
        <v>263643.84420000005</v>
      </c>
      <c r="AO190" s="5">
        <f t="shared" si="184"/>
        <v>10.696417043253712</v>
      </c>
      <c r="AP190" s="30">
        <v>1591.06</v>
      </c>
      <c r="AQ190" s="31">
        <v>602.35</v>
      </c>
      <c r="AR190" s="31">
        <v>4056.92</v>
      </c>
      <c r="AS190" s="32">
        <f t="shared" si="185"/>
        <v>40.908990071534163</v>
      </c>
      <c r="AT190" s="32">
        <f t="shared" si="186"/>
        <v>34.239685979474174</v>
      </c>
      <c r="AU190" s="33">
        <f t="shared" si="187"/>
        <v>-4.8326083610766735E-2</v>
      </c>
      <c r="AV190" s="33">
        <f t="shared" si="188"/>
        <v>7.7163560880661591E-3</v>
      </c>
      <c r="AW190" s="33">
        <f>IFERROR((($BQ190-AP190)-($BQ191-AP191))/(((#REF!-AP190)+(#REF!-AP191))/2)/AU190,0)</f>
        <v>0</v>
      </c>
      <c r="AX190" s="33">
        <f t="shared" si="204"/>
        <v>0.15967269663761882</v>
      </c>
      <c r="AY190" s="31">
        <f t="shared" si="153"/>
        <v>2443685.7620000001</v>
      </c>
      <c r="AZ190" s="26">
        <f t="shared" si="154"/>
        <v>958374.99100000004</v>
      </c>
      <c r="BA190" s="26">
        <f t="shared" si="155"/>
        <v>926342.01800000016</v>
      </c>
      <c r="BB190" s="5">
        <f t="shared" si="189"/>
        <v>39.21842185697524</v>
      </c>
      <c r="BC190" s="30">
        <v>334.69</v>
      </c>
      <c r="BD190" s="31">
        <v>669</v>
      </c>
      <c r="BE190" s="31">
        <v>891.42</v>
      </c>
      <c r="BF190" s="32">
        <f t="shared" si="190"/>
        <v>8.9888614834817986</v>
      </c>
      <c r="BG190" s="32">
        <f t="shared" si="191"/>
        <v>7.2025445303572537</v>
      </c>
      <c r="BH190" s="33">
        <f t="shared" si="192"/>
        <v>4.4943820224719105E-3</v>
      </c>
      <c r="BI190" s="33">
        <f t="shared" si="193"/>
        <v>2.6327599102468078E-3</v>
      </c>
      <c r="BJ190" s="33">
        <f t="shared" si="194"/>
        <v>-13.739416604338892</v>
      </c>
      <c r="BK190" s="33">
        <f t="shared" si="205"/>
        <v>0.5857890800299147</v>
      </c>
      <c r="BL190" s="31">
        <f t="shared" si="156"/>
        <v>596359.98</v>
      </c>
      <c r="BM190" s="26">
        <f t="shared" si="157"/>
        <v>223907.61</v>
      </c>
      <c r="BN190" s="26">
        <f t="shared" si="158"/>
        <v>418098.24000000005</v>
      </c>
      <c r="BO190" s="5">
        <f t="shared" si="195"/>
        <v>37.545713580579303</v>
      </c>
      <c r="BP190" s="60">
        <f t="shared" si="159"/>
        <v>9916.94</v>
      </c>
      <c r="BQ190" s="57">
        <f t="shared" si="160"/>
        <v>4646.8300000000008</v>
      </c>
      <c r="BR190" s="57">
        <f t="shared" si="161"/>
        <v>6000626.0719999988</v>
      </c>
      <c r="BS190" s="57">
        <f t="shared" si="162"/>
        <v>2623754.0869</v>
      </c>
      <c r="BT190" s="33">
        <f t="shared" si="206"/>
        <v>-3.8348273239695307E-2</v>
      </c>
      <c r="BU190" s="33">
        <f t="shared" si="207"/>
        <v>-3.5805384570406031E-2</v>
      </c>
      <c r="BV190" s="33">
        <f t="shared" si="208"/>
        <v>0.93368961743348944</v>
      </c>
      <c r="BW190" s="57">
        <f t="shared" si="163"/>
        <v>3741468.7963</v>
      </c>
      <c r="BX190" s="57">
        <f t="shared" si="209"/>
        <v>564.63311265959794</v>
      </c>
      <c r="BY190" s="87">
        <f t="shared" si="210"/>
        <v>605.0884720488375</v>
      </c>
      <c r="BZ190" s="75">
        <f t="shared" si="211"/>
        <v>73.60514978674955</v>
      </c>
      <c r="CA190" s="75">
        <f t="shared" si="212"/>
        <v>70.27149355284395</v>
      </c>
      <c r="CB190" s="53">
        <f t="shared" si="165"/>
        <v>1.0265281757632114</v>
      </c>
      <c r="CC190" s="14">
        <f t="shared" si="164"/>
        <v>69.973510907709752</v>
      </c>
      <c r="CD190" s="53">
        <f t="shared" si="166"/>
        <v>0.9758798224301598</v>
      </c>
      <c r="CE190" s="26">
        <v>68.79857952764462</v>
      </c>
      <c r="CF190" s="85">
        <f t="shared" si="167"/>
        <v>0.95949373844392305</v>
      </c>
      <c r="CG190" s="79">
        <v>71.703000000000003</v>
      </c>
      <c r="CH190">
        <v>4884.6000000000004</v>
      </c>
      <c r="CI190" s="17">
        <f t="shared" si="196"/>
        <v>237.76999999999953</v>
      </c>
      <c r="CJ190" s="17">
        <f t="shared" si="197"/>
        <v>0.95132252385046889</v>
      </c>
      <c r="CK190" s="31">
        <v>11218.35</v>
      </c>
      <c r="CL190" s="76">
        <f t="shared" si="213"/>
        <v>0.88399274403098493</v>
      </c>
      <c r="CM190">
        <v>4265.12</v>
      </c>
      <c r="CN190" s="17">
        <f t="shared" si="198"/>
        <v>-381.71000000000095</v>
      </c>
      <c r="CO190" s="17">
        <f t="shared" si="199"/>
        <v>1.0894957234497507</v>
      </c>
      <c r="CP190" s="31">
        <v>10481.549999999999</v>
      </c>
      <c r="CQ190" s="76">
        <f t="shared" si="200"/>
        <v>0.94613296697530436</v>
      </c>
    </row>
    <row r="191" spans="1:95" x14ac:dyDescent="0.3">
      <c r="A191" s="1">
        <v>38960</v>
      </c>
      <c r="B191" t="s">
        <v>5</v>
      </c>
      <c r="C191" s="30">
        <v>204.22</v>
      </c>
      <c r="D191" s="31">
        <v>566.85</v>
      </c>
      <c r="E191" s="31">
        <v>378.28</v>
      </c>
      <c r="F191" s="32">
        <f t="shared" si="168"/>
        <v>3.8264405545243498</v>
      </c>
      <c r="G191" s="94">
        <f t="shared" si="169"/>
        <v>4.4152716250370236</v>
      </c>
      <c r="H191" s="33">
        <f t="shared" si="170"/>
        <v>1.9847491448118561E-2</v>
      </c>
      <c r="I191" s="33">
        <f t="shared" si="171"/>
        <v>1.2763336207958621E-2</v>
      </c>
      <c r="J191" s="33">
        <f t="shared" si="172"/>
        <v>0.21642428235758657</v>
      </c>
      <c r="K191" s="33">
        <f t="shared" si="201"/>
        <v>0.64307049791768611</v>
      </c>
      <c r="L191" s="31">
        <f t="shared" si="144"/>
        <v>214428.01799999998</v>
      </c>
      <c r="M191" s="26">
        <f t="shared" si="145"/>
        <v>115762.107</v>
      </c>
      <c r="N191" s="26">
        <f t="shared" si="146"/>
        <v>150152.8965</v>
      </c>
      <c r="O191" s="5">
        <f t="shared" si="173"/>
        <v>53.986465052342183</v>
      </c>
      <c r="P191" s="30">
        <v>2351.7800000000002</v>
      </c>
      <c r="Q191" s="31">
        <v>534.26</v>
      </c>
      <c r="R191" s="31">
        <v>3091.39</v>
      </c>
      <c r="S191" s="32">
        <f t="shared" si="174"/>
        <v>31.270540514568651</v>
      </c>
      <c r="T191" s="32">
        <f t="shared" si="175"/>
        <v>50.845889248504427</v>
      </c>
      <c r="U191" s="33">
        <f t="shared" si="176"/>
        <v>6.7829738647469232E-2</v>
      </c>
      <c r="V191" s="33">
        <f t="shared" si="177"/>
        <v>1.459534097993158E-3</v>
      </c>
      <c r="W191" s="33">
        <f t="shared" si="178"/>
        <v>-0.11720103107647158</v>
      </c>
      <c r="X191" s="33">
        <f t="shared" si="202"/>
        <v>2.1517613470085427E-2</v>
      </c>
      <c r="Y191" s="31">
        <f t="shared" si="147"/>
        <v>1651606.0214</v>
      </c>
      <c r="Z191" s="26">
        <f t="shared" si="148"/>
        <v>1256461.9828000001</v>
      </c>
      <c r="AA191" s="26">
        <f t="shared" si="149"/>
        <v>2078976.6232</v>
      </c>
      <c r="AB191" s="5">
        <f t="shared" si="179"/>
        <v>76.075163599545846</v>
      </c>
      <c r="AC191" s="30">
        <v>156.66999999999999</v>
      </c>
      <c r="AD191" s="31">
        <v>809.12</v>
      </c>
      <c r="AE191" s="31">
        <v>1488.47</v>
      </c>
      <c r="AF191" s="32">
        <f t="shared" si="180"/>
        <v>15.056418452450194</v>
      </c>
      <c r="AG191" s="32">
        <f t="shared" si="181"/>
        <v>3.3872324233402731</v>
      </c>
      <c r="AH191" s="33">
        <f t="shared" si="182"/>
        <v>-1.4063938148125467E-2</v>
      </c>
      <c r="AI191" s="33">
        <f t="shared" si="183"/>
        <v>1.5437061812568195E-2</v>
      </c>
      <c r="AJ191" s="33">
        <f>IFERROR((($BQ191-AC191)-($BQ192-AC192))/(((#REF!-AC191)+(#REF!-AC192))/2)/AH191,0)</f>
        <v>0</v>
      </c>
      <c r="AK191" s="33">
        <f t="shared" si="203"/>
        <v>1.0976343645699087</v>
      </c>
      <c r="AL191" s="31">
        <f t="shared" si="150"/>
        <v>1204350.8463999999</v>
      </c>
      <c r="AM191" s="26">
        <f t="shared" si="151"/>
        <v>126764.83039999999</v>
      </c>
      <c r="AN191" s="26">
        <f t="shared" si="152"/>
        <v>271492.12479999999</v>
      </c>
      <c r="AO191" s="5">
        <f t="shared" si="184"/>
        <v>10.525573239635328</v>
      </c>
      <c r="AP191" s="30">
        <v>1578.83</v>
      </c>
      <c r="AQ191" s="31">
        <v>632.17999999999995</v>
      </c>
      <c r="AR191" s="31">
        <v>4037.64</v>
      </c>
      <c r="AS191" s="32">
        <f t="shared" si="185"/>
        <v>40.842205352040011</v>
      </c>
      <c r="AT191" s="32">
        <f t="shared" si="186"/>
        <v>34.134576925654706</v>
      </c>
      <c r="AU191" s="33">
        <f t="shared" si="187"/>
        <v>3.438468059483848E-3</v>
      </c>
      <c r="AV191" s="33">
        <f t="shared" si="188"/>
        <v>7.7763612606225659E-3</v>
      </c>
      <c r="AW191" s="33">
        <f>IFERROR((($BQ191-AP191)-($BQ192-AP192))/(((#REF!-AP191)+(#REF!-AP192))/2)/AU191,0)</f>
        <v>0</v>
      </c>
      <c r="AX191" s="33">
        <f t="shared" si="204"/>
        <v>2.2615772856095351</v>
      </c>
      <c r="AY191" s="31">
        <f t="shared" si="153"/>
        <v>2552515.2551999995</v>
      </c>
      <c r="AZ191" s="26">
        <f t="shared" si="154"/>
        <v>998104.74939999986</v>
      </c>
      <c r="BA191" s="26">
        <f t="shared" si="155"/>
        <v>972216.97840000002</v>
      </c>
      <c r="BB191" s="5">
        <f t="shared" si="189"/>
        <v>39.102792720500098</v>
      </c>
      <c r="BC191" s="30">
        <v>333.81</v>
      </c>
      <c r="BD191" s="31">
        <v>666</v>
      </c>
      <c r="BE191" s="31">
        <v>890.17</v>
      </c>
      <c r="BF191" s="32">
        <f t="shared" si="190"/>
        <v>9.0043951264167816</v>
      </c>
      <c r="BG191" s="32">
        <f t="shared" si="191"/>
        <v>7.2170297774635639</v>
      </c>
      <c r="BH191" s="33">
        <f t="shared" si="192"/>
        <v>2.8941355674028942E-2</v>
      </c>
      <c r="BI191" s="33">
        <f t="shared" si="193"/>
        <v>2.6697463740944201E-3</v>
      </c>
      <c r="BJ191" s="33">
        <f t="shared" si="194"/>
        <v>-2.1403321947573439</v>
      </c>
      <c r="BK191" s="33">
        <f t="shared" si="205"/>
        <v>9.2246762873315097E-2</v>
      </c>
      <c r="BL191" s="31">
        <f t="shared" si="156"/>
        <v>592853.22</v>
      </c>
      <c r="BM191" s="26">
        <f t="shared" si="157"/>
        <v>222317.46</v>
      </c>
      <c r="BN191" s="26">
        <f t="shared" si="158"/>
        <v>416223.36000000004</v>
      </c>
      <c r="BO191" s="5">
        <f t="shared" si="195"/>
        <v>37.499578732152287</v>
      </c>
      <c r="BP191" s="60">
        <f t="shared" si="159"/>
        <v>9885.9500000000007</v>
      </c>
      <c r="BQ191" s="57">
        <f t="shared" si="160"/>
        <v>4625.3100000000004</v>
      </c>
      <c r="BR191" s="57">
        <f t="shared" si="161"/>
        <v>6215753.3609999996</v>
      </c>
      <c r="BS191" s="57">
        <f t="shared" si="162"/>
        <v>2719411.1295999996</v>
      </c>
      <c r="BT191" s="33">
        <f t="shared" si="206"/>
        <v>1.9467258794454378E-2</v>
      </c>
      <c r="BU191" s="33">
        <f t="shared" si="207"/>
        <v>3.9784308258829351E-2</v>
      </c>
      <c r="BV191" s="33">
        <f t="shared" si="208"/>
        <v>2.0436523025092095</v>
      </c>
      <c r="BW191" s="57">
        <f t="shared" si="163"/>
        <v>3889061.9829000002</v>
      </c>
      <c r="BX191" s="57">
        <f t="shared" si="209"/>
        <v>587.94137681582413</v>
      </c>
      <c r="BY191" s="87">
        <f t="shared" si="210"/>
        <v>628.74618635538309</v>
      </c>
      <c r="BZ191" s="75">
        <f t="shared" si="211"/>
        <v>76.482959703123015</v>
      </c>
      <c r="CA191" s="75">
        <f t="shared" si="212"/>
        <v>73.172326850889789</v>
      </c>
      <c r="CB191" s="53">
        <f t="shared" si="165"/>
        <v>1.0399336429326274</v>
      </c>
      <c r="CC191" s="14">
        <f t="shared" si="164"/>
        <v>72.733820832697461</v>
      </c>
      <c r="CD191" s="53">
        <f t="shared" si="166"/>
        <v>0.98895685465827443</v>
      </c>
      <c r="CE191" s="26">
        <v>71.758617301157273</v>
      </c>
      <c r="CF191" s="85">
        <f t="shared" si="167"/>
        <v>0.97569707803493411</v>
      </c>
      <c r="CG191" s="79">
        <v>73.546000000000006</v>
      </c>
      <c r="CH191">
        <v>4865.01</v>
      </c>
      <c r="CI191" s="17">
        <f t="shared" si="196"/>
        <v>239.69999999999982</v>
      </c>
      <c r="CJ191" s="17">
        <f t="shared" si="197"/>
        <v>0.95072980322753708</v>
      </c>
      <c r="CK191" s="31">
        <v>11188.93</v>
      </c>
      <c r="CL191" s="76">
        <f t="shared" si="213"/>
        <v>0.88354739908105606</v>
      </c>
      <c r="CM191">
        <v>4257.34</v>
      </c>
      <c r="CN191" s="17">
        <f t="shared" si="198"/>
        <v>-367.97000000000025</v>
      </c>
      <c r="CO191" s="17">
        <f t="shared" si="199"/>
        <v>1.0864319034890331</v>
      </c>
      <c r="CP191" s="31">
        <v>10455.719999999999</v>
      </c>
      <c r="CQ191" s="76">
        <f t="shared" si="200"/>
        <v>0.94550638310895863</v>
      </c>
    </row>
    <row r="192" spans="1:95" x14ac:dyDescent="0.3">
      <c r="A192" s="1">
        <v>38929</v>
      </c>
      <c r="B192" t="s">
        <v>5</v>
      </c>
      <c r="C192" s="30">
        <v>201.63</v>
      </c>
      <c r="D192" s="31">
        <v>555.71</v>
      </c>
      <c r="E192" s="31">
        <v>377.47</v>
      </c>
      <c r="F192" s="32">
        <f t="shared" si="168"/>
        <v>3.8302578907046718</v>
      </c>
      <c r="G192" s="94">
        <f t="shared" si="169"/>
        <v>4.3796714431867798</v>
      </c>
      <c r="H192" s="33">
        <f t="shared" si="170"/>
        <v>3.8405106008363388E-2</v>
      </c>
      <c r="I192" s="33">
        <f t="shared" si="171"/>
        <v>1.2928345022088021E-2</v>
      </c>
      <c r="J192" s="33">
        <f t="shared" si="172"/>
        <v>0.11215085713621213</v>
      </c>
      <c r="K192" s="33">
        <f t="shared" si="201"/>
        <v>0.33663089015488323</v>
      </c>
      <c r="L192" s="31">
        <f t="shared" si="144"/>
        <v>209763.85370000004</v>
      </c>
      <c r="M192" s="26">
        <f t="shared" si="145"/>
        <v>112047.8073</v>
      </c>
      <c r="N192" s="26">
        <f t="shared" si="146"/>
        <v>147202.02189999999</v>
      </c>
      <c r="O192" s="5">
        <f t="shared" si="173"/>
        <v>53.416165523087919</v>
      </c>
      <c r="P192" s="30">
        <v>2348.35</v>
      </c>
      <c r="Q192" s="31">
        <v>499.21</v>
      </c>
      <c r="R192" s="31">
        <v>3080.3</v>
      </c>
      <c r="S192" s="32">
        <f t="shared" si="174"/>
        <v>31.256373700526137</v>
      </c>
      <c r="T192" s="32">
        <f t="shared" si="175"/>
        <v>51.009281523620864</v>
      </c>
      <c r="U192" s="33">
        <f t="shared" si="176"/>
        <v>4.3074782323991846E-2</v>
      </c>
      <c r="V192" s="33">
        <f t="shared" si="177"/>
        <v>1.4616674514783237E-3</v>
      </c>
      <c r="W192" s="33">
        <f t="shared" si="178"/>
        <v>-0.18430101334812488</v>
      </c>
      <c r="X192" s="33">
        <f t="shared" si="202"/>
        <v>3.3933252186493401E-2</v>
      </c>
      <c r="Y192" s="31">
        <f t="shared" si="147"/>
        <v>1537716.5630000001</v>
      </c>
      <c r="Z192" s="26">
        <f t="shared" si="148"/>
        <v>1172319.8034999999</v>
      </c>
      <c r="AA192" s="26">
        <f t="shared" si="149"/>
        <v>1942585.8572</v>
      </c>
      <c r="AB192" s="5">
        <f t="shared" si="179"/>
        <v>76.237704119728591</v>
      </c>
      <c r="AC192" s="30">
        <v>154.27000000000001</v>
      </c>
      <c r="AD192" s="31">
        <v>820.58</v>
      </c>
      <c r="AE192" s="31">
        <v>1489.9</v>
      </c>
      <c r="AF192" s="32">
        <f t="shared" si="180"/>
        <v>15.118290808172546</v>
      </c>
      <c r="AG192" s="32">
        <f t="shared" si="181"/>
        <v>3.3509493306572664</v>
      </c>
      <c r="AH192" s="33">
        <f t="shared" si="182"/>
        <v>-1.1305733448854494E-2</v>
      </c>
      <c r="AI192" s="33">
        <f t="shared" si="183"/>
        <v>1.5613261473134183E-2</v>
      </c>
      <c r="AJ192" s="33">
        <f>IFERROR((($BQ192-AC192)-($BQ193-AC193))/(((#REF!-AC192)+(#REF!-AC193))/2)/AH192,0)</f>
        <v>0</v>
      </c>
      <c r="AK192" s="33">
        <f t="shared" si="203"/>
        <v>1.3810038547049004</v>
      </c>
      <c r="AL192" s="31">
        <f t="shared" si="150"/>
        <v>1222582.1420000002</v>
      </c>
      <c r="AM192" s="26">
        <f t="shared" si="151"/>
        <v>126590.87660000002</v>
      </c>
      <c r="AN192" s="26">
        <f t="shared" si="152"/>
        <v>275337.41320000001</v>
      </c>
      <c r="AO192" s="5">
        <f t="shared" si="184"/>
        <v>10.354386200416135</v>
      </c>
      <c r="AP192" s="30">
        <v>1566.6</v>
      </c>
      <c r="AQ192" s="31">
        <v>630.01</v>
      </c>
      <c r="AR192" s="31">
        <v>4018.36</v>
      </c>
      <c r="AS192" s="32">
        <f t="shared" si="185"/>
        <v>40.775041983977601</v>
      </c>
      <c r="AT192" s="32">
        <f t="shared" si="186"/>
        <v>34.02863305508312</v>
      </c>
      <c r="AU192" s="33">
        <f t="shared" si="187"/>
        <v>4.7880639708750547E-2</v>
      </c>
      <c r="AV192" s="33">
        <f t="shared" si="188"/>
        <v>7.8308736358450228E-3</v>
      </c>
      <c r="AW192" s="33">
        <f>IFERROR((($BQ192-AP192)-($BQ193-AP193))/(((#REF!-AP192)+(#REF!-AP193))/2)/AU192,0)</f>
        <v>0</v>
      </c>
      <c r="AX192" s="33">
        <f t="shared" si="204"/>
        <v>0.16354989581339849</v>
      </c>
      <c r="AY192" s="31">
        <f t="shared" si="153"/>
        <v>2531606.9835999999</v>
      </c>
      <c r="AZ192" s="26">
        <f t="shared" si="154"/>
        <v>986973.66599999997</v>
      </c>
      <c r="BA192" s="26">
        <f t="shared" si="155"/>
        <v>968879.77880000009</v>
      </c>
      <c r="BB192" s="5">
        <f t="shared" si="189"/>
        <v>38.98605401208453</v>
      </c>
      <c r="BC192" s="30">
        <v>332.92</v>
      </c>
      <c r="BD192" s="31">
        <v>647</v>
      </c>
      <c r="BE192" s="31">
        <v>888.92</v>
      </c>
      <c r="BF192" s="32">
        <f t="shared" si="190"/>
        <v>9.0200356166190598</v>
      </c>
      <c r="BG192" s="32">
        <f t="shared" si="191"/>
        <v>7.2314646474519808</v>
      </c>
      <c r="BH192" s="33">
        <f t="shared" si="192"/>
        <v>-2.8941355674028942E-2</v>
      </c>
      <c r="BI192" s="33">
        <f t="shared" si="193"/>
        <v>2.6467757459095144E-3</v>
      </c>
      <c r="BJ192" s="33">
        <f t="shared" si="194"/>
        <v>2.1439508826806319</v>
      </c>
      <c r="BK192" s="33">
        <f t="shared" si="205"/>
        <v>9.1453067220505058E-2</v>
      </c>
      <c r="BL192" s="31">
        <f t="shared" si="156"/>
        <v>575131.24</v>
      </c>
      <c r="BM192" s="26">
        <f t="shared" si="157"/>
        <v>215399.24000000002</v>
      </c>
      <c r="BN192" s="26">
        <f t="shared" si="158"/>
        <v>404349.12</v>
      </c>
      <c r="BO192" s="5">
        <f t="shared" si="195"/>
        <v>37.452189173378933</v>
      </c>
      <c r="BP192" s="60">
        <f t="shared" si="159"/>
        <v>9854.9499999999989</v>
      </c>
      <c r="BQ192" s="57">
        <f t="shared" si="160"/>
        <v>4603.7699999999995</v>
      </c>
      <c r="BR192" s="57">
        <f t="shared" si="161"/>
        <v>6076800.7823000001</v>
      </c>
      <c r="BS192" s="57">
        <f t="shared" si="162"/>
        <v>2613331.3933999999</v>
      </c>
      <c r="BT192" s="33">
        <f t="shared" si="206"/>
        <v>2.6457850372352206E-2</v>
      </c>
      <c r="BU192" s="33">
        <f t="shared" si="207"/>
        <v>4.0992563839335215E-2</v>
      </c>
      <c r="BV192" s="33">
        <f t="shared" si="208"/>
        <v>1.5493535288177236</v>
      </c>
      <c r="BW192" s="57">
        <f t="shared" si="163"/>
        <v>3738354.1911000004</v>
      </c>
      <c r="BX192" s="57">
        <f t="shared" si="209"/>
        <v>567.65029386785181</v>
      </c>
      <c r="BY192" s="87">
        <f t="shared" si="210"/>
        <v>616.62421243131632</v>
      </c>
      <c r="BZ192" s="75">
        <f t="shared" si="211"/>
        <v>75.008398961003991</v>
      </c>
      <c r="CA192" s="75">
        <f t="shared" si="212"/>
        <v>70.646997265024211</v>
      </c>
      <c r="CB192" s="53">
        <f t="shared" si="165"/>
        <v>1.064764485719615</v>
      </c>
      <c r="CC192" s="14">
        <f t="shared" si="164"/>
        <v>69.915261093852976</v>
      </c>
      <c r="CD192" s="53">
        <f t="shared" si="166"/>
        <v>0.99246601785556277</v>
      </c>
      <c r="CE192" s="26">
        <v>68.890567279849193</v>
      </c>
      <c r="CF192" s="85">
        <f t="shared" si="167"/>
        <v>0.97792021235910054</v>
      </c>
      <c r="CG192" s="79">
        <v>70.445999999999998</v>
      </c>
      <c r="CH192">
        <v>4845.3900000000003</v>
      </c>
      <c r="CI192" s="17">
        <f t="shared" si="196"/>
        <v>241.6200000000008</v>
      </c>
      <c r="CJ192" s="17">
        <f t="shared" si="197"/>
        <v>0.95013404493755904</v>
      </c>
      <c r="CK192" s="31">
        <v>11159.49</v>
      </c>
      <c r="CL192" s="76">
        <f t="shared" si="213"/>
        <v>0.88310039258066442</v>
      </c>
      <c r="CM192">
        <v>4249.55</v>
      </c>
      <c r="CN192" s="17">
        <f t="shared" si="198"/>
        <v>-354.21999999999935</v>
      </c>
      <c r="CO192" s="17">
        <f t="shared" si="199"/>
        <v>1.0833547081455681</v>
      </c>
      <c r="CP192" s="31">
        <v>10429.9</v>
      </c>
      <c r="CQ192" s="76">
        <f t="shared" si="200"/>
        <v>0.94487483101467884</v>
      </c>
    </row>
    <row r="193" spans="1:95" x14ac:dyDescent="0.3">
      <c r="A193" s="1">
        <v>38898</v>
      </c>
      <c r="B193" t="s">
        <v>5</v>
      </c>
      <c r="C193" s="30">
        <v>199.04</v>
      </c>
      <c r="D193" s="31">
        <v>534.77</v>
      </c>
      <c r="E193" s="31">
        <v>376.67</v>
      </c>
      <c r="F193" s="32">
        <f t="shared" si="168"/>
        <v>3.8341972076433537</v>
      </c>
      <c r="G193" s="94">
        <f t="shared" si="169"/>
        <v>4.3437081265576367</v>
      </c>
      <c r="H193" s="33">
        <f t="shared" si="170"/>
        <v>-4.2981436923048788E-2</v>
      </c>
      <c r="I193" s="33">
        <f t="shared" si="171"/>
        <v>1.3097676300285738E-2</v>
      </c>
      <c r="J193" s="33">
        <f t="shared" si="172"/>
        <v>-0.10075000787794529</v>
      </c>
      <c r="K193" s="33">
        <f t="shared" si="201"/>
        <v>0.30472867446788665</v>
      </c>
      <c r="L193" s="31">
        <f t="shared" si="144"/>
        <v>201431.81590000002</v>
      </c>
      <c r="M193" s="26">
        <f t="shared" si="145"/>
        <v>106440.62079999999</v>
      </c>
      <c r="N193" s="26">
        <f t="shared" si="146"/>
        <v>141655.22529999999</v>
      </c>
      <c r="O193" s="5">
        <f t="shared" si="173"/>
        <v>52.842010247696912</v>
      </c>
      <c r="P193" s="30">
        <v>2344.92</v>
      </c>
      <c r="Q193" s="31">
        <v>478.16</v>
      </c>
      <c r="R193" s="31">
        <v>3069.21</v>
      </c>
      <c r="S193" s="32">
        <f t="shared" si="174"/>
        <v>31.242085676244606</v>
      </c>
      <c r="T193" s="32">
        <f t="shared" si="175"/>
        <v>51.173874900158431</v>
      </c>
      <c r="U193" s="33">
        <f t="shared" si="176"/>
        <v>-1.15606936416185E-2</v>
      </c>
      <c r="V193" s="33">
        <f t="shared" si="177"/>
        <v>1.4638070505996236E-3</v>
      </c>
      <c r="W193" s="33">
        <f t="shared" si="178"/>
        <v>0.68816906546760948</v>
      </c>
      <c r="X193" s="33">
        <f t="shared" si="202"/>
        <v>0.1266193098768674</v>
      </c>
      <c r="Y193" s="31">
        <f t="shared" si="147"/>
        <v>1467573.4536000001</v>
      </c>
      <c r="Z193" s="26">
        <f t="shared" si="148"/>
        <v>1121246.9472000001</v>
      </c>
      <c r="AA193" s="26">
        <f t="shared" si="149"/>
        <v>1860673.5712000001</v>
      </c>
      <c r="AB193" s="5">
        <f t="shared" si="179"/>
        <v>76.401419257724299</v>
      </c>
      <c r="AC193" s="30">
        <v>151.88</v>
      </c>
      <c r="AD193" s="31">
        <v>829.91</v>
      </c>
      <c r="AE193" s="31">
        <v>1491.33</v>
      </c>
      <c r="AF193" s="32">
        <f t="shared" si="180"/>
        <v>15.180538194373753</v>
      </c>
      <c r="AG193" s="32">
        <f t="shared" si="181"/>
        <v>3.3145216552530847</v>
      </c>
      <c r="AH193" s="33">
        <f t="shared" si="182"/>
        <v>1.7969885366603863E-3</v>
      </c>
      <c r="AI193" s="33">
        <f t="shared" si="183"/>
        <v>1.5927794000530963E-2</v>
      </c>
      <c r="AJ193" s="33">
        <f>IFERROR((($BQ193-AC193)-($BQ194-AC194))/(((#REF!-AC193)+(#REF!-AC194))/2)/AH193,0)</f>
        <v>0</v>
      </c>
      <c r="AK193" s="33">
        <f t="shared" si="203"/>
        <v>8.8636035654028014</v>
      </c>
      <c r="AL193" s="31">
        <f t="shared" si="150"/>
        <v>1237669.6802999999</v>
      </c>
      <c r="AM193" s="26">
        <f t="shared" si="151"/>
        <v>126046.73079999999</v>
      </c>
      <c r="AN193" s="26">
        <f t="shared" si="152"/>
        <v>278468.00140000001</v>
      </c>
      <c r="AO193" s="5">
        <f t="shared" si="184"/>
        <v>10.184197997760389</v>
      </c>
      <c r="AP193" s="30">
        <v>1554.38</v>
      </c>
      <c r="AQ193" s="31">
        <v>600.54999999999995</v>
      </c>
      <c r="AR193" s="31">
        <v>3999.08</v>
      </c>
      <c r="AS193" s="32">
        <f t="shared" si="185"/>
        <v>40.707413303800095</v>
      </c>
      <c r="AT193" s="32">
        <f t="shared" si="186"/>
        <v>33.921689297420926</v>
      </c>
      <c r="AU193" s="33">
        <f t="shared" si="187"/>
        <v>2.0625147202314849E-2</v>
      </c>
      <c r="AV193" s="33">
        <f t="shared" si="188"/>
        <v>7.8991645487045282E-3</v>
      </c>
      <c r="AW193" s="33">
        <f>IFERROR((($BQ193-AP193)-($BQ194-AP194))/(((#REF!-AP193)+(#REF!-AP194))/2)/AU193,0)</f>
        <v>0</v>
      </c>
      <c r="AX193" s="33">
        <f t="shared" si="204"/>
        <v>0.38298706289077883</v>
      </c>
      <c r="AY193" s="31">
        <f t="shared" si="153"/>
        <v>2401647.4939999999</v>
      </c>
      <c r="AZ193" s="26">
        <f t="shared" si="154"/>
        <v>933482.90899999999</v>
      </c>
      <c r="BA193" s="26">
        <f t="shared" si="155"/>
        <v>923573.83400000003</v>
      </c>
      <c r="BB193" s="5">
        <f t="shared" si="189"/>
        <v>38.868439741140463</v>
      </c>
      <c r="BC193" s="30">
        <v>332.04</v>
      </c>
      <c r="BD193" s="31">
        <v>666</v>
      </c>
      <c r="BE193" s="31">
        <v>887.67</v>
      </c>
      <c r="BF193" s="32">
        <f t="shared" si="190"/>
        <v>9.035765617938182</v>
      </c>
      <c r="BG193" s="32">
        <f t="shared" si="191"/>
        <v>7.2462060206099173</v>
      </c>
      <c r="BH193" s="33">
        <f t="shared" si="192"/>
        <v>-1.9330855018587362E-2</v>
      </c>
      <c r="BI193" s="33">
        <f t="shared" si="193"/>
        <v>2.6537997587454624E-3</v>
      </c>
      <c r="BJ193" s="33">
        <f t="shared" si="194"/>
        <v>3.2214728124710876</v>
      </c>
      <c r="BK193" s="33">
        <f t="shared" si="205"/>
        <v>0.13728310290433257</v>
      </c>
      <c r="BL193" s="31">
        <f t="shared" si="156"/>
        <v>591188.22</v>
      </c>
      <c r="BM193" s="26">
        <f t="shared" si="157"/>
        <v>221138.64</v>
      </c>
      <c r="BN193" s="26">
        <f t="shared" si="158"/>
        <v>416223.36000000004</v>
      </c>
      <c r="BO193" s="5">
        <f t="shared" si="195"/>
        <v>37.405792693230595</v>
      </c>
      <c r="BP193" s="60">
        <f t="shared" si="159"/>
        <v>9823.9600000000009</v>
      </c>
      <c r="BQ193" s="57">
        <f t="shared" si="160"/>
        <v>4582.26</v>
      </c>
      <c r="BR193" s="57">
        <f t="shared" si="161"/>
        <v>5899510.6637999993</v>
      </c>
      <c r="BS193" s="57">
        <f t="shared" si="162"/>
        <v>2508355.8478000001</v>
      </c>
      <c r="BT193" s="33">
        <f t="shared" si="206"/>
        <v>2.0434759075613671E-3</v>
      </c>
      <c r="BU193" s="33">
        <f t="shared" si="207"/>
        <v>4.0502128694810697E-3</v>
      </c>
      <c r="BV193" s="33">
        <f t="shared" si="208"/>
        <v>1.9820213463218621</v>
      </c>
      <c r="BW193" s="57">
        <f t="shared" si="163"/>
        <v>3620593.9919000003</v>
      </c>
      <c r="BX193" s="57">
        <f t="shared" si="209"/>
        <v>547.40583201302411</v>
      </c>
      <c r="BY193" s="87">
        <f t="shared" si="210"/>
        <v>600.52266741721246</v>
      </c>
      <c r="BZ193" s="75">
        <f t="shared" si="211"/>
        <v>73.049748801055898</v>
      </c>
      <c r="CA193" s="75">
        <f t="shared" si="212"/>
        <v>68.127469913871536</v>
      </c>
      <c r="CB193" s="53">
        <f t="shared" si="165"/>
        <v>1.0752572059563403</v>
      </c>
      <c r="CC193" s="14">
        <f t="shared" si="164"/>
        <v>67.712892176233225</v>
      </c>
      <c r="CD193" s="53">
        <f t="shared" si="166"/>
        <v>0.996701240505663</v>
      </c>
      <c r="CE193" s="26">
        <v>66.260552458150229</v>
      </c>
      <c r="CF193" s="85">
        <f t="shared" si="167"/>
        <v>0.97532349762500892</v>
      </c>
      <c r="CG193" s="79">
        <v>67.936999999999998</v>
      </c>
      <c r="CH193">
        <v>4825.8100000000004</v>
      </c>
      <c r="CI193" s="17">
        <f t="shared" si="196"/>
        <v>243.55000000000018</v>
      </c>
      <c r="CJ193" s="17">
        <f t="shared" si="197"/>
        <v>0.94953178844587749</v>
      </c>
      <c r="CK193" s="31">
        <v>11130.09</v>
      </c>
      <c r="CL193" s="76">
        <f t="shared" si="213"/>
        <v>0.88264874767409796</v>
      </c>
      <c r="CM193">
        <v>4241.7700000000004</v>
      </c>
      <c r="CN193" s="17">
        <f t="shared" si="198"/>
        <v>-340.48999999999978</v>
      </c>
      <c r="CO193" s="17">
        <f t="shared" si="199"/>
        <v>1.0802707360370789</v>
      </c>
      <c r="CP193" s="31">
        <v>10404.08</v>
      </c>
      <c r="CQ193" s="76">
        <f t="shared" si="200"/>
        <v>0.94424110541249207</v>
      </c>
    </row>
    <row r="194" spans="1:95" x14ac:dyDescent="0.3">
      <c r="A194" s="1">
        <v>38868</v>
      </c>
      <c r="B194" t="s">
        <v>5</v>
      </c>
      <c r="C194" s="30">
        <v>196.45</v>
      </c>
      <c r="D194" s="31">
        <v>558.26</v>
      </c>
      <c r="E194" s="31">
        <v>375.86</v>
      </c>
      <c r="F194" s="32">
        <f t="shared" si="168"/>
        <v>3.8380593425692098</v>
      </c>
      <c r="G194" s="94">
        <f t="shared" si="169"/>
        <v>4.3074244693283754</v>
      </c>
      <c r="H194" s="33">
        <f t="shared" si="170"/>
        <v>-2.7367249405923992E-2</v>
      </c>
      <c r="I194" s="33">
        <f t="shared" si="171"/>
        <v>1.3271502139325023E-2</v>
      </c>
      <c r="J194" s="33">
        <f t="shared" si="172"/>
        <v>-0.15892038667352201</v>
      </c>
      <c r="K194" s="33">
        <f t="shared" si="201"/>
        <v>0.48494103088241802</v>
      </c>
      <c r="L194" s="31">
        <f t="shared" si="144"/>
        <v>209827.6036</v>
      </c>
      <c r="M194" s="26">
        <f t="shared" si="145"/>
        <v>109670.177</v>
      </c>
      <c r="N194" s="26">
        <f t="shared" si="146"/>
        <v>147877.4914</v>
      </c>
      <c r="O194" s="5">
        <f t="shared" si="173"/>
        <v>52.266801468631932</v>
      </c>
      <c r="P194" s="30">
        <v>2341.4899999999998</v>
      </c>
      <c r="Q194" s="31">
        <v>483.72</v>
      </c>
      <c r="R194" s="31">
        <v>3058.12</v>
      </c>
      <c r="S194" s="32">
        <f t="shared" si="174"/>
        <v>31.227707222630109</v>
      </c>
      <c r="T194" s="32">
        <f t="shared" si="175"/>
        <v>51.340245969395248</v>
      </c>
      <c r="U194" s="33">
        <f t="shared" si="176"/>
        <v>1.6298118005043768E-2</v>
      </c>
      <c r="V194" s="33">
        <f t="shared" si="177"/>
        <v>1.4659529228237061E-3</v>
      </c>
      <c r="W194" s="33">
        <f t="shared" si="178"/>
        <v>-0.48874704511939943</v>
      </c>
      <c r="X194" s="33">
        <f t="shared" si="202"/>
        <v>8.9946147301795135E-2</v>
      </c>
      <c r="Y194" s="31">
        <f t="shared" si="147"/>
        <v>1479273.8064000001</v>
      </c>
      <c r="Z194" s="26">
        <f t="shared" si="148"/>
        <v>1132625.5427999999</v>
      </c>
      <c r="AA194" s="26">
        <f t="shared" si="149"/>
        <v>1882309.3104000001</v>
      </c>
      <c r="AB194" s="5">
        <f t="shared" si="179"/>
        <v>76.566321792473801</v>
      </c>
      <c r="AC194" s="30">
        <v>149.47999999999999</v>
      </c>
      <c r="AD194" s="31">
        <v>828.42</v>
      </c>
      <c r="AE194" s="31">
        <v>1492.76</v>
      </c>
      <c r="AF194" s="32">
        <f t="shared" si="180"/>
        <v>15.243179546143814</v>
      </c>
      <c r="AG194" s="32">
        <f t="shared" si="181"/>
        <v>3.2775454806577016</v>
      </c>
      <c r="AH194" s="33">
        <f t="shared" si="182"/>
        <v>6.8283670590585016E-2</v>
      </c>
      <c r="AI194" s="33">
        <f t="shared" si="183"/>
        <v>1.6185594820609505E-2</v>
      </c>
      <c r="AJ194" s="33">
        <f>IFERROR((($BQ194-AC194)-($BQ195-AC195))/(((#REF!-AC194)+(#REF!-AC195))/2)/AH194,0)</f>
        <v>0</v>
      </c>
      <c r="AK194" s="33">
        <f t="shared" si="203"/>
        <v>0.23703463332624627</v>
      </c>
      <c r="AL194" s="31">
        <f t="shared" si="150"/>
        <v>1236632.2392</v>
      </c>
      <c r="AM194" s="26">
        <f t="shared" si="151"/>
        <v>123832.22159999999</v>
      </c>
      <c r="AN194" s="26">
        <f t="shared" si="152"/>
        <v>277968.04680000001</v>
      </c>
      <c r="AO194" s="5">
        <f t="shared" si="184"/>
        <v>10.013665961038612</v>
      </c>
      <c r="AP194" s="30">
        <v>1542.15</v>
      </c>
      <c r="AQ194" s="31">
        <v>588.29</v>
      </c>
      <c r="AR194" s="31">
        <v>3979.81</v>
      </c>
      <c r="AS194" s="32">
        <f t="shared" si="185"/>
        <v>40.639458713750777</v>
      </c>
      <c r="AT194" s="32">
        <f t="shared" si="186"/>
        <v>33.813665794730234</v>
      </c>
      <c r="AU194" s="33">
        <f t="shared" si="187"/>
        <v>8.478555544727244E-2</v>
      </c>
      <c r="AV194" s="33">
        <f t="shared" si="188"/>
        <v>7.9620581562269196E-3</v>
      </c>
      <c r="AW194" s="33">
        <f>IFERROR((($BQ194-AP194)-($BQ195-AP195))/(((#REF!-AP194)+(#REF!-AP195))/2)/AU194,0)</f>
        <v>0</v>
      </c>
      <c r="AX194" s="33">
        <f t="shared" si="204"/>
        <v>9.3908191250554107E-2</v>
      </c>
      <c r="AY194" s="31">
        <f t="shared" si="153"/>
        <v>2341282.4249</v>
      </c>
      <c r="AZ194" s="26">
        <f t="shared" si="154"/>
        <v>907231.42350000003</v>
      </c>
      <c r="BA194" s="26">
        <f t="shared" si="155"/>
        <v>904719.42520000006</v>
      </c>
      <c r="BB194" s="5">
        <f t="shared" si="189"/>
        <v>38.749337279920397</v>
      </c>
      <c r="BC194" s="30">
        <v>331.16</v>
      </c>
      <c r="BD194" s="31">
        <v>679</v>
      </c>
      <c r="BE194" s="31">
        <v>886.42</v>
      </c>
      <c r="BF194" s="32">
        <f t="shared" si="190"/>
        <v>9.0515951749060797</v>
      </c>
      <c r="BG194" s="32">
        <f t="shared" si="191"/>
        <v>7.2611182858884442</v>
      </c>
      <c r="BH194" s="33">
        <f t="shared" si="192"/>
        <v>2.9895366218236172E-2</v>
      </c>
      <c r="BI194" s="33">
        <f t="shared" si="193"/>
        <v>2.6608611514273473E-3</v>
      </c>
      <c r="BJ194" s="33">
        <f t="shared" si="194"/>
        <v>-2.0886021407837077</v>
      </c>
      <c r="BK194" s="33">
        <f t="shared" si="205"/>
        <v>8.9005805515244771E-2</v>
      </c>
      <c r="BL194" s="31">
        <f t="shared" si="156"/>
        <v>601879.17999999993</v>
      </c>
      <c r="BM194" s="26">
        <f t="shared" si="157"/>
        <v>224857.64</v>
      </c>
      <c r="BN194" s="26">
        <f t="shared" si="158"/>
        <v>424347.84</v>
      </c>
      <c r="BO194" s="5">
        <f t="shared" si="195"/>
        <v>37.359265359536117</v>
      </c>
      <c r="BP194" s="60">
        <f t="shared" si="159"/>
        <v>9792.9700000000012</v>
      </c>
      <c r="BQ194" s="57">
        <f t="shared" si="160"/>
        <v>4560.7299999999996</v>
      </c>
      <c r="BR194" s="57">
        <f t="shared" si="161"/>
        <v>5868895.2540999996</v>
      </c>
      <c r="BS194" s="57">
        <f t="shared" si="162"/>
        <v>2498217.0049000001</v>
      </c>
      <c r="BT194" s="33">
        <f t="shared" si="206"/>
        <v>5.3567103416908478E-2</v>
      </c>
      <c r="BU194" s="33">
        <f t="shared" si="207"/>
        <v>4.7546763400706349E-2</v>
      </c>
      <c r="BV194" s="33">
        <f t="shared" si="208"/>
        <v>0.88761124585463758</v>
      </c>
      <c r="BW194" s="57">
        <f t="shared" si="163"/>
        <v>3637222.1137999999</v>
      </c>
      <c r="BX194" s="57">
        <f t="shared" si="209"/>
        <v>547.76691558149685</v>
      </c>
      <c r="BY194" s="87">
        <f t="shared" si="210"/>
        <v>599.29676636403451</v>
      </c>
      <c r="BZ194" s="75">
        <f t="shared" si="211"/>
        <v>72.90062576399427</v>
      </c>
      <c r="CA194" s="75">
        <f t="shared" si="212"/>
        <v>68.172408620236908</v>
      </c>
      <c r="CB194" s="53">
        <f t="shared" si="165"/>
        <v>1.0676248226351255</v>
      </c>
      <c r="CC194" s="14">
        <f t="shared" si="164"/>
        <v>68.023873807376319</v>
      </c>
      <c r="CD194" s="53">
        <f t="shared" si="166"/>
        <v>0.99620511411883361</v>
      </c>
      <c r="CE194" s="26">
        <v>66.44773129198505</v>
      </c>
      <c r="CF194" s="85">
        <f t="shared" si="167"/>
        <v>0.97312261166007719</v>
      </c>
      <c r="CG194" s="79">
        <v>68.283000000000001</v>
      </c>
      <c r="CH194">
        <v>4806.1899999999996</v>
      </c>
      <c r="CI194" s="17">
        <f t="shared" si="196"/>
        <v>245.46000000000004</v>
      </c>
      <c r="CJ194" s="17">
        <f t="shared" si="197"/>
        <v>0.94892836113428725</v>
      </c>
      <c r="CK194" s="31">
        <v>11100.67</v>
      </c>
      <c r="CL194" s="76">
        <f t="shared" si="213"/>
        <v>0.88219629986298131</v>
      </c>
      <c r="CM194">
        <v>4233.99</v>
      </c>
      <c r="CN194" s="17">
        <f t="shared" si="198"/>
        <v>-326.73999999999978</v>
      </c>
      <c r="CO194" s="17">
        <f t="shared" si="199"/>
        <v>1.0771707065911822</v>
      </c>
      <c r="CP194" s="31">
        <v>10378.25</v>
      </c>
      <c r="CQ194" s="76">
        <f t="shared" si="200"/>
        <v>0.94360513574061144</v>
      </c>
    </row>
    <row r="195" spans="1:95" x14ac:dyDescent="0.3">
      <c r="A195" s="1">
        <v>38837</v>
      </c>
      <c r="B195" t="s">
        <v>5</v>
      </c>
      <c r="C195" s="30">
        <v>193.86</v>
      </c>
      <c r="D195" s="31">
        <v>573.75</v>
      </c>
      <c r="E195" s="31">
        <v>375.06</v>
      </c>
      <c r="F195" s="32">
        <f t="shared" si="168"/>
        <v>3.8420484368949746</v>
      </c>
      <c r="G195" s="94">
        <f t="shared" si="169"/>
        <v>4.270796616143814</v>
      </c>
      <c r="H195" s="33">
        <f t="shared" si="170"/>
        <v>-2.7926960257787327E-2</v>
      </c>
      <c r="I195" s="33">
        <f t="shared" si="171"/>
        <v>1.345000389478879E-2</v>
      </c>
      <c r="J195" s="33">
        <f t="shared" si="172"/>
        <v>-0.15641559647953249</v>
      </c>
      <c r="K195" s="33">
        <f t="shared" si="201"/>
        <v>0.48161360100186013</v>
      </c>
      <c r="L195" s="31">
        <f t="shared" ref="L195:L247" si="214">E195*D195</f>
        <v>215190.67499999999</v>
      </c>
      <c r="M195" s="26">
        <f t="shared" ref="M195:M247" si="215">C195*D195</f>
        <v>111227.175</v>
      </c>
      <c r="N195" s="26">
        <f t="shared" ref="N195:N247" si="216">D195*$C$93</f>
        <v>151980.63749999998</v>
      </c>
      <c r="O195" s="5">
        <f t="shared" si="173"/>
        <v>51.687729963205889</v>
      </c>
      <c r="P195" s="30">
        <v>2338.06</v>
      </c>
      <c r="Q195" s="31">
        <v>475.9</v>
      </c>
      <c r="R195" s="31">
        <v>3047.03</v>
      </c>
      <c r="S195" s="32">
        <f t="shared" si="174"/>
        <v>31.213237478462364</v>
      </c>
      <c r="T195" s="32">
        <f t="shared" si="175"/>
        <v>51.508195276700739</v>
      </c>
      <c r="U195" s="33">
        <f t="shared" si="176"/>
        <v>7.1276438708588932E-3</v>
      </c>
      <c r="V195" s="33">
        <f t="shared" si="177"/>
        <v>1.472388436614557E-3</v>
      </c>
      <c r="W195" s="33">
        <f t="shared" si="178"/>
        <v>-1.1178755266031928</v>
      </c>
      <c r="X195" s="33">
        <f t="shared" si="202"/>
        <v>0.20657435518549999</v>
      </c>
      <c r="Y195" s="31">
        <f t="shared" ref="Y195:Y247" si="217">R195*Q195</f>
        <v>1450081.577</v>
      </c>
      <c r="Z195" s="26">
        <f t="shared" ref="Z195:Z247" si="218">P195*Q195</f>
        <v>1112682.754</v>
      </c>
      <c r="AA195" s="26">
        <f t="shared" ref="AA195:AA247" si="219">Q195*$P$93</f>
        <v>1851879.1880000001</v>
      </c>
      <c r="AB195" s="5">
        <f t="shared" si="179"/>
        <v>76.732424688959412</v>
      </c>
      <c r="AC195" s="30">
        <v>147.08000000000001</v>
      </c>
      <c r="AD195" s="31">
        <v>773.72</v>
      </c>
      <c r="AE195" s="31">
        <v>1494.19</v>
      </c>
      <c r="AF195" s="32">
        <f t="shared" si="180"/>
        <v>15.306218615485795</v>
      </c>
      <c r="AG195" s="32">
        <f t="shared" si="181"/>
        <v>3.2402185407120196</v>
      </c>
      <c r="AH195" s="33">
        <f t="shared" si="182"/>
        <v>4.6485793068789687E-2</v>
      </c>
      <c r="AI195" s="33">
        <f t="shared" si="183"/>
        <v>1.6382767248175036E-2</v>
      </c>
      <c r="AJ195" s="33">
        <f>IFERROR((($BQ195-AC195)-($BQ196-AC196))/(((#REF!-AC195)+(#REF!-AC196))/2)/AH195,0)</f>
        <v>0</v>
      </c>
      <c r="AK195" s="33">
        <f t="shared" si="203"/>
        <v>0.35242525009591236</v>
      </c>
      <c r="AL195" s="31">
        <f t="shared" ref="AL195:AL247" si="220">AE195*AD195</f>
        <v>1156084.6868</v>
      </c>
      <c r="AM195" s="26">
        <f t="shared" ref="AM195:AM247" si="221">AC195*AD195</f>
        <v>113798.73760000001</v>
      </c>
      <c r="AN195" s="26">
        <f t="shared" ref="AN195:AN247" si="222">AD195*$AC$93</f>
        <v>259614.00880000001</v>
      </c>
      <c r="AO195" s="5">
        <f t="shared" si="184"/>
        <v>9.8434603363695388</v>
      </c>
      <c r="AP195" s="30">
        <v>1529.92</v>
      </c>
      <c r="AQ195" s="31">
        <v>540.44000000000005</v>
      </c>
      <c r="AR195" s="31">
        <v>3960.53</v>
      </c>
      <c r="AS195" s="32">
        <f t="shared" si="185"/>
        <v>40.570970233497718</v>
      </c>
      <c r="AT195" s="32">
        <f t="shared" si="186"/>
        <v>33.70461755375397</v>
      </c>
      <c r="AU195" s="33">
        <f t="shared" si="187"/>
        <v>-2.9601124842738136E-4</v>
      </c>
      <c r="AV195" s="33">
        <f t="shared" si="188"/>
        <v>8.0259613270727021E-3</v>
      </c>
      <c r="AW195" s="33">
        <f>IFERROR((($BQ195-AP195)-($BQ196-AP196))/(((#REF!-AP195)+(#REF!-AP196))/2)/AU195,0)</f>
        <v>0</v>
      </c>
      <c r="AX195" s="33">
        <f t="shared" si="204"/>
        <v>27.113703853188749</v>
      </c>
      <c r="AY195" s="31">
        <f t="shared" ref="AY195:AY247" si="223">AR195*AQ195</f>
        <v>2140428.8332000002</v>
      </c>
      <c r="AZ195" s="26">
        <f t="shared" ref="AZ195:AZ247" si="224">AP195*AQ195</f>
        <v>826829.96480000007</v>
      </c>
      <c r="BA195" s="26">
        <f t="shared" ref="BA195:BA247" si="225">AQ195*$AP$93</f>
        <v>831131.8672000001</v>
      </c>
      <c r="BB195" s="5">
        <f t="shared" si="189"/>
        <v>38.629173368210822</v>
      </c>
      <c r="BC195" s="30">
        <v>330.28</v>
      </c>
      <c r="BD195" s="31">
        <v>659</v>
      </c>
      <c r="BE195" s="31">
        <v>885.17</v>
      </c>
      <c r="BF195" s="32">
        <f t="shared" si="190"/>
        <v>9.0675252356591596</v>
      </c>
      <c r="BG195" s="32">
        <f t="shared" si="191"/>
        <v>7.2761720126894609</v>
      </c>
      <c r="BH195" s="33">
        <f t="shared" si="192"/>
        <v>8.3794466403162057E-2</v>
      </c>
      <c r="BI195" s="33">
        <f t="shared" si="193"/>
        <v>2.6679602231384778E-3</v>
      </c>
      <c r="BJ195" s="33">
        <f t="shared" si="194"/>
        <v>-0.7471389787615591</v>
      </c>
      <c r="BK195" s="33">
        <f t="shared" si="205"/>
        <v>3.1839336625190326E-2</v>
      </c>
      <c r="BL195" s="31">
        <f t="shared" ref="BL195:BL247" si="226">BE195*BD195</f>
        <v>583327.03</v>
      </c>
      <c r="BM195" s="26">
        <f t="shared" ref="BM195:BM247" si="227">BC195*BD195</f>
        <v>217654.52</v>
      </c>
      <c r="BN195" s="26">
        <f t="shared" ref="BN195:BN247" si="228">BD195*$BC$93</f>
        <v>411848.64</v>
      </c>
      <c r="BO195" s="5">
        <f t="shared" si="195"/>
        <v>37.312606617937796</v>
      </c>
      <c r="BP195" s="60">
        <f t="shared" ref="BP195:BP247" si="229">BE195+AR195+AE195+R195+E195</f>
        <v>9761.98</v>
      </c>
      <c r="BQ195" s="57">
        <f t="shared" ref="BQ195:BQ247" si="230">BC195+AP195+AC195+P195+C195</f>
        <v>4539.2</v>
      </c>
      <c r="BR195" s="57">
        <f t="shared" ref="BR195:BR247" si="231">BL195+AY195+AL195+Y195+L195</f>
        <v>5545112.8020000001</v>
      </c>
      <c r="BS195" s="57">
        <f t="shared" ref="BS195:BS247" si="232">BM195+AZ195+AM195+Z195+M195</f>
        <v>2382193.1513999999</v>
      </c>
      <c r="BT195" s="33">
        <f t="shared" si="206"/>
        <v>1.8484709869020444E-2</v>
      </c>
      <c r="BU195" s="33">
        <f t="shared" si="207"/>
        <v>1.6611528280033306E-2</v>
      </c>
      <c r="BV195" s="33">
        <f t="shared" si="208"/>
        <v>0.89866318691176716</v>
      </c>
      <c r="BW195" s="57">
        <f t="shared" ref="BW195:BW247" si="233">BN195+BA195+AN195+AA195+N195</f>
        <v>3506454.3415000001</v>
      </c>
      <c r="BX195" s="57">
        <f t="shared" si="209"/>
        <v>524.8046244712724</v>
      </c>
      <c r="BY195" s="87">
        <f t="shared" si="210"/>
        <v>568.03156757133286</v>
      </c>
      <c r="BZ195" s="75">
        <f t="shared" si="211"/>
        <v>69.09741392547231</v>
      </c>
      <c r="CA195" s="75">
        <f t="shared" si="212"/>
        <v>65.314633446354293</v>
      </c>
      <c r="CB195" s="53">
        <f t="shared" si="165"/>
        <v>1.0350431996984977</v>
      </c>
      <c r="CC195" s="14">
        <f t="shared" ref="CC195:CC247" si="234">BW195/$BW$93*100</f>
        <v>65.578235305604011</v>
      </c>
      <c r="CD195" s="53">
        <f t="shared" si="166"/>
        <v>0.98232774057946637</v>
      </c>
      <c r="CE195" s="26">
        <v>64.06934363157805</v>
      </c>
      <c r="CF195" s="85">
        <f t="shared" si="167"/>
        <v>0.95972533077051525</v>
      </c>
      <c r="CG195" s="79">
        <v>66.757999999999996</v>
      </c>
      <c r="CH195">
        <v>4786.59</v>
      </c>
      <c r="CI195" s="17">
        <f t="shared" si="196"/>
        <v>247.39000000000033</v>
      </c>
      <c r="CJ195" s="17">
        <f t="shared" si="197"/>
        <v>0.94831602456028186</v>
      </c>
      <c r="CK195" s="31">
        <v>11071.25</v>
      </c>
      <c r="CL195" s="76">
        <f t="shared" si="213"/>
        <v>0.88174144744270067</v>
      </c>
      <c r="CM195">
        <v>4226.2</v>
      </c>
      <c r="CN195" s="17">
        <f t="shared" si="198"/>
        <v>-313</v>
      </c>
      <c r="CO195" s="17">
        <f t="shared" si="199"/>
        <v>1.0740618049311439</v>
      </c>
      <c r="CP195" s="31">
        <v>10352.43</v>
      </c>
      <c r="CQ195" s="76">
        <f t="shared" si="200"/>
        <v>0.94296508162817805</v>
      </c>
    </row>
    <row r="196" spans="1:95" x14ac:dyDescent="0.3">
      <c r="A196" s="1">
        <v>38807</v>
      </c>
      <c r="B196" t="s">
        <v>5</v>
      </c>
      <c r="C196" s="30">
        <v>191.27</v>
      </c>
      <c r="D196" s="31">
        <v>590</v>
      </c>
      <c r="E196" s="31">
        <v>374.25</v>
      </c>
      <c r="F196" s="32">
        <f t="shared" si="168"/>
        <v>3.8459641269430209</v>
      </c>
      <c r="G196" s="94">
        <f t="shared" si="169"/>
        <v>4.2338196459679436</v>
      </c>
      <c r="H196" s="33">
        <f t="shared" si="170"/>
        <v>-5.1406537696201057E-2</v>
      </c>
      <c r="I196" s="33">
        <f t="shared" si="171"/>
        <v>1.3633372812212149E-2</v>
      </c>
      <c r="J196" s="33">
        <f t="shared" si="172"/>
        <v>-8.5391836966883128E-2</v>
      </c>
      <c r="K196" s="33">
        <f t="shared" si="201"/>
        <v>0.26520698384282854</v>
      </c>
      <c r="L196" s="31">
        <f t="shared" si="214"/>
        <v>220807.5</v>
      </c>
      <c r="M196" s="26">
        <f t="shared" si="215"/>
        <v>112849.3</v>
      </c>
      <c r="N196" s="26">
        <f t="shared" si="216"/>
        <v>156285.1</v>
      </c>
      <c r="O196" s="5">
        <f t="shared" si="173"/>
        <v>51.107548430193731</v>
      </c>
      <c r="P196" s="30">
        <v>2334.62</v>
      </c>
      <c r="Q196" s="31">
        <v>472.52</v>
      </c>
      <c r="R196" s="31">
        <v>3035.94</v>
      </c>
      <c r="S196" s="32">
        <f t="shared" si="174"/>
        <v>31.198707632735861</v>
      </c>
      <c r="T196" s="32">
        <f t="shared" si="175"/>
        <v>51.677524033406598</v>
      </c>
      <c r="U196" s="33">
        <f t="shared" si="176"/>
        <v>-2.9162528264406826E-3</v>
      </c>
      <c r="V196" s="33">
        <f t="shared" si="177"/>
        <v>1.4702698995457753E-3</v>
      </c>
      <c r="W196" s="33">
        <f t="shared" si="178"/>
        <v>2.7383074439375874</v>
      </c>
      <c r="X196" s="33">
        <f t="shared" si="202"/>
        <v>0.50416407185801349</v>
      </c>
      <c r="Y196" s="31">
        <f t="shared" si="217"/>
        <v>1434542.3688000001</v>
      </c>
      <c r="Z196" s="26">
        <f t="shared" si="218"/>
        <v>1103154.6424</v>
      </c>
      <c r="AA196" s="26">
        <f t="shared" si="219"/>
        <v>1838726.5264000001</v>
      </c>
      <c r="AB196" s="5">
        <f t="shared" si="179"/>
        <v>76.899411714329005</v>
      </c>
      <c r="AC196" s="30">
        <v>144.69</v>
      </c>
      <c r="AD196" s="31">
        <v>738.57</v>
      </c>
      <c r="AE196" s="31">
        <v>1495.62</v>
      </c>
      <c r="AF196" s="32">
        <f t="shared" si="180"/>
        <v>15.369674996762917</v>
      </c>
      <c r="AG196" s="32">
        <f t="shared" si="181"/>
        <v>3.2027571734987283</v>
      </c>
      <c r="AH196" s="33">
        <f t="shared" si="182"/>
        <v>3.0712125378058879E-2</v>
      </c>
      <c r="AI196" s="33">
        <f t="shared" si="183"/>
        <v>1.6725904244198241E-2</v>
      </c>
      <c r="AJ196" s="33">
        <f>IFERROR((($BQ196-AC196)-($BQ197-AC197))/(((#REF!-AC196)+(#REF!-AC197))/2)/AH196,0)</f>
        <v>0</v>
      </c>
      <c r="AK196" s="33">
        <f t="shared" si="203"/>
        <v>0.544602629687994</v>
      </c>
      <c r="AL196" s="31">
        <f t="shared" si="220"/>
        <v>1104620.0634000001</v>
      </c>
      <c r="AM196" s="26">
        <f t="shared" si="221"/>
        <v>106863.6933</v>
      </c>
      <c r="AN196" s="26">
        <f t="shared" si="222"/>
        <v>247819.77780000004</v>
      </c>
      <c r="AO196" s="5">
        <f t="shared" si="184"/>
        <v>9.6742488065150241</v>
      </c>
      <c r="AP196" s="30">
        <v>1517.69</v>
      </c>
      <c r="AQ196" s="31">
        <v>540.6</v>
      </c>
      <c r="AR196" s="31">
        <v>3941.25</v>
      </c>
      <c r="AS196" s="32">
        <f t="shared" si="185"/>
        <v>40.502087148468092</v>
      </c>
      <c r="AT196" s="32">
        <f t="shared" si="186"/>
        <v>33.594529923611063</v>
      </c>
      <c r="AU196" s="33">
        <f t="shared" si="187"/>
        <v>1.3651559313511023E-2</v>
      </c>
      <c r="AV196" s="33">
        <f t="shared" si="188"/>
        <v>8.0908985660652095E-3</v>
      </c>
      <c r="AW196" s="33">
        <f>IFERROR((($BQ196-AP196)-($BQ197-AP197))/(((#REF!-AP196)+(#REF!-AP197))/2)/AU196,0)</f>
        <v>0</v>
      </c>
      <c r="AX196" s="33">
        <f t="shared" si="204"/>
        <v>0.59267211754027271</v>
      </c>
      <c r="AY196" s="31">
        <f t="shared" si="223"/>
        <v>2130639.75</v>
      </c>
      <c r="AZ196" s="26">
        <f t="shared" si="224"/>
        <v>820463.21400000004</v>
      </c>
      <c r="BA196" s="26">
        <f t="shared" si="225"/>
        <v>831377.92800000007</v>
      </c>
      <c r="BB196" s="5">
        <f t="shared" si="189"/>
        <v>38.507833809070732</v>
      </c>
      <c r="BC196" s="30">
        <v>329.4</v>
      </c>
      <c r="BD196" s="31">
        <v>606</v>
      </c>
      <c r="BE196" s="31">
        <v>883.92</v>
      </c>
      <c r="BF196" s="32">
        <f t="shared" si="190"/>
        <v>9.0835660950901147</v>
      </c>
      <c r="BG196" s="32">
        <f t="shared" si="191"/>
        <v>7.2913692235156615</v>
      </c>
      <c r="BH196" s="33">
        <f t="shared" si="192"/>
        <v>1.8318068276436304E-2</v>
      </c>
      <c r="BI196" s="33">
        <f t="shared" si="193"/>
        <v>2.705537231536187E-3</v>
      </c>
      <c r="BJ196" s="33">
        <f t="shared" si="194"/>
        <v>-3.4269194045608136</v>
      </c>
      <c r="BK196" s="33">
        <f t="shared" si="205"/>
        <v>0.14769773704886183</v>
      </c>
      <c r="BL196" s="31">
        <f t="shared" si="226"/>
        <v>535655.52</v>
      </c>
      <c r="BM196" s="26">
        <f t="shared" si="227"/>
        <v>199616.4</v>
      </c>
      <c r="BN196" s="26">
        <f t="shared" si="228"/>
        <v>378725.76</v>
      </c>
      <c r="BO196" s="5">
        <f t="shared" si="195"/>
        <v>37.265815910942166</v>
      </c>
      <c r="BP196" s="60">
        <f t="shared" si="229"/>
        <v>9730.98</v>
      </c>
      <c r="BQ196" s="57">
        <f t="shared" si="230"/>
        <v>4517.67</v>
      </c>
      <c r="BR196" s="57">
        <f t="shared" si="231"/>
        <v>5426265.2022000002</v>
      </c>
      <c r="BS196" s="57">
        <f t="shared" si="232"/>
        <v>2342947.2496999996</v>
      </c>
      <c r="BT196" s="33">
        <f t="shared" si="206"/>
        <v>1.0156025586958E-2</v>
      </c>
      <c r="BU196" s="33">
        <f t="shared" si="207"/>
        <v>8.9211782008357873E-3</v>
      </c>
      <c r="BV196" s="33">
        <f t="shared" si="208"/>
        <v>0.87841233998977319</v>
      </c>
      <c r="BW196" s="57">
        <f t="shared" si="233"/>
        <v>3452935.0922000003</v>
      </c>
      <c r="BX196" s="57">
        <f t="shared" si="209"/>
        <v>518.61850239171952</v>
      </c>
      <c r="BY196" s="87">
        <f t="shared" si="210"/>
        <v>557.6278239396238</v>
      </c>
      <c r="BZ196" s="75">
        <f t="shared" si="211"/>
        <v>67.831864929369331</v>
      </c>
      <c r="CA196" s="75">
        <f t="shared" si="212"/>
        <v>64.544738751757308</v>
      </c>
      <c r="CB196" s="53">
        <f t="shared" ref="CB196:CB247" si="235">BZ196/CG196</f>
        <v>1.0410685881479729</v>
      </c>
      <c r="CC196" s="14">
        <f t="shared" si="234"/>
        <v>64.577310273603388</v>
      </c>
      <c r="CD196" s="53">
        <f t="shared" ref="CD196:CD247" si="236">CC196/CG196</f>
        <v>0.99111839697960868</v>
      </c>
      <c r="CE196" s="26">
        <v>63.662797495327659</v>
      </c>
      <c r="CF196" s="85">
        <f t="shared" ref="CF196:CF247" si="237">CE196/CG196</f>
        <v>0.97708265540130845</v>
      </c>
      <c r="CG196" s="79">
        <v>65.156000000000006</v>
      </c>
      <c r="CH196">
        <v>4766.9799999999996</v>
      </c>
      <c r="CI196" s="17">
        <f t="shared" si="196"/>
        <v>249.30999999999949</v>
      </c>
      <c r="CJ196" s="17">
        <f t="shared" si="197"/>
        <v>0.94770064065718762</v>
      </c>
      <c r="CK196" s="31">
        <v>11041.83</v>
      </c>
      <c r="CL196" s="76">
        <f t="shared" si="213"/>
        <v>0.88128326554565684</v>
      </c>
      <c r="CM196">
        <v>4218.42</v>
      </c>
      <c r="CN196" s="17">
        <f t="shared" si="198"/>
        <v>-299.25</v>
      </c>
      <c r="CO196" s="17">
        <f t="shared" si="199"/>
        <v>1.0709388823303512</v>
      </c>
      <c r="CP196" s="31">
        <v>10326.61</v>
      </c>
      <c r="CQ196" s="76">
        <f t="shared" si="200"/>
        <v>0.94232085844241231</v>
      </c>
    </row>
    <row r="197" spans="1:95" x14ac:dyDescent="0.3">
      <c r="A197" s="1">
        <v>38776</v>
      </c>
      <c r="B197" t="s">
        <v>5</v>
      </c>
      <c r="C197" s="30">
        <v>188.68</v>
      </c>
      <c r="D197" s="31">
        <v>621.13</v>
      </c>
      <c r="E197" s="31">
        <v>373.44</v>
      </c>
      <c r="F197" s="32">
        <f t="shared" si="168"/>
        <v>3.8499008761864704</v>
      </c>
      <c r="G197" s="94">
        <f t="shared" si="169"/>
        <v>4.1964978770631634</v>
      </c>
      <c r="H197" s="33">
        <f t="shared" si="170"/>
        <v>2.4626166320335759E-2</v>
      </c>
      <c r="I197" s="33">
        <f t="shared" si="171"/>
        <v>1.3821810710569168E-2</v>
      </c>
      <c r="J197" s="33">
        <f t="shared" si="172"/>
        <v>0.1788499858852502</v>
      </c>
      <c r="K197" s="33">
        <f t="shared" si="201"/>
        <v>0.56126522215337327</v>
      </c>
      <c r="L197" s="31">
        <f t="shared" si="214"/>
        <v>231954.78719999999</v>
      </c>
      <c r="M197" s="26">
        <f t="shared" si="215"/>
        <v>117194.80840000001</v>
      </c>
      <c r="N197" s="26">
        <f t="shared" si="216"/>
        <v>164531.1257</v>
      </c>
      <c r="O197" s="5">
        <f t="shared" si="173"/>
        <v>50.524850042844903</v>
      </c>
      <c r="P197" s="30">
        <v>2331.19</v>
      </c>
      <c r="Q197" s="31">
        <v>473.9</v>
      </c>
      <c r="R197" s="31">
        <v>3024.85</v>
      </c>
      <c r="S197" s="32">
        <f t="shared" si="174"/>
        <v>31.184052767064706</v>
      </c>
      <c r="T197" s="32">
        <f t="shared" si="175"/>
        <v>51.848812200714832</v>
      </c>
      <c r="U197" s="33">
        <f t="shared" si="176"/>
        <v>3.1834503456776818E-2</v>
      </c>
      <c r="V197" s="33">
        <f t="shared" si="177"/>
        <v>1.4724347760760839E-3</v>
      </c>
      <c r="W197" s="33">
        <f t="shared" si="178"/>
        <v>-0.25086759967691025</v>
      </c>
      <c r="X197" s="33">
        <f t="shared" si="202"/>
        <v>4.6252795432329484E-2</v>
      </c>
      <c r="Y197" s="31">
        <f t="shared" si="217"/>
        <v>1433476.4149999998</v>
      </c>
      <c r="Z197" s="26">
        <f t="shared" si="218"/>
        <v>1104750.9409999999</v>
      </c>
      <c r="AA197" s="26">
        <f t="shared" si="219"/>
        <v>1844096.548</v>
      </c>
      <c r="AB197" s="5">
        <f t="shared" si="179"/>
        <v>77.067953782832205</v>
      </c>
      <c r="AC197" s="30">
        <v>142.29</v>
      </c>
      <c r="AD197" s="31">
        <v>716.23</v>
      </c>
      <c r="AE197" s="31">
        <v>1497.06</v>
      </c>
      <c r="AF197" s="32">
        <f t="shared" si="180"/>
        <v>15.433624158375419</v>
      </c>
      <c r="AG197" s="32">
        <f t="shared" si="181"/>
        <v>3.1647216606281399</v>
      </c>
      <c r="AH197" s="33">
        <f t="shared" si="182"/>
        <v>-1.7548472812322614E-2</v>
      </c>
      <c r="AI197" s="33">
        <f t="shared" si="183"/>
        <v>1.6938941847691177E-2</v>
      </c>
      <c r="AJ197" s="33">
        <f>IFERROR((($BQ197-AC197)-($BQ198-AC198))/(((#REF!-AC197)+(#REF!-AC198))/2)/AH197,0)</f>
        <v>0</v>
      </c>
      <c r="AK197" s="33">
        <f t="shared" si="203"/>
        <v>0.96526586836642436</v>
      </c>
      <c r="AL197" s="31">
        <f t="shared" si="220"/>
        <v>1072239.2838000001</v>
      </c>
      <c r="AM197" s="26">
        <f t="shared" si="221"/>
        <v>101912.3667</v>
      </c>
      <c r="AN197" s="26">
        <f t="shared" si="222"/>
        <v>240323.81420000002</v>
      </c>
      <c r="AO197" s="5">
        <f t="shared" si="184"/>
        <v>9.5046290729830467</v>
      </c>
      <c r="AP197" s="30">
        <v>1505.46</v>
      </c>
      <c r="AQ197" s="31">
        <v>533.27</v>
      </c>
      <c r="AR197" s="31">
        <v>3921.97</v>
      </c>
      <c r="AS197" s="32">
        <f t="shared" si="185"/>
        <v>40.432722095589789</v>
      </c>
      <c r="AT197" s="32">
        <f t="shared" si="186"/>
        <v>33.483462444368826</v>
      </c>
      <c r="AU197" s="33">
        <f t="shared" si="187"/>
        <v>-4.7890749228323998E-3</v>
      </c>
      <c r="AV197" s="33">
        <f t="shared" si="188"/>
        <v>8.15689517756088E-3</v>
      </c>
      <c r="AW197" s="33">
        <f>IFERROR((($BQ197-AP197)-($BQ198-AP198))/(((#REF!-AP197)+(#REF!-AP198))/2)/AU197,0)</f>
        <v>0</v>
      </c>
      <c r="AX197" s="33">
        <f t="shared" si="204"/>
        <v>1.7032298113926045</v>
      </c>
      <c r="AY197" s="31">
        <f t="shared" si="223"/>
        <v>2091468.9418999997</v>
      </c>
      <c r="AZ197" s="26">
        <f t="shared" si="224"/>
        <v>802816.65419999999</v>
      </c>
      <c r="BA197" s="26">
        <f t="shared" si="225"/>
        <v>820105.26760000002</v>
      </c>
      <c r="BB197" s="5">
        <f t="shared" si="189"/>
        <v>38.385301264415588</v>
      </c>
      <c r="BC197" s="30">
        <v>328.51</v>
      </c>
      <c r="BD197" s="31">
        <v>595</v>
      </c>
      <c r="BE197" s="31">
        <v>882.67</v>
      </c>
      <c r="BF197" s="32">
        <f t="shared" si="190"/>
        <v>9.0997001027836095</v>
      </c>
      <c r="BG197" s="32">
        <f t="shared" si="191"/>
        <v>7.3065058172250357</v>
      </c>
      <c r="BH197" s="33">
        <f t="shared" si="192"/>
        <v>6.7453625632377737E-3</v>
      </c>
      <c r="BI197" s="33">
        <f t="shared" si="193"/>
        <v>2.6823543755905613E-3</v>
      </c>
      <c r="BJ197" s="33">
        <f t="shared" si="194"/>
        <v>-9.3269119395248392</v>
      </c>
      <c r="BK197" s="33">
        <f t="shared" si="205"/>
        <v>0.39765903618130072</v>
      </c>
      <c r="BL197" s="31">
        <f t="shared" si="226"/>
        <v>525188.65</v>
      </c>
      <c r="BM197" s="26">
        <f t="shared" si="227"/>
        <v>195463.44999999998</v>
      </c>
      <c r="BN197" s="26">
        <f t="shared" si="228"/>
        <v>371851.2</v>
      </c>
      <c r="BO197" s="5">
        <f t="shared" si="195"/>
        <v>37.21775975166257</v>
      </c>
      <c r="BP197" s="60">
        <f t="shared" si="229"/>
        <v>9699.99</v>
      </c>
      <c r="BQ197" s="57">
        <f t="shared" si="230"/>
        <v>4496.13</v>
      </c>
      <c r="BR197" s="57">
        <f t="shared" si="231"/>
        <v>5354328.0778999999</v>
      </c>
      <c r="BS197" s="57">
        <f t="shared" si="232"/>
        <v>2322138.2202999997</v>
      </c>
      <c r="BT197" s="33">
        <f t="shared" si="206"/>
        <v>4.4251828957532716E-3</v>
      </c>
      <c r="BU197" s="33">
        <f t="shared" si="207"/>
        <v>1.96053832047254E-2</v>
      </c>
      <c r="BV197" s="33">
        <f t="shared" si="208"/>
        <v>4.4304119550719943</v>
      </c>
      <c r="BW197" s="57">
        <f t="shared" si="233"/>
        <v>3440907.9555000002</v>
      </c>
      <c r="BX197" s="57">
        <f t="shared" si="209"/>
        <v>516.47488402248143</v>
      </c>
      <c r="BY197" s="87">
        <f t="shared" si="210"/>
        <v>551.99315441562317</v>
      </c>
      <c r="BZ197" s="75">
        <f t="shared" si="211"/>
        <v>67.14644335306896</v>
      </c>
      <c r="CA197" s="75">
        <f t="shared" si="212"/>
        <v>64.27795442572986</v>
      </c>
      <c r="CB197" s="53">
        <f t="shared" si="235"/>
        <v>1.0332129524384341</v>
      </c>
      <c r="CC197" s="14">
        <f t="shared" si="234"/>
        <v>64.352376958136944</v>
      </c>
      <c r="CD197" s="53">
        <f t="shared" si="236"/>
        <v>0.99021937831810403</v>
      </c>
      <c r="CE197" s="26">
        <v>63.62465452241387</v>
      </c>
      <c r="CF197" s="85">
        <f t="shared" si="237"/>
        <v>0.9790215812521369</v>
      </c>
      <c r="CG197" s="79">
        <v>64.988</v>
      </c>
      <c r="CH197">
        <v>4747.3599999999997</v>
      </c>
      <c r="CI197" s="17">
        <f t="shared" si="196"/>
        <v>251.22999999999956</v>
      </c>
      <c r="CJ197" s="17">
        <f t="shared" si="197"/>
        <v>0.94708006133935496</v>
      </c>
      <c r="CK197" s="31">
        <v>11012.41</v>
      </c>
      <c r="CL197" s="76">
        <f t="shared" si="213"/>
        <v>0.88082354362033377</v>
      </c>
      <c r="CM197">
        <v>4210.63</v>
      </c>
      <c r="CN197" s="17">
        <f t="shared" si="198"/>
        <v>-285.5</v>
      </c>
      <c r="CO197" s="17">
        <f t="shared" si="199"/>
        <v>1.0678045803122098</v>
      </c>
      <c r="CP197" s="31">
        <v>10300.790000000001</v>
      </c>
      <c r="CQ197" s="76">
        <f t="shared" si="200"/>
        <v>0.94167437643132212</v>
      </c>
    </row>
    <row r="198" spans="1:95" x14ac:dyDescent="0.3">
      <c r="A198" s="1">
        <v>38748</v>
      </c>
      <c r="B198" t="s">
        <v>5</v>
      </c>
      <c r="C198" s="30">
        <v>186.09</v>
      </c>
      <c r="D198" s="31">
        <v>606.02</v>
      </c>
      <c r="E198" s="31">
        <v>372.64</v>
      </c>
      <c r="F198" s="32">
        <f t="shared" si="168"/>
        <v>3.8539662840004136</v>
      </c>
      <c r="G198" s="94">
        <f t="shared" si="169"/>
        <v>4.1587981969378331</v>
      </c>
      <c r="H198" s="33">
        <f t="shared" si="170"/>
        <v>2.5434066944068495E-2</v>
      </c>
      <c r="I198" s="33">
        <f t="shared" si="171"/>
        <v>1.401553072323387E-2</v>
      </c>
      <c r="J198" s="33">
        <f t="shared" si="172"/>
        <v>0.17402706806982796</v>
      </c>
      <c r="K198" s="33">
        <f t="shared" si="201"/>
        <v>0.55105346518333542</v>
      </c>
      <c r="L198" s="31">
        <f t="shared" si="214"/>
        <v>225827.2928</v>
      </c>
      <c r="M198" s="26">
        <f t="shared" si="215"/>
        <v>112774.26179999999</v>
      </c>
      <c r="N198" s="26">
        <f t="shared" si="216"/>
        <v>160528.6378</v>
      </c>
      <c r="O198" s="5">
        <f t="shared" si="173"/>
        <v>49.938278231000432</v>
      </c>
      <c r="P198" s="30">
        <v>2327.7600000000002</v>
      </c>
      <c r="Q198" s="31">
        <v>459.05</v>
      </c>
      <c r="R198" s="31">
        <v>3013.76</v>
      </c>
      <c r="S198" s="32">
        <f t="shared" si="174"/>
        <v>31.169303961112838</v>
      </c>
      <c r="T198" s="32">
        <f t="shared" si="175"/>
        <v>52.021516959019884</v>
      </c>
      <c r="U198" s="33">
        <f t="shared" si="176"/>
        <v>5.0229307709107043E-3</v>
      </c>
      <c r="V198" s="33">
        <f t="shared" si="177"/>
        <v>1.4746060372865921E-3</v>
      </c>
      <c r="W198" s="33">
        <f t="shared" si="178"/>
        <v>-1.5927220508819626</v>
      </c>
      <c r="X198" s="33">
        <f t="shared" si="202"/>
        <v>0.29357482803196833</v>
      </c>
      <c r="Y198" s="31">
        <f t="shared" si="217"/>
        <v>1383466.5280000002</v>
      </c>
      <c r="Z198" s="26">
        <f t="shared" si="218"/>
        <v>1068558.2280000001</v>
      </c>
      <c r="AA198" s="26">
        <f t="shared" si="219"/>
        <v>1786310.4460000002</v>
      </c>
      <c r="AB198" s="5">
        <f t="shared" si="179"/>
        <v>77.237736249734553</v>
      </c>
      <c r="AC198" s="30">
        <v>139.9</v>
      </c>
      <c r="AD198" s="31">
        <v>728.91</v>
      </c>
      <c r="AE198" s="31">
        <v>1498.49</v>
      </c>
      <c r="AF198" s="32">
        <f t="shared" si="180"/>
        <v>15.497879822111905</v>
      </c>
      <c r="AG198" s="32">
        <f t="shared" si="181"/>
        <v>3.1265294629029121</v>
      </c>
      <c r="AH198" s="33">
        <f t="shared" si="182"/>
        <v>2.3976953247023682E-2</v>
      </c>
      <c r="AI198" s="33">
        <f t="shared" si="183"/>
        <v>1.7303532804614316E-2</v>
      </c>
      <c r="AJ198" s="33">
        <f>IFERROR((($BQ198-AC198)-($BQ199-AC199))/(((#REF!-AC198)+(#REF!-AC199))/2)/AH198,0)</f>
        <v>0</v>
      </c>
      <c r="AK198" s="33">
        <f t="shared" si="203"/>
        <v>0.72167354318723742</v>
      </c>
      <c r="AL198" s="31">
        <f t="shared" si="220"/>
        <v>1092264.3459000001</v>
      </c>
      <c r="AM198" s="26">
        <f t="shared" si="221"/>
        <v>101974.50900000001</v>
      </c>
      <c r="AN198" s="26">
        <f t="shared" si="222"/>
        <v>244578.4614</v>
      </c>
      <c r="AO198" s="5">
        <f t="shared" si="184"/>
        <v>9.3360649720718865</v>
      </c>
      <c r="AP198" s="30">
        <v>1493.23</v>
      </c>
      <c r="AQ198" s="31">
        <v>535.83000000000004</v>
      </c>
      <c r="AR198" s="31">
        <v>3902.69</v>
      </c>
      <c r="AS198" s="32">
        <f t="shared" si="185"/>
        <v>40.362912400455066</v>
      </c>
      <c r="AT198" s="32">
        <f t="shared" si="186"/>
        <v>33.371176482419699</v>
      </c>
      <c r="AU198" s="33">
        <f t="shared" si="187"/>
        <v>-3.409440236983907E-3</v>
      </c>
      <c r="AV198" s="33">
        <f t="shared" si="188"/>
        <v>8.223977298325965E-3</v>
      </c>
      <c r="AW198" s="33">
        <f>IFERROR((($BQ198-AP198)-($BQ199-AP199))/(((#REF!-AP198)+(#REF!-AP199))/2)/AU198,0)</f>
        <v>0</v>
      </c>
      <c r="AX198" s="33">
        <f t="shared" si="204"/>
        <v>2.412119505459096</v>
      </c>
      <c r="AY198" s="31">
        <f t="shared" si="223"/>
        <v>2091178.3827000002</v>
      </c>
      <c r="AZ198" s="26">
        <f t="shared" si="224"/>
        <v>800117.43090000004</v>
      </c>
      <c r="BA198" s="26">
        <f t="shared" si="225"/>
        <v>824042.24040000013</v>
      </c>
      <c r="BB198" s="5">
        <f t="shared" si="189"/>
        <v>38.261558053547681</v>
      </c>
      <c r="BC198" s="30">
        <v>327.63</v>
      </c>
      <c r="BD198" s="31">
        <v>591</v>
      </c>
      <c r="BE198" s="31">
        <v>881.42</v>
      </c>
      <c r="BF198" s="32">
        <f t="shared" si="190"/>
        <v>9.1159375323197835</v>
      </c>
      <c r="BG198" s="32">
        <f t="shared" si="191"/>
        <v>7.3219788987196637</v>
      </c>
      <c r="BH198" s="33">
        <f t="shared" si="192"/>
        <v>-1.8440905280804692E-2</v>
      </c>
      <c r="BI198" s="33">
        <f t="shared" si="193"/>
        <v>2.6895687521012119E-3</v>
      </c>
      <c r="BJ198" s="33">
        <f t="shared" si="194"/>
        <v>3.4224553984480317</v>
      </c>
      <c r="BK198" s="33">
        <f t="shared" si="205"/>
        <v>0.14584797823894299</v>
      </c>
      <c r="BL198" s="31">
        <f t="shared" si="226"/>
        <v>520919.22</v>
      </c>
      <c r="BM198" s="26">
        <f t="shared" si="227"/>
        <v>193629.33</v>
      </c>
      <c r="BN198" s="26">
        <f t="shared" si="228"/>
        <v>369351.36000000004</v>
      </c>
      <c r="BO198" s="5">
        <f t="shared" si="195"/>
        <v>37.170701822059861</v>
      </c>
      <c r="BP198" s="60">
        <f t="shared" si="229"/>
        <v>9669</v>
      </c>
      <c r="BQ198" s="57">
        <f t="shared" si="230"/>
        <v>4474.6100000000006</v>
      </c>
      <c r="BR198" s="57">
        <f t="shared" si="231"/>
        <v>5313655.7694000006</v>
      </c>
      <c r="BS198" s="57">
        <f t="shared" si="232"/>
        <v>2277053.7596999998</v>
      </c>
      <c r="BT198" s="33">
        <f t="shared" si="206"/>
        <v>3.8311447198989259E-3</v>
      </c>
      <c r="BU198" s="33">
        <f t="shared" si="207"/>
        <v>7.129138603717786E-3</v>
      </c>
      <c r="BV198" s="33">
        <f t="shared" si="208"/>
        <v>1.8608377195173844</v>
      </c>
      <c r="BW198" s="57">
        <f t="shared" si="233"/>
        <v>3384811.1456000004</v>
      </c>
      <c r="BX198" s="57">
        <f t="shared" si="209"/>
        <v>508.88317857869168</v>
      </c>
      <c r="BY198" s="87">
        <f t="shared" si="210"/>
        <v>549.55587645051196</v>
      </c>
      <c r="BZ198" s="75">
        <f t="shared" si="211"/>
        <v>66.849964048007152</v>
      </c>
      <c r="CA198" s="75">
        <f t="shared" si="212"/>
        <v>63.333127655589685</v>
      </c>
      <c r="CB198" s="53">
        <f t="shared" si="235"/>
        <v>1.0498949954927073</v>
      </c>
      <c r="CC198" s="14">
        <f t="shared" si="234"/>
        <v>63.303246000982597</v>
      </c>
      <c r="CD198" s="53">
        <f t="shared" si="236"/>
        <v>0.99419292323249409</v>
      </c>
      <c r="CE198" s="26">
        <v>62.498384178119352</v>
      </c>
      <c r="CF198" s="85">
        <f t="shared" si="237"/>
        <v>0.98155237193346234</v>
      </c>
      <c r="CG198" s="79">
        <v>63.673000000000002</v>
      </c>
      <c r="CH198">
        <v>4727.7700000000004</v>
      </c>
      <c r="CI198" s="17">
        <f t="shared" si="196"/>
        <v>253.15999999999985</v>
      </c>
      <c r="CJ198" s="17">
        <f t="shared" si="197"/>
        <v>0.94645255585614363</v>
      </c>
      <c r="CK198" s="31">
        <v>10983.02</v>
      </c>
      <c r="CL198" s="76">
        <f t="shared" si="213"/>
        <v>0.8803589540945933</v>
      </c>
      <c r="CM198">
        <v>4202.8500000000004</v>
      </c>
      <c r="CN198" s="17">
        <f t="shared" si="198"/>
        <v>-271.76000000000022</v>
      </c>
      <c r="CO198" s="17">
        <f t="shared" si="199"/>
        <v>1.0646608848757391</v>
      </c>
      <c r="CP198" s="31">
        <v>10274.959999999999</v>
      </c>
      <c r="CQ198" s="76">
        <f t="shared" si="200"/>
        <v>0.94102556117006786</v>
      </c>
    </row>
    <row r="199" spans="1:95" x14ac:dyDescent="0.3">
      <c r="A199" s="1">
        <v>38717</v>
      </c>
      <c r="B199" t="s">
        <v>5</v>
      </c>
      <c r="C199" s="30">
        <v>183.5</v>
      </c>
      <c r="D199" s="31">
        <v>590.79999999999995</v>
      </c>
      <c r="E199" s="31">
        <v>371.83</v>
      </c>
      <c r="F199" s="32">
        <f t="shared" ref="F199:F247" si="238">E199/BP199*100</f>
        <v>3.8579540797322265</v>
      </c>
      <c r="G199" s="94">
        <f t="shared" ref="G199:G247" si="239">C199/BQ199*100</f>
        <v>4.1207433955823838</v>
      </c>
      <c r="H199" s="33">
        <f t="shared" ref="H199:H246" si="240">(D199-D200)/((D199+D200)/2)</f>
        <v>-4.8603255080386223E-2</v>
      </c>
      <c r="I199" s="33">
        <f t="shared" ref="I199:I247" si="241">(C199-C200)/((C199+C200)/2)</f>
        <v>5.6288766838811979E-3</v>
      </c>
      <c r="J199" s="33">
        <f t="shared" ref="J199:J245" si="242">IFERROR((($BQ199-C199)-($BQ200-C200))/(((BQ199-C199)+(BQ200-C200))/2)/H199,0)</f>
        <v>-0.15765019779832415</v>
      </c>
      <c r="K199" s="33">
        <f t="shared" si="201"/>
        <v>0.11581275111248102</v>
      </c>
      <c r="L199" s="31">
        <f t="shared" si="214"/>
        <v>219677.16399999996</v>
      </c>
      <c r="M199" s="26">
        <f t="shared" si="215"/>
        <v>108411.79999999999</v>
      </c>
      <c r="N199" s="26">
        <f t="shared" si="216"/>
        <v>156497.01199999999</v>
      </c>
      <c r="O199" s="5">
        <f t="shared" ref="O199:O247" si="243">C199/E199*100</f>
        <v>49.350509641502839</v>
      </c>
      <c r="P199" s="30">
        <v>2324.33</v>
      </c>
      <c r="Q199" s="31">
        <v>456.75</v>
      </c>
      <c r="R199" s="31">
        <v>3002.67</v>
      </c>
      <c r="S199" s="32">
        <f t="shared" ref="S199:S247" si="244">R199/BP199*100</f>
        <v>31.15446030871518</v>
      </c>
      <c r="T199" s="32">
        <f t="shared" ref="T199:T247" si="245">P199/BQ199*100</f>
        <v>52.196008156152594</v>
      </c>
      <c r="U199" s="33">
        <f t="shared" ref="U199:U245" si="246">(Q199-Q200)/((Q199+Q200)/2)</f>
        <v>-2.154962369375708E-2</v>
      </c>
      <c r="V199" s="33">
        <f t="shared" ref="V199:V245" si="247">(P199-P200)/((P199+P200)/2)</f>
        <v>6.3661141455056318E-3</v>
      </c>
      <c r="W199" s="33">
        <f t="shared" ref="W199:W245" si="248">IFERROR((($BQ199-P199)-($BQ200-P200))/(((CG199-P199)+(CG200-P200))/2)/U199,0)</f>
        <v>0.38874930624886156</v>
      </c>
      <c r="X199" s="33">
        <f t="shared" si="202"/>
        <v>0.29541648782247149</v>
      </c>
      <c r="Y199" s="31">
        <f t="shared" si="217"/>
        <v>1371469.5225</v>
      </c>
      <c r="Z199" s="26">
        <f t="shared" si="218"/>
        <v>1061637.7275</v>
      </c>
      <c r="AA199" s="26">
        <f t="shared" si="219"/>
        <v>1777360.4100000001</v>
      </c>
      <c r="AB199" s="5">
        <f t="shared" ref="AB199:AB247" si="249">P199/R199*100</f>
        <v>77.408772858822303</v>
      </c>
      <c r="AC199" s="30">
        <v>137.5</v>
      </c>
      <c r="AD199" s="31">
        <v>711.64</v>
      </c>
      <c r="AE199" s="31">
        <v>1499.92</v>
      </c>
      <c r="AF199" s="32">
        <f t="shared" ref="AF199:AF247" si="250">AE199/BP199*100</f>
        <v>15.562548700405998</v>
      </c>
      <c r="AG199" s="32">
        <f t="shared" ref="AG199:AG247" si="251">AC199/BQ199*100</f>
        <v>3.0877505007769903</v>
      </c>
      <c r="AH199" s="33">
        <f t="shared" ref="AH199:AH245" si="252">(AD199-AD200)/((AD199+AD200)/2)</f>
        <v>-2.19997081529557E-2</v>
      </c>
      <c r="AI199" s="33">
        <f t="shared" ref="AI199:AI245" si="253">(AC199-AC200)/((AC199+AC200)/2)</f>
        <v>1.8200499045941509E-2</v>
      </c>
      <c r="AJ199" s="33">
        <f>IFERROR((($BQ199-AC199)-($BQ200-AC200))/(((#REF!-AC199)+(#REF!-AC200))/2)/AH199,0)</f>
        <v>0</v>
      </c>
      <c r="AK199" s="33">
        <f t="shared" si="203"/>
        <v>0.82730638603931839</v>
      </c>
      <c r="AL199" s="31">
        <f t="shared" si="220"/>
        <v>1067403.0688</v>
      </c>
      <c r="AM199" s="26">
        <f t="shared" si="221"/>
        <v>97850.5</v>
      </c>
      <c r="AN199" s="26">
        <f t="shared" si="222"/>
        <v>238783.6856</v>
      </c>
      <c r="AO199" s="5">
        <f t="shared" ref="AO199:AO247" si="254">AC199/AE199*100</f>
        <v>9.16715558163102</v>
      </c>
      <c r="AP199" s="30">
        <v>1481</v>
      </c>
      <c r="AQ199" s="31">
        <v>537.66</v>
      </c>
      <c r="AR199" s="31">
        <v>3883.42</v>
      </c>
      <c r="AS199" s="32">
        <f t="shared" ref="AS199:AS247" si="255">AR199/BP199*100</f>
        <v>40.292757529822026</v>
      </c>
      <c r="AT199" s="32">
        <f t="shared" ref="AT199:AT247" si="256">AP199/BQ199*100</f>
        <v>33.257879939277984</v>
      </c>
      <c r="AU199" s="33">
        <f t="shared" ref="AU199:AU245" si="257">(AQ199-AQ200)/((AQ199+AQ200)/2)</f>
        <v>-3.8792985527863623E-2</v>
      </c>
      <c r="AV199" s="33">
        <f t="shared" ref="AV199:AV245" si="258">(AP199-AP200)/((AP199+AP200)/2)</f>
        <v>4.0798790244826379E-3</v>
      </c>
      <c r="AW199" s="33">
        <f>IFERROR((($BQ199-AP199)-($BQ200-AP200))/(((#REF!-AP199)+(#REF!-AP200))/2)/AU199,0)</f>
        <v>0</v>
      </c>
      <c r="AX199" s="33">
        <f t="shared" si="204"/>
        <v>0.10517053454295766</v>
      </c>
      <c r="AY199" s="31">
        <f t="shared" si="223"/>
        <v>2087959.5972</v>
      </c>
      <c r="AZ199" s="26">
        <f t="shared" si="224"/>
        <v>796274.46</v>
      </c>
      <c r="BA199" s="26">
        <f t="shared" si="225"/>
        <v>826856.56079999998</v>
      </c>
      <c r="BB199" s="5">
        <f t="shared" ref="BB199:BB247" si="259">AP199/AR199*100</f>
        <v>38.136487941041658</v>
      </c>
      <c r="BC199" s="30">
        <v>326.75</v>
      </c>
      <c r="BD199" s="31">
        <v>602</v>
      </c>
      <c r="BE199" s="31">
        <v>880.17</v>
      </c>
      <c r="BF199" s="32">
        <f t="shared" ref="BF199:BF247" si="260">BE199/BP199*100</f>
        <v>9.1322793813245671</v>
      </c>
      <c r="BG199" s="32">
        <f t="shared" ref="BG199:BG247" si="261">BC199/BQ199*100</f>
        <v>7.3376180082100477</v>
      </c>
      <c r="BH199" s="33">
        <f t="shared" ref="BH199:BH245" si="262">(BD199-BD200)/((BD199+BD200)/2)</f>
        <v>6.6666666666666671E-3</v>
      </c>
      <c r="BI199" s="33">
        <f t="shared" ref="BI199:BI245" si="263">(BC199-BC200)/((BC199+BC200)/2)</f>
        <v>2.8967508576928397E-2</v>
      </c>
      <c r="BJ199" s="33">
        <f t="shared" ref="BJ199:BJ245" si="264">IFERROR((($BQ199-BC199)-($BQ200-BC200))/(((DC199-BC199)+(DC200-BC200))/2)/BH199,0)</f>
        <v>-11.31223124330532</v>
      </c>
      <c r="BK199" s="33">
        <f t="shared" si="205"/>
        <v>4.3451262865392595</v>
      </c>
      <c r="BL199" s="31">
        <f t="shared" si="226"/>
        <v>529862.34</v>
      </c>
      <c r="BM199" s="26">
        <f t="shared" si="227"/>
        <v>196703.5</v>
      </c>
      <c r="BN199" s="26">
        <f t="shared" si="228"/>
        <v>376225.92000000004</v>
      </c>
      <c r="BO199" s="5">
        <f t="shared" ref="BO199:BO247" si="265">BC199/BE199*100</f>
        <v>37.123510230978106</v>
      </c>
      <c r="BP199" s="60">
        <f t="shared" si="229"/>
        <v>9638.01</v>
      </c>
      <c r="BQ199" s="57">
        <f t="shared" si="230"/>
        <v>4453.08</v>
      </c>
      <c r="BR199" s="57">
        <f t="shared" si="231"/>
        <v>5276371.6924999999</v>
      </c>
      <c r="BS199" s="57">
        <f t="shared" si="232"/>
        <v>2260877.9874999998</v>
      </c>
      <c r="BT199" s="33">
        <f t="shared" si="206"/>
        <v>-2.6678494326435667E-2</v>
      </c>
      <c r="BU199" s="33">
        <f t="shared" si="207"/>
        <v>-1.8675715695211453E-2</v>
      </c>
      <c r="BV199" s="33">
        <f t="shared" si="208"/>
        <v>0.70002884970557444</v>
      </c>
      <c r="BW199" s="57">
        <f t="shared" si="233"/>
        <v>3375723.5884000002</v>
      </c>
      <c r="BX199" s="57">
        <f t="shared" si="209"/>
        <v>507.71106458900351</v>
      </c>
      <c r="BY199" s="87">
        <f t="shared" si="210"/>
        <v>547.45447374509877</v>
      </c>
      <c r="BZ199" s="75">
        <f t="shared" si="211"/>
        <v>66.594341824085916</v>
      </c>
      <c r="CA199" s="75">
        <f t="shared" si="212"/>
        <v>63.187252043935239</v>
      </c>
      <c r="CB199" s="53">
        <f t="shared" si="235"/>
        <v>1.0488619325912858</v>
      </c>
      <c r="CC199" s="14">
        <f t="shared" si="234"/>
        <v>63.133289142465564</v>
      </c>
      <c r="CD199" s="53">
        <f t="shared" si="236"/>
        <v>0.99435029834413102</v>
      </c>
      <c r="CE199" s="26">
        <v>62.13094354739723</v>
      </c>
      <c r="CF199" s="85">
        <f t="shared" si="237"/>
        <v>0.97856333943484586</v>
      </c>
      <c r="CG199" s="79">
        <v>63.491999999999997</v>
      </c>
      <c r="CH199">
        <v>4708.16</v>
      </c>
      <c r="CI199" s="17">
        <f t="shared" ref="CI199:CI247" si="266">CH199-BQ199</f>
        <v>255.07999999999993</v>
      </c>
      <c r="CJ199" s="17">
        <f t="shared" ref="CJ199:CJ247" si="267">BQ199/CH199</f>
        <v>0.94582172228641337</v>
      </c>
      <c r="CK199" s="31">
        <v>10953.6</v>
      </c>
      <c r="CL199" s="76">
        <f t="shared" si="213"/>
        <v>0.87989428133216474</v>
      </c>
      <c r="CM199">
        <v>4195.07</v>
      </c>
      <c r="CN199" s="17">
        <f t="shared" ref="CN199:CN247" si="268">CM199-BQ199</f>
        <v>-258.01000000000022</v>
      </c>
      <c r="CO199" s="17">
        <f t="shared" ref="CO199:CO247" si="269">BQ199/CM199</f>
        <v>1.0615031453587187</v>
      </c>
      <c r="CP199" s="31">
        <v>10249.14</v>
      </c>
      <c r="CQ199" s="76">
        <f t="shared" ref="CQ199:CQ247" si="270">BP199/CP199</f>
        <v>0.94037255808780063</v>
      </c>
    </row>
    <row r="200" spans="1:95" x14ac:dyDescent="0.3">
      <c r="A200" s="1">
        <v>38686</v>
      </c>
      <c r="B200" t="s">
        <v>5</v>
      </c>
      <c r="C200" s="30">
        <v>182.47</v>
      </c>
      <c r="D200" s="31">
        <v>620.23</v>
      </c>
      <c r="E200" s="31">
        <v>370.03</v>
      </c>
      <c r="F200" s="32">
        <f t="shared" si="238"/>
        <v>3.8631834017687763</v>
      </c>
      <c r="G200" s="94">
        <f t="shared" si="239"/>
        <v>4.1287849646789425</v>
      </c>
      <c r="H200" s="33">
        <f t="shared" si="240"/>
        <v>-4.9856862555888301E-3</v>
      </c>
      <c r="I200" s="33">
        <f t="shared" si="241"/>
        <v>5.7158560043967686E-3</v>
      </c>
      <c r="J200" s="33">
        <f t="shared" si="242"/>
        <v>-1.5501602096222213</v>
      </c>
      <c r="K200" s="33">
        <f t="shared" ref="K200:K247" si="271">ABS(IFERROR(I200/H200,0))</f>
        <v>1.1464532085205796</v>
      </c>
      <c r="L200" s="31">
        <f t="shared" si="214"/>
        <v>229503.70689999999</v>
      </c>
      <c r="M200" s="26">
        <f t="shared" si="215"/>
        <v>113173.36810000001</v>
      </c>
      <c r="N200" s="26">
        <f t="shared" si="216"/>
        <v>164292.72469999999</v>
      </c>
      <c r="O200" s="5">
        <f t="shared" si="243"/>
        <v>49.312217928276084</v>
      </c>
      <c r="P200" s="30">
        <v>2309.58</v>
      </c>
      <c r="Q200" s="31">
        <v>466.7</v>
      </c>
      <c r="R200" s="31">
        <v>2986.14</v>
      </c>
      <c r="S200" s="32">
        <f t="shared" si="244"/>
        <v>31.175868127875617</v>
      </c>
      <c r="T200" s="32">
        <f t="shared" si="245"/>
        <v>52.259325799984616</v>
      </c>
      <c r="U200" s="33">
        <f t="shared" si="246"/>
        <v>-1.7126953543138757E-3</v>
      </c>
      <c r="V200" s="33">
        <f t="shared" si="247"/>
        <v>6.4112587959342217E-3</v>
      </c>
      <c r="W200" s="33">
        <f t="shared" si="248"/>
        <v>4.9350916371114915</v>
      </c>
      <c r="X200" s="33">
        <f t="shared" ref="X200:X247" si="272">ABS(IFERROR(V200/U200,0))</f>
        <v>3.7433737294760405</v>
      </c>
      <c r="Y200" s="31">
        <f t="shared" si="217"/>
        <v>1393631.5379999999</v>
      </c>
      <c r="Z200" s="26">
        <f t="shared" si="218"/>
        <v>1077880.986</v>
      </c>
      <c r="AA200" s="26">
        <f t="shared" si="219"/>
        <v>1816079.044</v>
      </c>
      <c r="AB200" s="5">
        <f t="shared" si="249"/>
        <v>77.343326166891032</v>
      </c>
      <c r="AC200" s="30">
        <v>135.02000000000001</v>
      </c>
      <c r="AD200" s="31">
        <v>727.47</v>
      </c>
      <c r="AE200" s="31">
        <v>1486.79</v>
      </c>
      <c r="AF200" s="32">
        <f t="shared" si="250"/>
        <v>15.522369672501688</v>
      </c>
      <c r="AG200" s="32">
        <f t="shared" si="251"/>
        <v>3.055124381711793</v>
      </c>
      <c r="AH200" s="33">
        <f t="shared" si="252"/>
        <v>-9.4537743270512956E-3</v>
      </c>
      <c r="AI200" s="33">
        <f t="shared" si="253"/>
        <v>1.8537898041560908E-2</v>
      </c>
      <c r="AJ200" s="33">
        <f>IFERROR((($BQ200-AC200)-($BQ201-AC201))/(((#REF!-AC200)+(#REF!-AC201))/2)/AH200,0)</f>
        <v>0</v>
      </c>
      <c r="AK200" s="33">
        <f t="shared" ref="AK200:AK247" si="273">ABS(IFERROR(AI200/AH200,0))</f>
        <v>1.9608991499316888</v>
      </c>
      <c r="AL200" s="31">
        <f t="shared" si="220"/>
        <v>1081595.1213</v>
      </c>
      <c r="AM200" s="26">
        <f t="shared" si="221"/>
        <v>98222.999400000015</v>
      </c>
      <c r="AN200" s="26">
        <f t="shared" si="222"/>
        <v>244095.28380000003</v>
      </c>
      <c r="AO200" s="5">
        <f t="shared" si="254"/>
        <v>9.0813093980992612</v>
      </c>
      <c r="AP200" s="30">
        <v>1474.97</v>
      </c>
      <c r="AQ200" s="31">
        <v>558.92999999999995</v>
      </c>
      <c r="AR200" s="31">
        <v>3864.81</v>
      </c>
      <c r="AS200" s="32">
        <f t="shared" si="255"/>
        <v>40.349349628381439</v>
      </c>
      <c r="AT200" s="32">
        <f t="shared" si="256"/>
        <v>33.37443941114978</v>
      </c>
      <c r="AU200" s="33">
        <f t="shared" si="257"/>
        <v>-3.4618258538086338E-2</v>
      </c>
      <c r="AV200" s="33">
        <f t="shared" si="258"/>
        <v>4.1034002513672093E-3</v>
      </c>
      <c r="AW200" s="33">
        <f>IFERROR((($BQ200-AP200)-($BQ201-AP201))/(((#REF!-AP200)+(#REF!-AP201))/2)/AU200,0)</f>
        <v>0</v>
      </c>
      <c r="AX200" s="33">
        <f t="shared" ref="AX200:AX247" si="274">ABS(IFERROR(AV200/AU200,0))</f>
        <v>0.1185328328070786</v>
      </c>
      <c r="AY200" s="31">
        <f t="shared" si="223"/>
        <v>2160158.2533</v>
      </c>
      <c r="AZ200" s="26">
        <f t="shared" si="224"/>
        <v>824404.98209999991</v>
      </c>
      <c r="BA200" s="26">
        <f t="shared" si="225"/>
        <v>859567.26839999994</v>
      </c>
      <c r="BB200" s="5">
        <f t="shared" si="259"/>
        <v>38.164101210667539</v>
      </c>
      <c r="BC200" s="30">
        <v>317.42</v>
      </c>
      <c r="BD200" s="31">
        <v>598</v>
      </c>
      <c r="BE200" s="31">
        <v>870.6</v>
      </c>
      <c r="BF200" s="32">
        <f t="shared" si="260"/>
        <v>9.0892291694724658</v>
      </c>
      <c r="BG200" s="32">
        <f t="shared" si="261"/>
        <v>7.1823254424748724</v>
      </c>
      <c r="BH200" s="33">
        <f t="shared" si="262"/>
        <v>-7.7170418006430874E-2</v>
      </c>
      <c r="BI200" s="33">
        <f t="shared" si="263"/>
        <v>2.9864108713029677E-2</v>
      </c>
      <c r="BJ200" s="33">
        <f t="shared" si="264"/>
        <v>1.0076632027711043</v>
      </c>
      <c r="BK200" s="33">
        <f t="shared" ref="BK200:BK247" si="275">ABS(IFERROR(BI200/BH200,0))</f>
        <v>0.38698907540634286</v>
      </c>
      <c r="BL200" s="31">
        <f t="shared" si="226"/>
        <v>520618.8</v>
      </c>
      <c r="BM200" s="26">
        <f t="shared" si="227"/>
        <v>189817.16</v>
      </c>
      <c r="BN200" s="26">
        <f t="shared" si="228"/>
        <v>373726.08</v>
      </c>
      <c r="BO200" s="5">
        <f t="shared" si="265"/>
        <v>36.459912703882381</v>
      </c>
      <c r="BP200" s="60">
        <f t="shared" si="229"/>
        <v>9578.3700000000008</v>
      </c>
      <c r="BQ200" s="57">
        <f t="shared" si="230"/>
        <v>4419.46</v>
      </c>
      <c r="BR200" s="57">
        <f t="shared" si="231"/>
        <v>5385507.4194999989</v>
      </c>
      <c r="BS200" s="57">
        <f t="shared" si="232"/>
        <v>2303499.4956</v>
      </c>
      <c r="BT200" s="33">
        <f t="shared" ref="BT200:BT247" si="276">(BY200-BY201)/((BY200+BY201)/2)</f>
        <v>-2.3960309942937168E-2</v>
      </c>
      <c r="BU200" s="33">
        <f t="shared" ref="BU200:BU247" si="277">(BS200-BS201)/((BS200+BS201)/2)</f>
        <v>-1.2393442797960742E-2</v>
      </c>
      <c r="BV200" s="33">
        <f t="shared" ref="BV200:BV247" si="278">ABS(IFERROR(BU200/BT200,0))</f>
        <v>0.51724885143290822</v>
      </c>
      <c r="BW200" s="57">
        <f t="shared" si="233"/>
        <v>3457760.4009000002</v>
      </c>
      <c r="BX200" s="57">
        <f t="shared" ref="BX200:BX247" si="279">BS200/BQ200</f>
        <v>521.21741018133434</v>
      </c>
      <c r="BY200" s="87">
        <f t="shared" ref="BY200:BY247" si="280">BR200/BP200</f>
        <v>562.25719193349164</v>
      </c>
      <c r="BZ200" s="75">
        <f t="shared" ref="BZ200:BZ247" si="281">BY200/BY$93*100</f>
        <v>68.394997992296254</v>
      </c>
      <c r="CA200" s="75">
        <f t="shared" ref="CA200:CA247" si="282">BX200/BX$93*100</f>
        <v>64.868186186715761</v>
      </c>
      <c r="CB200" s="53">
        <f t="shared" si="235"/>
        <v>1.0451398663268632</v>
      </c>
      <c r="CC200" s="14">
        <f t="shared" si="234"/>
        <v>64.667553921041105</v>
      </c>
      <c r="CD200" s="53">
        <f t="shared" si="236"/>
        <v>0.98818101680966219</v>
      </c>
      <c r="CE200" s="26">
        <v>63.912938015930386</v>
      </c>
      <c r="CF200" s="85">
        <f t="shared" si="237"/>
        <v>0.97664977637765904</v>
      </c>
      <c r="CG200" s="79">
        <v>65.441000000000003</v>
      </c>
      <c r="CH200">
        <v>4674.34</v>
      </c>
      <c r="CI200" s="17">
        <f t="shared" si="266"/>
        <v>254.88000000000011</v>
      </c>
      <c r="CJ200" s="17">
        <f t="shared" si="267"/>
        <v>0.9454725159059888</v>
      </c>
      <c r="CK200" s="31">
        <v>10897.39</v>
      </c>
      <c r="CL200" s="76">
        <f t="shared" ref="CL200:CL247" si="283">BP200/CK200</f>
        <v>0.87896000785509198</v>
      </c>
      <c r="CM200">
        <v>4160.67</v>
      </c>
      <c r="CN200" s="17">
        <f t="shared" si="268"/>
        <v>-258.78999999999996</v>
      </c>
      <c r="CO200" s="17">
        <f t="shared" si="269"/>
        <v>1.062199116969142</v>
      </c>
      <c r="CP200" s="31">
        <v>10204.09</v>
      </c>
      <c r="CQ200" s="76">
        <f t="shared" si="270"/>
        <v>0.93867949028281805</v>
      </c>
    </row>
    <row r="201" spans="1:95" x14ac:dyDescent="0.3">
      <c r="A201" s="1">
        <v>38656</v>
      </c>
      <c r="B201" t="s">
        <v>5</v>
      </c>
      <c r="C201" s="30">
        <v>181.43</v>
      </c>
      <c r="D201" s="31">
        <v>623.33000000000004</v>
      </c>
      <c r="E201" s="31">
        <v>368.24</v>
      </c>
      <c r="F201" s="32">
        <f t="shared" si="238"/>
        <v>3.8685751805646746</v>
      </c>
      <c r="G201" s="94">
        <f t="shared" si="239"/>
        <v>4.1367595421587851</v>
      </c>
      <c r="H201" s="33">
        <f t="shared" si="240"/>
        <v>7.8684752432324367E-2</v>
      </c>
      <c r="I201" s="33">
        <f t="shared" si="241"/>
        <v>5.693281375231468E-3</v>
      </c>
      <c r="J201" s="33">
        <f t="shared" si="242"/>
        <v>9.8926600526272473E-2</v>
      </c>
      <c r="K201" s="33">
        <f t="shared" si="271"/>
        <v>7.2355586047349874E-2</v>
      </c>
      <c r="L201" s="31">
        <f t="shared" si="214"/>
        <v>229535.03920000003</v>
      </c>
      <c r="M201" s="26">
        <f t="shared" si="215"/>
        <v>113090.76190000001</v>
      </c>
      <c r="N201" s="26">
        <f t="shared" si="216"/>
        <v>165113.88370000001</v>
      </c>
      <c r="O201" s="5">
        <f t="shared" si="243"/>
        <v>49.26949815337823</v>
      </c>
      <c r="P201" s="30">
        <v>2294.8200000000002</v>
      </c>
      <c r="Q201" s="31">
        <v>467.5</v>
      </c>
      <c r="R201" s="31">
        <v>2969.61</v>
      </c>
      <c r="S201" s="32">
        <f t="shared" si="244"/>
        <v>31.197478660538415</v>
      </c>
      <c r="T201" s="32">
        <f t="shared" si="245"/>
        <v>52.323863377262988</v>
      </c>
      <c r="U201" s="33">
        <f t="shared" si="246"/>
        <v>3.009314545020304E-2</v>
      </c>
      <c r="V201" s="33">
        <f t="shared" si="247"/>
        <v>6.4526282656595223E-3</v>
      </c>
      <c r="W201" s="33">
        <f t="shared" si="248"/>
        <v>-0.28219766801067087</v>
      </c>
      <c r="X201" s="33">
        <f t="shared" si="272"/>
        <v>0.21442186149457454</v>
      </c>
      <c r="Y201" s="31">
        <f t="shared" si="217"/>
        <v>1388292.675</v>
      </c>
      <c r="Z201" s="26">
        <f t="shared" si="218"/>
        <v>1072828.3500000001</v>
      </c>
      <c r="AA201" s="26">
        <f t="shared" si="219"/>
        <v>1819192.1</v>
      </c>
      <c r="AB201" s="5">
        <f t="shared" si="249"/>
        <v>77.276814127107613</v>
      </c>
      <c r="AC201" s="30">
        <v>132.54</v>
      </c>
      <c r="AD201" s="31">
        <v>734.38</v>
      </c>
      <c r="AE201" s="31">
        <v>1473.67</v>
      </c>
      <c r="AF201" s="32">
        <f t="shared" si="250"/>
        <v>15.48175968483257</v>
      </c>
      <c r="AG201" s="32">
        <f t="shared" si="251"/>
        <v>3.0220256281636186</v>
      </c>
      <c r="AH201" s="33">
        <f t="shared" si="252"/>
        <v>6.5476023062860281E-2</v>
      </c>
      <c r="AI201" s="33">
        <f t="shared" si="253"/>
        <v>1.888804265041881E-2</v>
      </c>
      <c r="AJ201" s="33">
        <f>IFERROR((($BQ201-AC201)-($BQ202-AC202))/(((#REF!-AC201)+(#REF!-AC202))/2)/AH201,0)</f>
        <v>0</v>
      </c>
      <c r="AK201" s="33">
        <f t="shared" si="273"/>
        <v>0.28847266169915875</v>
      </c>
      <c r="AL201" s="31">
        <f t="shared" si="220"/>
        <v>1082233.7746000001</v>
      </c>
      <c r="AM201" s="26">
        <f t="shared" si="221"/>
        <v>97334.725200000001</v>
      </c>
      <c r="AN201" s="26">
        <f t="shared" si="222"/>
        <v>246413.8652</v>
      </c>
      <c r="AO201" s="5">
        <f t="shared" si="254"/>
        <v>8.9938724409128223</v>
      </c>
      <c r="AP201" s="30">
        <v>1468.93</v>
      </c>
      <c r="AQ201" s="31">
        <v>578.62</v>
      </c>
      <c r="AR201" s="31">
        <v>3846.19</v>
      </c>
      <c r="AS201" s="32">
        <f t="shared" si="255"/>
        <v>40.406460932370322</v>
      </c>
      <c r="AT201" s="32">
        <f t="shared" si="256"/>
        <v>33.492863331661269</v>
      </c>
      <c r="AU201" s="33">
        <f t="shared" si="257"/>
        <v>5.954902205057936E-2</v>
      </c>
      <c r="AV201" s="33">
        <f t="shared" si="258"/>
        <v>4.1134717906563291E-3</v>
      </c>
      <c r="AW201" s="33">
        <f>IFERROR((($BQ201-AP201)-($BQ202-AP202))/(((#REF!-AP201)+(#REF!-AP202))/2)/AU201,0)</f>
        <v>0</v>
      </c>
      <c r="AX201" s="33">
        <f t="shared" si="274"/>
        <v>6.9077067078657572E-2</v>
      </c>
      <c r="AY201" s="31">
        <f t="shared" si="223"/>
        <v>2225482.4578</v>
      </c>
      <c r="AZ201" s="26">
        <f t="shared" si="224"/>
        <v>849952.2766000001</v>
      </c>
      <c r="BA201" s="26">
        <f t="shared" si="225"/>
        <v>889848.12560000003</v>
      </c>
      <c r="BB201" s="5">
        <f t="shared" si="259"/>
        <v>38.191820996882633</v>
      </c>
      <c r="BC201" s="30">
        <v>308.08</v>
      </c>
      <c r="BD201" s="31">
        <v>646</v>
      </c>
      <c r="BE201" s="31">
        <v>861.04</v>
      </c>
      <c r="BF201" s="32">
        <f t="shared" si="260"/>
        <v>9.0457255416940239</v>
      </c>
      <c r="BG201" s="32">
        <f t="shared" si="261"/>
        <v>7.0244881207533405</v>
      </c>
      <c r="BH201" s="33">
        <f t="shared" si="262"/>
        <v>-5.568096313017306E-2</v>
      </c>
      <c r="BI201" s="33">
        <f t="shared" si="263"/>
        <v>3.0749962922070384E-2</v>
      </c>
      <c r="BJ201" s="33">
        <f t="shared" si="264"/>
        <v>1.4383430775171568</v>
      </c>
      <c r="BK201" s="33">
        <f t="shared" si="275"/>
        <v>0.55225271247880459</v>
      </c>
      <c r="BL201" s="31">
        <f t="shared" si="226"/>
        <v>556231.84</v>
      </c>
      <c r="BM201" s="26">
        <f t="shared" si="227"/>
        <v>199019.68</v>
      </c>
      <c r="BN201" s="26">
        <f t="shared" si="228"/>
        <v>403724.16000000003</v>
      </c>
      <c r="BO201" s="5">
        <f t="shared" si="265"/>
        <v>35.779986992474214</v>
      </c>
      <c r="BP201" s="60">
        <f t="shared" si="229"/>
        <v>9518.75</v>
      </c>
      <c r="BQ201" s="57">
        <f t="shared" si="230"/>
        <v>4385.8</v>
      </c>
      <c r="BR201" s="57">
        <f t="shared" si="231"/>
        <v>5481775.7866000002</v>
      </c>
      <c r="BS201" s="57">
        <f t="shared" si="232"/>
        <v>2332225.7936999998</v>
      </c>
      <c r="BT201" s="33">
        <f t="shared" si="276"/>
        <v>4.1961713951162327E-2</v>
      </c>
      <c r="BU201" s="33">
        <f t="shared" si="277"/>
        <v>4.5136419269489372E-2</v>
      </c>
      <c r="BV201" s="33">
        <f t="shared" si="278"/>
        <v>1.0756571888846573</v>
      </c>
      <c r="BW201" s="57">
        <f t="shared" si="233"/>
        <v>3524292.1345000002</v>
      </c>
      <c r="BX201" s="57">
        <f t="shared" si="279"/>
        <v>531.76747542067574</v>
      </c>
      <c r="BY201" s="87">
        <f t="shared" si="280"/>
        <v>575.8924004307288</v>
      </c>
      <c r="BZ201" s="75">
        <f t="shared" si="281"/>
        <v>70.053634059869012</v>
      </c>
      <c r="CA201" s="75">
        <f t="shared" si="282"/>
        <v>66.181196041834582</v>
      </c>
      <c r="CB201" s="53">
        <f t="shared" si="235"/>
        <v>1.048581518079706</v>
      </c>
      <c r="CC201" s="14">
        <f t="shared" si="234"/>
        <v>65.91184038719372</v>
      </c>
      <c r="CD201" s="53">
        <f t="shared" si="236"/>
        <v>0.98658604339590639</v>
      </c>
      <c r="CE201" s="26">
        <v>64.69796387538949</v>
      </c>
      <c r="CF201" s="85">
        <f t="shared" si="237"/>
        <v>0.96841641533034195</v>
      </c>
      <c r="CG201" s="79">
        <v>66.808000000000007</v>
      </c>
      <c r="CH201">
        <v>4640.4799999999996</v>
      </c>
      <c r="CI201" s="17">
        <f t="shared" si="266"/>
        <v>254.67999999999938</v>
      </c>
      <c r="CJ201" s="17">
        <f t="shared" si="267"/>
        <v>0.94511774644002355</v>
      </c>
      <c r="CK201" s="31">
        <v>10841.2</v>
      </c>
      <c r="CL201" s="76">
        <f t="shared" si="283"/>
        <v>0.87801627126148396</v>
      </c>
      <c r="CM201">
        <v>4126.2700000000004</v>
      </c>
      <c r="CN201" s="17">
        <f t="shared" si="268"/>
        <v>-259.52999999999975</v>
      </c>
      <c r="CO201" s="17">
        <f t="shared" si="269"/>
        <v>1.0628969989845549</v>
      </c>
      <c r="CP201" s="31">
        <v>10159.040000000001</v>
      </c>
      <c r="CQ201" s="76">
        <f t="shared" si="270"/>
        <v>0.93697337543704906</v>
      </c>
    </row>
    <row r="202" spans="1:95" x14ac:dyDescent="0.3">
      <c r="A202" s="1">
        <v>38625</v>
      </c>
      <c r="B202" t="s">
        <v>5</v>
      </c>
      <c r="C202" s="30">
        <v>180.4</v>
      </c>
      <c r="D202" s="31">
        <v>576.14</v>
      </c>
      <c r="E202" s="31">
        <v>366.44</v>
      </c>
      <c r="F202" s="32">
        <f t="shared" si="238"/>
        <v>3.8739333045780153</v>
      </c>
      <c r="G202" s="94">
        <f t="shared" si="239"/>
        <v>4.1450586718809239</v>
      </c>
      <c r="H202" s="33">
        <f t="shared" si="240"/>
        <v>3.6982039315513998E-2</v>
      </c>
      <c r="I202" s="33">
        <f t="shared" si="241"/>
        <v>5.7816321992438966E-3</v>
      </c>
      <c r="J202" s="33">
        <f t="shared" si="242"/>
        <v>0.2121321984313905</v>
      </c>
      <c r="K202" s="33">
        <f t="shared" si="271"/>
        <v>0.1563362190472416</v>
      </c>
      <c r="L202" s="31">
        <f t="shared" si="214"/>
        <v>211120.74159999998</v>
      </c>
      <c r="M202" s="26">
        <f t="shared" si="215"/>
        <v>103935.656</v>
      </c>
      <c r="N202" s="26">
        <f t="shared" si="216"/>
        <v>152613.72459999999</v>
      </c>
      <c r="O202" s="5">
        <f t="shared" si="243"/>
        <v>49.23043335880363</v>
      </c>
      <c r="P202" s="30">
        <v>2280.06</v>
      </c>
      <c r="Q202" s="31">
        <v>453.64</v>
      </c>
      <c r="R202" s="31">
        <v>2953.08</v>
      </c>
      <c r="S202" s="32">
        <f t="shared" si="244"/>
        <v>31.219394615989643</v>
      </c>
      <c r="T202" s="32">
        <f t="shared" si="245"/>
        <v>52.389038112022277</v>
      </c>
      <c r="U202" s="33">
        <f t="shared" si="246"/>
        <v>1.1439719771205534E-2</v>
      </c>
      <c r="V202" s="33">
        <f t="shared" si="247"/>
        <v>6.490120716245322E-3</v>
      </c>
      <c r="W202" s="33">
        <f t="shared" si="248"/>
        <v>-0.74737148141272713</v>
      </c>
      <c r="X202" s="33">
        <f t="shared" si="272"/>
        <v>0.56733214152512268</v>
      </c>
      <c r="Y202" s="31">
        <f t="shared" si="217"/>
        <v>1339635.2112</v>
      </c>
      <c r="Z202" s="26">
        <f t="shared" si="218"/>
        <v>1034326.4184</v>
      </c>
      <c r="AA202" s="26">
        <f t="shared" si="219"/>
        <v>1765258.4048000001</v>
      </c>
      <c r="AB202" s="5">
        <f t="shared" si="249"/>
        <v>77.209557478971107</v>
      </c>
      <c r="AC202" s="30">
        <v>130.06</v>
      </c>
      <c r="AD202" s="31">
        <v>687.82</v>
      </c>
      <c r="AE202" s="31">
        <v>1460.54</v>
      </c>
      <c r="AF202" s="32">
        <f t="shared" si="250"/>
        <v>15.440548380821891</v>
      </c>
      <c r="AG202" s="32">
        <f t="shared" si="251"/>
        <v>2.9883942952596061</v>
      </c>
      <c r="AH202" s="33">
        <f t="shared" si="252"/>
        <v>5.01494049881148E-2</v>
      </c>
      <c r="AI202" s="33">
        <f t="shared" si="253"/>
        <v>1.9251668995497625E-2</v>
      </c>
      <c r="AJ202" s="33">
        <f>IFERROR((($BQ202-AC202)-($BQ203-AC203))/(((#REF!-AC202)+(#REF!-AC203))/2)/AH202,0)</f>
        <v>0</v>
      </c>
      <c r="AK202" s="33">
        <f t="shared" si="273"/>
        <v>0.38388628937990771</v>
      </c>
      <c r="AL202" s="31">
        <f t="shared" si="220"/>
        <v>1004588.6228</v>
      </c>
      <c r="AM202" s="26">
        <f t="shared" si="221"/>
        <v>89457.869200000001</v>
      </c>
      <c r="AN202" s="26">
        <f t="shared" si="222"/>
        <v>230791.12280000004</v>
      </c>
      <c r="AO202" s="5">
        <f t="shared" si="254"/>
        <v>8.9049255754720864</v>
      </c>
      <c r="AP202" s="30">
        <v>1462.9</v>
      </c>
      <c r="AQ202" s="31">
        <v>545.16</v>
      </c>
      <c r="AR202" s="31">
        <v>3827.58</v>
      </c>
      <c r="AS202" s="32">
        <f t="shared" si="255"/>
        <v>40.464440666785066</v>
      </c>
      <c r="AT202" s="32">
        <f t="shared" si="256"/>
        <v>33.613117134670752</v>
      </c>
      <c r="AU202" s="33">
        <f t="shared" si="257"/>
        <v>-8.9843322011615226E-3</v>
      </c>
      <c r="AV202" s="33">
        <f t="shared" si="258"/>
        <v>4.1373263555910013E-3</v>
      </c>
      <c r="AW202" s="33">
        <f>IFERROR((($BQ202-AP202)-($BQ203-AP203))/(((#REF!-AP202)+(#REF!-AP203))/2)/AU202,0)</f>
        <v>0</v>
      </c>
      <c r="AX202" s="33">
        <f t="shared" si="274"/>
        <v>0.46050460545705496</v>
      </c>
      <c r="AY202" s="31">
        <f t="shared" si="223"/>
        <v>2086643.5127999999</v>
      </c>
      <c r="AZ202" s="26">
        <f t="shared" si="224"/>
        <v>797514.56400000001</v>
      </c>
      <c r="BA202" s="26">
        <f t="shared" si="225"/>
        <v>838390.66079999995</v>
      </c>
      <c r="BB202" s="5">
        <f t="shared" si="259"/>
        <v>38.219971888242704</v>
      </c>
      <c r="BC202" s="30">
        <v>298.75</v>
      </c>
      <c r="BD202" s="31">
        <v>683</v>
      </c>
      <c r="BE202" s="31">
        <v>851.48</v>
      </c>
      <c r="BF202" s="32">
        <f t="shared" si="260"/>
        <v>9.0016830318253707</v>
      </c>
      <c r="BG202" s="32">
        <f t="shared" si="261"/>
        <v>6.8643917861664407</v>
      </c>
      <c r="BH202" s="33">
        <f t="shared" si="262"/>
        <v>1.4652014652014652E-3</v>
      </c>
      <c r="BI202" s="33">
        <f t="shared" si="263"/>
        <v>3.1725521532890093E-2</v>
      </c>
      <c r="BJ202" s="33">
        <f t="shared" si="264"/>
        <v>-56.417617355527383</v>
      </c>
      <c r="BK202" s="33">
        <f t="shared" si="275"/>
        <v>21.652668446197488</v>
      </c>
      <c r="BL202" s="31">
        <f t="shared" si="226"/>
        <v>581560.84</v>
      </c>
      <c r="BM202" s="26">
        <f t="shared" si="227"/>
        <v>204046.25</v>
      </c>
      <c r="BN202" s="26">
        <f t="shared" si="228"/>
        <v>426847.68000000005</v>
      </c>
      <c r="BO202" s="5">
        <f t="shared" si="265"/>
        <v>35.085967961666739</v>
      </c>
      <c r="BP202" s="60">
        <f t="shared" si="229"/>
        <v>9459.1200000000008</v>
      </c>
      <c r="BQ202" s="57">
        <f t="shared" si="230"/>
        <v>4352.17</v>
      </c>
      <c r="BR202" s="57">
        <f t="shared" si="231"/>
        <v>5223548.9284000006</v>
      </c>
      <c r="BS202" s="57">
        <f t="shared" si="232"/>
        <v>2229280.7576000001</v>
      </c>
      <c r="BT202" s="33">
        <f t="shared" si="276"/>
        <v>1.0633103500235884E-2</v>
      </c>
      <c r="BU202" s="33">
        <f t="shared" si="277"/>
        <v>1.4238516929138358E-2</v>
      </c>
      <c r="BV202" s="33">
        <f t="shared" si="278"/>
        <v>1.3390744225166709</v>
      </c>
      <c r="BW202" s="57">
        <f t="shared" si="233"/>
        <v>3413901.5929999999</v>
      </c>
      <c r="BX202" s="57">
        <f t="shared" si="279"/>
        <v>512.22281243609507</v>
      </c>
      <c r="BY202" s="87">
        <f t="shared" si="280"/>
        <v>552.22356079635313</v>
      </c>
      <c r="BZ202" s="75">
        <f t="shared" si="281"/>
        <v>67.174470818388258</v>
      </c>
      <c r="CA202" s="75">
        <f t="shared" si="282"/>
        <v>63.748762257630574</v>
      </c>
      <c r="CB202" s="53">
        <f t="shared" si="235"/>
        <v>1.0495683075277065</v>
      </c>
      <c r="CC202" s="14">
        <f t="shared" si="234"/>
        <v>63.847299913838164</v>
      </c>
      <c r="CD202" s="53">
        <f t="shared" si="236"/>
        <v>0.99758288668851236</v>
      </c>
      <c r="CE202" s="26">
        <v>61.95753671892642</v>
      </c>
      <c r="CF202" s="85">
        <f t="shared" si="237"/>
        <v>0.96805625947511675</v>
      </c>
      <c r="CG202" s="79">
        <v>64.001999999999995</v>
      </c>
      <c r="CH202">
        <v>4606.6499999999996</v>
      </c>
      <c r="CI202" s="17">
        <f t="shared" si="266"/>
        <v>254.47999999999956</v>
      </c>
      <c r="CJ202" s="17">
        <f t="shared" si="267"/>
        <v>0.94475812141143789</v>
      </c>
      <c r="CK202" s="31">
        <v>10785.02</v>
      </c>
      <c r="CL202" s="76">
        <f t="shared" si="283"/>
        <v>0.87706096048037008</v>
      </c>
      <c r="CM202">
        <v>4091.88</v>
      </c>
      <c r="CN202" s="17">
        <f t="shared" si="268"/>
        <v>-260.28999999999996</v>
      </c>
      <c r="CO202" s="17">
        <f t="shared" si="269"/>
        <v>1.0636113473513398</v>
      </c>
      <c r="CP202" s="31">
        <v>10113.99</v>
      </c>
      <c r="CQ202" s="76">
        <f t="shared" si="270"/>
        <v>0.93525107301866039</v>
      </c>
    </row>
    <row r="203" spans="1:95" x14ac:dyDescent="0.3">
      <c r="A203" s="1">
        <v>38595</v>
      </c>
      <c r="B203" t="s">
        <v>5</v>
      </c>
      <c r="C203" s="30">
        <v>179.36</v>
      </c>
      <c r="D203" s="31">
        <v>555.22</v>
      </c>
      <c r="E203" s="31">
        <v>364.64</v>
      </c>
      <c r="F203" s="32">
        <f t="shared" si="238"/>
        <v>3.8793511576667301</v>
      </c>
      <c r="G203" s="94">
        <f t="shared" si="239"/>
        <v>4.1532651156759366</v>
      </c>
      <c r="H203" s="33">
        <f t="shared" si="240"/>
        <v>-0.10139005249029691</v>
      </c>
      <c r="I203" s="33">
        <f t="shared" si="241"/>
        <v>5.7591769409265064E-3</v>
      </c>
      <c r="J203" s="33">
        <f t="shared" si="242"/>
        <v>-7.8011088283869712E-2</v>
      </c>
      <c r="K203" s="33">
        <f t="shared" si="271"/>
        <v>5.6802189164244322E-2</v>
      </c>
      <c r="L203" s="31">
        <f t="shared" si="214"/>
        <v>202455.42079999999</v>
      </c>
      <c r="M203" s="26">
        <f t="shared" si="215"/>
        <v>99584.259200000015</v>
      </c>
      <c r="N203" s="26">
        <f t="shared" si="216"/>
        <v>147072.22579999999</v>
      </c>
      <c r="O203" s="5">
        <f t="shared" si="243"/>
        <v>49.188240456340502</v>
      </c>
      <c r="P203" s="30">
        <v>2265.31</v>
      </c>
      <c r="Q203" s="31">
        <v>448.48</v>
      </c>
      <c r="R203" s="31">
        <v>2936.56</v>
      </c>
      <c r="S203" s="32">
        <f t="shared" si="244"/>
        <v>31.241628552977769</v>
      </c>
      <c r="T203" s="32">
        <f t="shared" si="245"/>
        <v>52.455580949999195</v>
      </c>
      <c r="U203" s="33">
        <f t="shared" si="246"/>
        <v>-1.3377630121816088E-2</v>
      </c>
      <c r="V203" s="33">
        <f t="shared" si="247"/>
        <v>6.5369608446673557E-3</v>
      </c>
      <c r="W203" s="33">
        <f t="shared" si="248"/>
        <v>0.64312535479871291</v>
      </c>
      <c r="X203" s="33">
        <f t="shared" si="272"/>
        <v>0.48864864592174317</v>
      </c>
      <c r="Y203" s="31">
        <f t="shared" si="217"/>
        <v>1316988.4288000001</v>
      </c>
      <c r="Z203" s="26">
        <f t="shared" si="218"/>
        <v>1015946.2288</v>
      </c>
      <c r="AA203" s="26">
        <f t="shared" si="219"/>
        <v>1745179.1936000001</v>
      </c>
      <c r="AB203" s="5">
        <f t="shared" si="249"/>
        <v>77.141621489089275</v>
      </c>
      <c r="AC203" s="30">
        <v>127.58</v>
      </c>
      <c r="AD203" s="31">
        <v>654.16999999999996</v>
      </c>
      <c r="AE203" s="31">
        <v>1447.42</v>
      </c>
      <c r="AF203" s="32">
        <f t="shared" si="250"/>
        <v>15.398887814364794</v>
      </c>
      <c r="AG203" s="32">
        <f t="shared" si="251"/>
        <v>2.9542460050063331</v>
      </c>
      <c r="AH203" s="33">
        <f t="shared" si="252"/>
        <v>1.3605232781839043E-2</v>
      </c>
      <c r="AI203" s="33">
        <f t="shared" si="253"/>
        <v>1.9629570998891909E-2</v>
      </c>
      <c r="AJ203" s="33">
        <f>IFERROR((($BQ203-AC203)-($BQ204-AC204))/(((#REF!-AC203)+(#REF!-AC204))/2)/AH203,0)</f>
        <v>0</v>
      </c>
      <c r="AK203" s="33">
        <f t="shared" si="273"/>
        <v>1.4427956738156262</v>
      </c>
      <c r="AL203" s="31">
        <f t="shared" si="220"/>
        <v>946858.74139999994</v>
      </c>
      <c r="AM203" s="26">
        <f t="shared" si="221"/>
        <v>83459.008599999986</v>
      </c>
      <c r="AN203" s="26">
        <f t="shared" si="222"/>
        <v>219500.20180000001</v>
      </c>
      <c r="AO203" s="5">
        <f t="shared" si="254"/>
        <v>8.8143040720730674</v>
      </c>
      <c r="AP203" s="30">
        <v>1456.86</v>
      </c>
      <c r="AQ203" s="31">
        <v>550.08000000000004</v>
      </c>
      <c r="AR203" s="31">
        <v>3808.97</v>
      </c>
      <c r="AS203" s="32">
        <f t="shared" si="255"/>
        <v>40.523069819596984</v>
      </c>
      <c r="AT203" s="32">
        <f t="shared" si="256"/>
        <v>33.73509041270988</v>
      </c>
      <c r="AU203" s="33">
        <f t="shared" si="257"/>
        <v>-2.0119855309806086E-2</v>
      </c>
      <c r="AV203" s="33">
        <f t="shared" si="258"/>
        <v>4.1476223393827911E-3</v>
      </c>
      <c r="AW203" s="33">
        <f>IFERROR((($BQ203-AP203)-($BQ204-AP204))/(((#REF!-AP203)+(#REF!-AP204))/2)/AU203,0)</f>
        <v>0</v>
      </c>
      <c r="AX203" s="33">
        <f t="shared" si="274"/>
        <v>0.20614573392887714</v>
      </c>
      <c r="AY203" s="31">
        <f t="shared" si="223"/>
        <v>2095238.2176000001</v>
      </c>
      <c r="AZ203" s="26">
        <f t="shared" si="224"/>
        <v>801389.54879999999</v>
      </c>
      <c r="BA203" s="26">
        <f t="shared" si="225"/>
        <v>845957.03040000016</v>
      </c>
      <c r="BB203" s="5">
        <f t="shared" si="259"/>
        <v>38.248135322672532</v>
      </c>
      <c r="BC203" s="30">
        <v>289.42</v>
      </c>
      <c r="BD203" s="31">
        <v>682</v>
      </c>
      <c r="BE203" s="31">
        <v>841.92</v>
      </c>
      <c r="BF203" s="32">
        <f t="shared" si="260"/>
        <v>8.9570626553937398</v>
      </c>
      <c r="BG203" s="32">
        <f t="shared" si="261"/>
        <v>6.7018175166086618</v>
      </c>
      <c r="BH203" s="33">
        <f t="shared" si="262"/>
        <v>-3.7410071942446041E-2</v>
      </c>
      <c r="BI203" s="33">
        <f t="shared" si="263"/>
        <v>3.2800702370500548E-2</v>
      </c>
      <c r="BJ203" s="33">
        <f t="shared" si="264"/>
        <v>2.2811508070507367</v>
      </c>
      <c r="BK203" s="33">
        <f t="shared" si="275"/>
        <v>0.87678800567299542</v>
      </c>
      <c r="BL203" s="31">
        <f t="shared" si="226"/>
        <v>574189.43999999994</v>
      </c>
      <c r="BM203" s="26">
        <f t="shared" si="227"/>
        <v>197384.44</v>
      </c>
      <c r="BN203" s="26">
        <f t="shared" si="228"/>
        <v>426222.72000000003</v>
      </c>
      <c r="BO203" s="5">
        <f t="shared" si="265"/>
        <v>34.376187761307492</v>
      </c>
      <c r="BP203" s="60">
        <f t="shared" si="229"/>
        <v>9399.5099999999984</v>
      </c>
      <c r="BQ203" s="57">
        <f t="shared" si="230"/>
        <v>4318.53</v>
      </c>
      <c r="BR203" s="57">
        <f t="shared" si="231"/>
        <v>5135730.2486000005</v>
      </c>
      <c r="BS203" s="57">
        <f t="shared" si="232"/>
        <v>2197763.4854000001</v>
      </c>
      <c r="BT203" s="33">
        <f t="shared" si="276"/>
        <v>-1.7349568841701052E-2</v>
      </c>
      <c r="BU203" s="33">
        <f t="shared" si="277"/>
        <v>-1.268838842361477E-2</v>
      </c>
      <c r="BV203" s="33">
        <f t="shared" si="278"/>
        <v>0.73133739168879119</v>
      </c>
      <c r="BW203" s="57">
        <f t="shared" si="233"/>
        <v>3383931.3716000002</v>
      </c>
      <c r="BX203" s="57">
        <f t="shared" si="279"/>
        <v>508.91471991626787</v>
      </c>
      <c r="BY203" s="87">
        <f t="shared" si="280"/>
        <v>546.3827634206466</v>
      </c>
      <c r="BZ203" s="75">
        <f t="shared" si="281"/>
        <v>66.463975104832102</v>
      </c>
      <c r="CA203" s="75">
        <f t="shared" si="282"/>
        <v>63.337053137199675</v>
      </c>
      <c r="CB203" s="53">
        <f t="shared" si="235"/>
        <v>1.0632534811203345</v>
      </c>
      <c r="CC203" s="14">
        <f t="shared" si="234"/>
        <v>63.286792335607586</v>
      </c>
      <c r="CD203" s="53">
        <f t="shared" si="236"/>
        <v>1.0124266890994655</v>
      </c>
      <c r="CE203" s="26">
        <v>61.340977324480448</v>
      </c>
      <c r="CF203" s="85">
        <f t="shared" si="237"/>
        <v>0.98129862941098145</v>
      </c>
      <c r="CG203" s="79">
        <v>62.51</v>
      </c>
      <c r="CH203">
        <v>4572.8</v>
      </c>
      <c r="CI203" s="17">
        <f t="shared" si="266"/>
        <v>254.27000000000044</v>
      </c>
      <c r="CJ203" s="17">
        <f t="shared" si="267"/>
        <v>0.94439511896431061</v>
      </c>
      <c r="CK203" s="31">
        <v>10728.84</v>
      </c>
      <c r="CL203" s="76">
        <f t="shared" si="283"/>
        <v>0.8760975091435792</v>
      </c>
      <c r="CM203">
        <v>4057.48</v>
      </c>
      <c r="CN203" s="17">
        <f t="shared" si="268"/>
        <v>-261.04999999999973</v>
      </c>
      <c r="CO203" s="17">
        <f t="shared" si="269"/>
        <v>1.0643379634650079</v>
      </c>
      <c r="CP203" s="31">
        <v>10068.94</v>
      </c>
      <c r="CQ203" s="76">
        <f t="shared" si="270"/>
        <v>0.93351534521012125</v>
      </c>
    </row>
    <row r="204" spans="1:95" x14ac:dyDescent="0.3">
      <c r="A204" s="1">
        <v>38564</v>
      </c>
      <c r="B204" t="s">
        <v>5</v>
      </c>
      <c r="C204" s="30">
        <v>178.33</v>
      </c>
      <c r="D204" s="31">
        <v>614.52</v>
      </c>
      <c r="E204" s="31">
        <v>362.84</v>
      </c>
      <c r="F204" s="32">
        <f t="shared" si="238"/>
        <v>3.884850645672798</v>
      </c>
      <c r="G204" s="94">
        <f t="shared" si="239"/>
        <v>4.1618337926994631</v>
      </c>
      <c r="H204" s="33">
        <f t="shared" si="240"/>
        <v>-4.6848679401201437E-2</v>
      </c>
      <c r="I204" s="33">
        <f t="shared" si="241"/>
        <v>5.8489398796469291E-3</v>
      </c>
      <c r="J204" s="33">
        <f t="shared" si="242"/>
        <v>-0.17017786129044696</v>
      </c>
      <c r="K204" s="33">
        <f t="shared" si="271"/>
        <v>0.12484748672546216</v>
      </c>
      <c r="L204" s="31">
        <f t="shared" si="214"/>
        <v>222972.43679999997</v>
      </c>
      <c r="M204" s="26">
        <f t="shared" si="215"/>
        <v>109587.35160000001</v>
      </c>
      <c r="N204" s="26">
        <f t="shared" si="216"/>
        <v>162780.2028</v>
      </c>
      <c r="O204" s="5">
        <f t="shared" si="243"/>
        <v>49.148384963069134</v>
      </c>
      <c r="P204" s="30">
        <v>2250.5500000000002</v>
      </c>
      <c r="Q204" s="31">
        <v>454.52</v>
      </c>
      <c r="R204" s="31">
        <v>2920.03</v>
      </c>
      <c r="S204" s="32">
        <f t="shared" si="244"/>
        <v>31.264139650766015</v>
      </c>
      <c r="T204" s="32">
        <f t="shared" si="245"/>
        <v>52.52293524454538</v>
      </c>
      <c r="U204" s="33">
        <f t="shared" si="246"/>
        <v>6.2236543002802697E-3</v>
      </c>
      <c r="V204" s="33">
        <f t="shared" si="247"/>
        <v>6.5799738762555744E-3</v>
      </c>
      <c r="W204" s="33">
        <f t="shared" si="248"/>
        <v>-1.3931639232565247</v>
      </c>
      <c r="X204" s="33">
        <f t="shared" si="272"/>
        <v>1.0572524691738194</v>
      </c>
      <c r="Y204" s="31">
        <f t="shared" si="217"/>
        <v>1327212.0356000001</v>
      </c>
      <c r="Z204" s="26">
        <f t="shared" si="218"/>
        <v>1022919.986</v>
      </c>
      <c r="AA204" s="26">
        <f t="shared" si="219"/>
        <v>1768682.7664000001</v>
      </c>
      <c r="AB204" s="5">
        <f t="shared" si="249"/>
        <v>77.072838292757268</v>
      </c>
      <c r="AC204" s="30">
        <v>125.1</v>
      </c>
      <c r="AD204" s="31">
        <v>645.33000000000004</v>
      </c>
      <c r="AE204" s="31">
        <v>1434.29</v>
      </c>
      <c r="AF204" s="32">
        <f t="shared" si="250"/>
        <v>15.356637726221026</v>
      </c>
      <c r="AG204" s="32">
        <f t="shared" si="251"/>
        <v>2.9195615290007448</v>
      </c>
      <c r="AH204" s="33">
        <f t="shared" si="252"/>
        <v>5.1579225379465403E-3</v>
      </c>
      <c r="AI204" s="33">
        <f t="shared" si="253"/>
        <v>2.0022606168254398E-2</v>
      </c>
      <c r="AJ204" s="33">
        <f>IFERROR((($BQ204-AC204)-($BQ205-AC205))/(((#REF!-AC204)+(#REF!-AC205))/2)/AH204,0)</f>
        <v>0</v>
      </c>
      <c r="AK204" s="33">
        <f t="shared" si="273"/>
        <v>3.8819129253976254</v>
      </c>
      <c r="AL204" s="31">
        <f t="shared" si="220"/>
        <v>925590.36570000008</v>
      </c>
      <c r="AM204" s="26">
        <f t="shared" si="221"/>
        <v>80730.782999999996</v>
      </c>
      <c r="AN204" s="26">
        <f t="shared" si="222"/>
        <v>216534.02820000003</v>
      </c>
      <c r="AO204" s="5">
        <f t="shared" si="254"/>
        <v>8.7220854917764186</v>
      </c>
      <c r="AP204" s="30">
        <v>1450.83</v>
      </c>
      <c r="AQ204" s="31">
        <v>561.26</v>
      </c>
      <c r="AR204" s="31">
        <v>3790.36</v>
      </c>
      <c r="AS204" s="32">
        <f t="shared" si="255"/>
        <v>40.582577701830964</v>
      </c>
      <c r="AT204" s="32">
        <f t="shared" si="256"/>
        <v>33.859212255157075</v>
      </c>
      <c r="AU204" s="33">
        <f t="shared" si="257"/>
        <v>1.9796506184179092E-3</v>
      </c>
      <c r="AV204" s="33">
        <f t="shared" si="258"/>
        <v>4.1718181253064725E-3</v>
      </c>
      <c r="AW204" s="33">
        <f>IFERROR((($BQ204-AP204)-($BQ205-AP205))/(((#REF!-AP204)+(#REF!-AP205))/2)/AU204,0)</f>
        <v>0</v>
      </c>
      <c r="AX204" s="33">
        <f t="shared" si="274"/>
        <v>2.1073507044594022</v>
      </c>
      <c r="AY204" s="31">
        <f t="shared" si="223"/>
        <v>2127377.4536000001</v>
      </c>
      <c r="AZ204" s="26">
        <f t="shared" si="224"/>
        <v>814292.84579999989</v>
      </c>
      <c r="BA204" s="26">
        <f t="shared" si="225"/>
        <v>863150.52880000009</v>
      </c>
      <c r="BB204" s="5">
        <f t="shared" si="259"/>
        <v>38.276839139290196</v>
      </c>
      <c r="BC204" s="30">
        <v>280.08</v>
      </c>
      <c r="BD204" s="31">
        <v>708</v>
      </c>
      <c r="BE204" s="31">
        <v>832.35</v>
      </c>
      <c r="BF204" s="32">
        <f t="shared" si="260"/>
        <v>8.9117942755091875</v>
      </c>
      <c r="BG204" s="32">
        <f t="shared" si="261"/>
        <v>6.5364571785973506</v>
      </c>
      <c r="BH204" s="33">
        <f t="shared" si="262"/>
        <v>2.828854314002829E-3</v>
      </c>
      <c r="BI204" s="33">
        <f t="shared" si="263"/>
        <v>3.3876150536463104E-2</v>
      </c>
      <c r="BJ204" s="33">
        <f t="shared" si="264"/>
        <v>-31.215148049307039</v>
      </c>
      <c r="BK204" s="33">
        <f t="shared" si="275"/>
        <v>11.975219214639706</v>
      </c>
      <c r="BL204" s="31">
        <f t="shared" si="226"/>
        <v>589303.80000000005</v>
      </c>
      <c r="BM204" s="26">
        <f t="shared" si="227"/>
        <v>198296.63999999998</v>
      </c>
      <c r="BN204" s="26">
        <f t="shared" si="228"/>
        <v>442471.68000000005</v>
      </c>
      <c r="BO204" s="5">
        <f t="shared" si="265"/>
        <v>33.649306181293923</v>
      </c>
      <c r="BP204" s="60">
        <f t="shared" si="229"/>
        <v>9339.8700000000008</v>
      </c>
      <c r="BQ204" s="57">
        <f t="shared" si="230"/>
        <v>4284.8899999999994</v>
      </c>
      <c r="BR204" s="57">
        <f t="shared" si="231"/>
        <v>5192456.0917000007</v>
      </c>
      <c r="BS204" s="57">
        <f t="shared" si="232"/>
        <v>2225827.6064000004</v>
      </c>
      <c r="BT204" s="33">
        <f t="shared" si="276"/>
        <v>1.7943039091257082E-3</v>
      </c>
      <c r="BU204" s="33">
        <f t="shared" si="277"/>
        <v>1.0193817078005858E-2</v>
      </c>
      <c r="BV204" s="33">
        <f t="shared" si="278"/>
        <v>5.6812098698335296</v>
      </c>
      <c r="BW204" s="57">
        <f t="shared" si="233"/>
        <v>3453619.2062000004</v>
      </c>
      <c r="BX204" s="57">
        <f t="shared" si="279"/>
        <v>519.45968423926888</v>
      </c>
      <c r="BY204" s="87">
        <f t="shared" si="280"/>
        <v>555.94522104697387</v>
      </c>
      <c r="BZ204" s="75">
        <f t="shared" si="281"/>
        <v>67.62718702908515</v>
      </c>
      <c r="CA204" s="75">
        <f t="shared" si="282"/>
        <v>64.649428157056974</v>
      </c>
      <c r="CB204" s="53">
        <f t="shared" si="235"/>
        <v>1.0495411970060549</v>
      </c>
      <c r="CC204" s="14">
        <f t="shared" si="234"/>
        <v>64.590104676295837</v>
      </c>
      <c r="CD204" s="53">
        <f t="shared" si="236"/>
        <v>1.0024071494730478</v>
      </c>
      <c r="CE204" s="26">
        <v>62.594705058816224</v>
      </c>
      <c r="CF204" s="85">
        <f t="shared" si="237"/>
        <v>0.97143951360000347</v>
      </c>
      <c r="CG204" s="79">
        <v>64.435000000000002</v>
      </c>
      <c r="CH204">
        <v>4538.96</v>
      </c>
      <c r="CI204" s="17">
        <f t="shared" si="266"/>
        <v>254.07000000000062</v>
      </c>
      <c r="CJ204" s="17">
        <f t="shared" si="267"/>
        <v>0.94402462238045703</v>
      </c>
      <c r="CK204" s="31">
        <v>10672.63</v>
      </c>
      <c r="CL204" s="76">
        <f t="shared" si="283"/>
        <v>0.87512356373265088</v>
      </c>
      <c r="CM204">
        <v>4023.08</v>
      </c>
      <c r="CN204" s="17">
        <f t="shared" si="268"/>
        <v>-261.80999999999949</v>
      </c>
      <c r="CO204" s="17">
        <f t="shared" si="269"/>
        <v>1.0650770056772423</v>
      </c>
      <c r="CP204" s="31">
        <v>10023.9</v>
      </c>
      <c r="CQ204" s="76">
        <f t="shared" si="270"/>
        <v>0.93176009337682952</v>
      </c>
    </row>
    <row r="205" spans="1:95" x14ac:dyDescent="0.3">
      <c r="A205" s="1">
        <v>38533</v>
      </c>
      <c r="B205" t="s">
        <v>5</v>
      </c>
      <c r="C205" s="30">
        <v>177.29</v>
      </c>
      <c r="D205" s="31">
        <v>644</v>
      </c>
      <c r="E205" s="31">
        <v>361.04</v>
      </c>
      <c r="F205" s="32">
        <f t="shared" si="238"/>
        <v>3.890412435009833</v>
      </c>
      <c r="G205" s="94">
        <f t="shared" si="239"/>
        <v>4.1703126617175226</v>
      </c>
      <c r="H205" s="33">
        <f t="shared" si="240"/>
        <v>-6.3308283478705528E-3</v>
      </c>
      <c r="I205" s="33">
        <f t="shared" si="241"/>
        <v>5.8266157544901781E-3</v>
      </c>
      <c r="J205" s="33">
        <f t="shared" si="242"/>
        <v>-1.2686700969764626</v>
      </c>
      <c r="K205" s="33">
        <f t="shared" si="271"/>
        <v>0.92035598413437125</v>
      </c>
      <c r="L205" s="31">
        <f t="shared" si="214"/>
        <v>232509.76</v>
      </c>
      <c r="M205" s="26">
        <f t="shared" si="215"/>
        <v>114174.76</v>
      </c>
      <c r="N205" s="26">
        <f t="shared" si="216"/>
        <v>170589.16</v>
      </c>
      <c r="O205" s="5">
        <f t="shared" si="243"/>
        <v>49.105362286727228</v>
      </c>
      <c r="P205" s="30">
        <v>2235.79</v>
      </c>
      <c r="Q205" s="31">
        <v>451.7</v>
      </c>
      <c r="R205" s="31">
        <v>2903.5</v>
      </c>
      <c r="S205" s="32">
        <f t="shared" si="244"/>
        <v>31.286872659680505</v>
      </c>
      <c r="T205" s="32">
        <f t="shared" si="245"/>
        <v>52.591479191953404</v>
      </c>
      <c r="U205" s="33">
        <f t="shared" si="246"/>
        <v>3.7706554286347756E-3</v>
      </c>
      <c r="V205" s="33">
        <f t="shared" si="247"/>
        <v>6.6235567063510593E-3</v>
      </c>
      <c r="W205" s="33">
        <f t="shared" si="248"/>
        <v>-2.3113834526858854</v>
      </c>
      <c r="X205" s="33">
        <f t="shared" si="272"/>
        <v>1.7566062006225853</v>
      </c>
      <c r="Y205" s="31">
        <f t="shared" si="217"/>
        <v>1311510.95</v>
      </c>
      <c r="Z205" s="26">
        <f t="shared" si="218"/>
        <v>1009906.343</v>
      </c>
      <c r="AA205" s="26">
        <f t="shared" si="219"/>
        <v>1757709.2439999999</v>
      </c>
      <c r="AB205" s="5">
        <f t="shared" si="249"/>
        <v>77.003271913208195</v>
      </c>
      <c r="AC205" s="30">
        <v>122.62</v>
      </c>
      <c r="AD205" s="31">
        <v>642.01</v>
      </c>
      <c r="AE205" s="31">
        <v>1421.17</v>
      </c>
      <c r="AF205" s="32">
        <f t="shared" si="250"/>
        <v>15.313919344845237</v>
      </c>
      <c r="AG205" s="32">
        <f t="shared" si="251"/>
        <v>2.8843349234576268</v>
      </c>
      <c r="AH205" s="33">
        <f t="shared" si="252"/>
        <v>-1.6314171391493857E-2</v>
      </c>
      <c r="AI205" s="33">
        <f t="shared" si="253"/>
        <v>2.0348477983276343E-2</v>
      </c>
      <c r="AJ205" s="33">
        <f>IFERROR((($BQ205-AC205)-($BQ206-AC206))/(((#REF!-AC205)+(#REF!-AC206))/2)/AH205,0)</f>
        <v>0</v>
      </c>
      <c r="AK205" s="33">
        <f t="shared" si="273"/>
        <v>1.2472884766851202</v>
      </c>
      <c r="AL205" s="31">
        <f t="shared" si="220"/>
        <v>912405.3517</v>
      </c>
      <c r="AM205" s="26">
        <f t="shared" si="221"/>
        <v>78723.266199999998</v>
      </c>
      <c r="AN205" s="26">
        <f t="shared" si="222"/>
        <v>215420.03540000002</v>
      </c>
      <c r="AO205" s="5">
        <f t="shared" si="254"/>
        <v>8.6281021974851697</v>
      </c>
      <c r="AP205" s="30">
        <v>1444.79</v>
      </c>
      <c r="AQ205" s="31">
        <v>560.15</v>
      </c>
      <c r="AR205" s="31">
        <v>3771.75</v>
      </c>
      <c r="AS205" s="32">
        <f t="shared" si="255"/>
        <v>40.64276285660408</v>
      </c>
      <c r="AT205" s="32">
        <f t="shared" si="256"/>
        <v>33.98514315823148</v>
      </c>
      <c r="AU205" s="33">
        <f t="shared" si="257"/>
        <v>4.0377733055284817E-2</v>
      </c>
      <c r="AV205" s="33">
        <f t="shared" si="258"/>
        <v>4.1823446793015362E-3</v>
      </c>
      <c r="AW205" s="33">
        <f>IFERROR((($BQ205-AP205)-($BQ206-AP206))/(((#REF!-AP205)+(#REF!-AP206))/2)/AU205,0)</f>
        <v>0</v>
      </c>
      <c r="AX205" s="33">
        <f t="shared" si="274"/>
        <v>0.10358047277134426</v>
      </c>
      <c r="AY205" s="31">
        <f t="shared" si="223"/>
        <v>2112745.7624999997</v>
      </c>
      <c r="AZ205" s="26">
        <f t="shared" si="224"/>
        <v>809299.11849999998</v>
      </c>
      <c r="BA205" s="26">
        <f t="shared" si="225"/>
        <v>861443.48200000008</v>
      </c>
      <c r="BB205" s="5">
        <f t="shared" si="259"/>
        <v>38.3055610790747</v>
      </c>
      <c r="BC205" s="30">
        <v>270.75</v>
      </c>
      <c r="BD205" s="31">
        <v>706</v>
      </c>
      <c r="BE205" s="31">
        <v>822.79</v>
      </c>
      <c r="BF205" s="32">
        <f t="shared" si="260"/>
        <v>8.8660327038603484</v>
      </c>
      <c r="BG205" s="32">
        <f t="shared" si="261"/>
        <v>6.3687300646399647</v>
      </c>
      <c r="BH205" s="33">
        <f t="shared" si="262"/>
        <v>8.5348506401137988E-3</v>
      </c>
      <c r="BI205" s="33">
        <f t="shared" si="263"/>
        <v>3.5063983313602734E-2</v>
      </c>
      <c r="BJ205" s="33">
        <f t="shared" si="264"/>
        <v>-10.695748852183407</v>
      </c>
      <c r="BK205" s="33">
        <f t="shared" si="275"/>
        <v>4.1083300449104536</v>
      </c>
      <c r="BL205" s="31">
        <f t="shared" si="226"/>
        <v>580889.74</v>
      </c>
      <c r="BM205" s="26">
        <f t="shared" si="227"/>
        <v>191149.5</v>
      </c>
      <c r="BN205" s="26">
        <f t="shared" si="228"/>
        <v>441221.76</v>
      </c>
      <c r="BO205" s="5">
        <f t="shared" si="265"/>
        <v>32.906330898528182</v>
      </c>
      <c r="BP205" s="60">
        <f t="shared" si="229"/>
        <v>9280.25</v>
      </c>
      <c r="BQ205" s="57">
        <f t="shared" si="230"/>
        <v>4251.24</v>
      </c>
      <c r="BR205" s="57">
        <f t="shared" si="231"/>
        <v>5150061.564199999</v>
      </c>
      <c r="BS205" s="57">
        <f t="shared" si="232"/>
        <v>2203252.9876999999</v>
      </c>
      <c r="BT205" s="33">
        <f t="shared" si="276"/>
        <v>1.5319532983250084E-2</v>
      </c>
      <c r="BU205" s="33">
        <f t="shared" si="277"/>
        <v>2.4875051493211415E-2</v>
      </c>
      <c r="BV205" s="33">
        <f t="shared" si="278"/>
        <v>1.6237473766601793</v>
      </c>
      <c r="BW205" s="57">
        <f t="shared" si="233"/>
        <v>3446383.6814000001</v>
      </c>
      <c r="BX205" s="57">
        <f t="shared" si="279"/>
        <v>518.26125735079654</v>
      </c>
      <c r="BY205" s="87">
        <f t="shared" si="280"/>
        <v>554.94858050160281</v>
      </c>
      <c r="BZ205" s="75">
        <f t="shared" si="281"/>
        <v>67.505952069216903</v>
      </c>
      <c r="CA205" s="75">
        <f t="shared" si="282"/>
        <v>64.500277769878736</v>
      </c>
      <c r="CB205" s="53">
        <f t="shared" si="235"/>
        <v>1.044385600650044</v>
      </c>
      <c r="CC205" s="14">
        <f t="shared" si="234"/>
        <v>64.454784805656658</v>
      </c>
      <c r="CD205" s="53">
        <f t="shared" si="236"/>
        <v>0.99718094598537454</v>
      </c>
      <c r="CE205" s="26">
        <v>62.58896653898973</v>
      </c>
      <c r="CF205" s="85">
        <f t="shared" si="237"/>
        <v>0.96831484349505281</v>
      </c>
      <c r="CG205" s="79">
        <v>64.637</v>
      </c>
      <c r="CH205">
        <v>4505.1099999999997</v>
      </c>
      <c r="CI205" s="17">
        <f t="shared" si="266"/>
        <v>253.86999999999989</v>
      </c>
      <c r="CJ205" s="17">
        <f t="shared" si="267"/>
        <v>0.94364843477739724</v>
      </c>
      <c r="CK205" s="31">
        <v>10616.46</v>
      </c>
      <c r="CL205" s="76">
        <f t="shared" si="283"/>
        <v>0.8741378953059683</v>
      </c>
      <c r="CM205">
        <v>3988.69</v>
      </c>
      <c r="CN205" s="17">
        <f t="shared" si="268"/>
        <v>-262.54999999999973</v>
      </c>
      <c r="CO205" s="17">
        <f t="shared" si="269"/>
        <v>1.0658236162750176</v>
      </c>
      <c r="CP205" s="31">
        <v>9978.85</v>
      </c>
      <c r="CQ205" s="76">
        <f t="shared" si="270"/>
        <v>0.92999193293816418</v>
      </c>
    </row>
    <row r="206" spans="1:95" x14ac:dyDescent="0.3">
      <c r="A206" s="1">
        <v>38503</v>
      </c>
      <c r="B206" t="s">
        <v>5</v>
      </c>
      <c r="C206" s="30">
        <v>176.26</v>
      </c>
      <c r="D206" s="31">
        <v>648.09</v>
      </c>
      <c r="E206" s="31">
        <v>359.24</v>
      </c>
      <c r="F206" s="32">
        <f t="shared" si="238"/>
        <v>3.8960503740529382</v>
      </c>
      <c r="G206" s="94">
        <f t="shared" si="239"/>
        <v>4.1791342036503991</v>
      </c>
      <c r="H206" s="33">
        <f t="shared" si="240"/>
        <v>-5.4397262124555333E-2</v>
      </c>
      <c r="I206" s="33">
        <f t="shared" si="241"/>
        <v>5.9178331626265615E-3</v>
      </c>
      <c r="J206" s="33">
        <f t="shared" si="242"/>
        <v>-0.1489367723748192</v>
      </c>
      <c r="K206" s="33">
        <f t="shared" si="271"/>
        <v>0.10878917304838412</v>
      </c>
      <c r="L206" s="31">
        <f t="shared" si="214"/>
        <v>232819.85160000002</v>
      </c>
      <c r="M206" s="26">
        <f t="shared" si="215"/>
        <v>114232.3434</v>
      </c>
      <c r="N206" s="26">
        <f t="shared" si="216"/>
        <v>171672.5601</v>
      </c>
      <c r="O206" s="5">
        <f t="shared" si="243"/>
        <v>49.064692127825403</v>
      </c>
      <c r="P206" s="30">
        <v>2221.0300000000002</v>
      </c>
      <c r="Q206" s="31">
        <v>450</v>
      </c>
      <c r="R206" s="31">
        <v>2886.97</v>
      </c>
      <c r="S206" s="32">
        <f t="shared" si="244"/>
        <v>31.309933605332397</v>
      </c>
      <c r="T206" s="32">
        <f t="shared" si="245"/>
        <v>52.660742314385836</v>
      </c>
      <c r="U206" s="33">
        <f t="shared" si="246"/>
        <v>-1.7315445112682602E-2</v>
      </c>
      <c r="V206" s="33">
        <f t="shared" si="247"/>
        <v>6.663188256525971E-3</v>
      </c>
      <c r="W206" s="33">
        <f t="shared" si="248"/>
        <v>0.50791486135080233</v>
      </c>
      <c r="X206" s="33">
        <f t="shared" si="272"/>
        <v>0.38481183782249734</v>
      </c>
      <c r="Y206" s="31">
        <f t="shared" si="217"/>
        <v>1299136.5</v>
      </c>
      <c r="Z206" s="26">
        <f t="shared" si="218"/>
        <v>999463.50000000012</v>
      </c>
      <c r="AA206" s="26">
        <f t="shared" si="219"/>
        <v>1751094</v>
      </c>
      <c r="AB206" s="5">
        <f t="shared" si="249"/>
        <v>76.932908897563891</v>
      </c>
      <c r="AC206" s="30">
        <v>120.15</v>
      </c>
      <c r="AD206" s="31">
        <v>652.57000000000005</v>
      </c>
      <c r="AE206" s="31">
        <v>1408.04</v>
      </c>
      <c r="AF206" s="32">
        <f t="shared" si="250"/>
        <v>15.270556643696413</v>
      </c>
      <c r="AG206" s="32">
        <f t="shared" si="251"/>
        <v>2.84876304645748</v>
      </c>
      <c r="AH206" s="33">
        <f t="shared" si="252"/>
        <v>1.334079600082812E-3</v>
      </c>
      <c r="AI206" s="33">
        <f t="shared" si="253"/>
        <v>2.0856109662770198E-2</v>
      </c>
      <c r="AJ206" s="33">
        <f>IFERROR((($BQ206-AC206)-($BQ207-AC207))/(((#REF!-AC206)+(#REF!-AC207))/2)/AH206,0)</f>
        <v>0</v>
      </c>
      <c r="AK206" s="33">
        <f t="shared" si="273"/>
        <v>15.63333227003514</v>
      </c>
      <c r="AL206" s="31">
        <f t="shared" si="220"/>
        <v>918844.66280000005</v>
      </c>
      <c r="AM206" s="26">
        <f t="shared" si="221"/>
        <v>78406.285500000013</v>
      </c>
      <c r="AN206" s="26">
        <f t="shared" si="222"/>
        <v>218963.33780000004</v>
      </c>
      <c r="AO206" s="5">
        <f t="shared" si="254"/>
        <v>8.533138263117527</v>
      </c>
      <c r="AP206" s="30">
        <v>1438.76</v>
      </c>
      <c r="AQ206" s="31">
        <v>537.98</v>
      </c>
      <c r="AR206" s="31">
        <v>3753.14</v>
      </c>
      <c r="AS206" s="32">
        <f t="shared" si="255"/>
        <v>40.70377046228996</v>
      </c>
      <c r="AT206" s="32">
        <f t="shared" si="256"/>
        <v>34.113077991853217</v>
      </c>
      <c r="AU206" s="33">
        <f t="shared" si="257"/>
        <v>-1.4577528463085595E-2</v>
      </c>
      <c r="AV206" s="33">
        <f t="shared" si="258"/>
        <v>4.2068898268488473E-3</v>
      </c>
      <c r="AW206" s="33">
        <f>IFERROR((($BQ206-AP206)-($BQ207-AP207))/(((#REF!-AP206)+(#REF!-AP207))/2)/AU206,0)</f>
        <v>0</v>
      </c>
      <c r="AX206" s="33">
        <f t="shared" si="274"/>
        <v>0.28858731694483575</v>
      </c>
      <c r="AY206" s="31">
        <f t="shared" si="223"/>
        <v>2019114.2572000001</v>
      </c>
      <c r="AZ206" s="26">
        <f t="shared" si="224"/>
        <v>774024.10479999997</v>
      </c>
      <c r="BA206" s="26">
        <f t="shared" si="225"/>
        <v>827348.68240000005</v>
      </c>
      <c r="BB206" s="5">
        <f t="shared" si="259"/>
        <v>38.334834298747182</v>
      </c>
      <c r="BC206" s="30">
        <v>261.42</v>
      </c>
      <c r="BD206" s="31">
        <v>700</v>
      </c>
      <c r="BE206" s="31">
        <v>813.23</v>
      </c>
      <c r="BF206" s="32">
        <f t="shared" si="260"/>
        <v>8.8196889146283013</v>
      </c>
      <c r="BG206" s="32">
        <f t="shared" si="261"/>
        <v>6.1982824436530546</v>
      </c>
      <c r="BH206" s="33">
        <f t="shared" si="262"/>
        <v>7.1684587813620072E-3</v>
      </c>
      <c r="BI206" s="33">
        <f t="shared" si="263"/>
        <v>3.6377799415774112E-2</v>
      </c>
      <c r="BJ206" s="33">
        <f t="shared" si="264"/>
        <v>-13.208354430379963</v>
      </c>
      <c r="BK206" s="33">
        <f t="shared" si="275"/>
        <v>5.0747030185004887</v>
      </c>
      <c r="BL206" s="31">
        <f t="shared" si="226"/>
        <v>569261</v>
      </c>
      <c r="BM206" s="26">
        <f t="shared" si="227"/>
        <v>182994</v>
      </c>
      <c r="BN206" s="26">
        <f t="shared" si="228"/>
        <v>437472</v>
      </c>
      <c r="BO206" s="5">
        <f t="shared" si="265"/>
        <v>32.145887387332003</v>
      </c>
      <c r="BP206" s="60">
        <f t="shared" si="229"/>
        <v>9220.619999999999</v>
      </c>
      <c r="BQ206" s="57">
        <f t="shared" si="230"/>
        <v>4217.6200000000008</v>
      </c>
      <c r="BR206" s="57">
        <f t="shared" si="231"/>
        <v>5039176.2715999996</v>
      </c>
      <c r="BS206" s="57">
        <f t="shared" si="232"/>
        <v>2149120.2337000002</v>
      </c>
      <c r="BT206" s="33">
        <f t="shared" si="276"/>
        <v>-1.1616442869189161E-2</v>
      </c>
      <c r="BU206" s="33">
        <f t="shared" si="277"/>
        <v>-6.9228718111775008E-3</v>
      </c>
      <c r="BV206" s="33">
        <f t="shared" si="278"/>
        <v>0.59595453523379005</v>
      </c>
      <c r="BW206" s="57">
        <f t="shared" si="233"/>
        <v>3406550.5803</v>
      </c>
      <c r="BX206" s="57">
        <f t="shared" si="279"/>
        <v>509.55757837358505</v>
      </c>
      <c r="BY206" s="87">
        <f t="shared" si="280"/>
        <v>546.5116523183907</v>
      </c>
      <c r="BZ206" s="75">
        <f t="shared" si="281"/>
        <v>66.479653616425921</v>
      </c>
      <c r="CA206" s="75">
        <f t="shared" si="282"/>
        <v>63.417060177038273</v>
      </c>
      <c r="CB206" s="53">
        <f t="shared" si="235"/>
        <v>1.0350733121027904</v>
      </c>
      <c r="CC206" s="14">
        <f t="shared" si="234"/>
        <v>63.709820171162015</v>
      </c>
      <c r="CD206" s="53">
        <f t="shared" si="236"/>
        <v>0.99194762593865526</v>
      </c>
      <c r="CE206" s="26">
        <v>61.900757007920795</v>
      </c>
      <c r="CF206" s="85">
        <f t="shared" si="237"/>
        <v>0.96378091780591946</v>
      </c>
      <c r="CG206" s="79">
        <v>64.227000000000004</v>
      </c>
      <c r="CH206">
        <v>4471.3</v>
      </c>
      <c r="CI206" s="17">
        <f t="shared" si="266"/>
        <v>253.67999999999938</v>
      </c>
      <c r="CJ206" s="17">
        <f t="shared" si="267"/>
        <v>0.9432648223111848</v>
      </c>
      <c r="CK206" s="31">
        <v>10560.26</v>
      </c>
      <c r="CL206" s="76">
        <f t="shared" si="283"/>
        <v>0.87314327488148957</v>
      </c>
      <c r="CM206">
        <v>3954.29</v>
      </c>
      <c r="CN206" s="17">
        <f t="shared" si="268"/>
        <v>-263.33000000000084</v>
      </c>
      <c r="CO206" s="17">
        <f t="shared" si="269"/>
        <v>1.0665934971891289</v>
      </c>
      <c r="CP206" s="31">
        <v>9933.7999999999993</v>
      </c>
      <c r="CQ206" s="76">
        <f t="shared" si="270"/>
        <v>0.92820672854295427</v>
      </c>
    </row>
    <row r="207" spans="1:95" x14ac:dyDescent="0.3">
      <c r="A207" s="1">
        <v>38472</v>
      </c>
      <c r="B207" t="s">
        <v>5</v>
      </c>
      <c r="C207" s="30">
        <v>175.22</v>
      </c>
      <c r="D207" s="31">
        <v>684.33</v>
      </c>
      <c r="E207" s="31">
        <v>357.44</v>
      </c>
      <c r="F207" s="32">
        <f t="shared" si="238"/>
        <v>3.9017574500600372</v>
      </c>
      <c r="G207" s="94">
        <f t="shared" si="239"/>
        <v>4.1878885364856826</v>
      </c>
      <c r="H207" s="33">
        <f t="shared" si="240"/>
        <v>-5.4415966565738369E-2</v>
      </c>
      <c r="I207" s="33">
        <f t="shared" si="241"/>
        <v>5.8956526716464966E-3</v>
      </c>
      <c r="J207" s="33">
        <f t="shared" si="242"/>
        <v>-0.15005544752554481</v>
      </c>
      <c r="K207" s="33">
        <f t="shared" si="271"/>
        <v>0.10834416888514013</v>
      </c>
      <c r="L207" s="31">
        <f t="shared" si="214"/>
        <v>244606.91520000002</v>
      </c>
      <c r="M207" s="26">
        <f t="shared" si="215"/>
        <v>119908.30260000001</v>
      </c>
      <c r="N207" s="26">
        <f t="shared" si="216"/>
        <v>181272.17370000001</v>
      </c>
      <c r="O207" s="5">
        <f t="shared" si="243"/>
        <v>49.020814682184422</v>
      </c>
      <c r="P207" s="30">
        <v>2206.2800000000002</v>
      </c>
      <c r="Q207" s="31">
        <v>457.86</v>
      </c>
      <c r="R207" s="31">
        <v>2870.44</v>
      </c>
      <c r="S207" s="32">
        <f t="shared" si="244"/>
        <v>31.333260561074116</v>
      </c>
      <c r="T207" s="32">
        <f t="shared" si="245"/>
        <v>52.73173564820015</v>
      </c>
      <c r="U207" s="33">
        <f t="shared" si="246"/>
        <v>-5.8952608652928921E-4</v>
      </c>
      <c r="V207" s="33">
        <f t="shared" si="247"/>
        <v>6.7124471326573364E-3</v>
      </c>
      <c r="W207" s="33">
        <f t="shared" si="248"/>
        <v>15.006515107972158</v>
      </c>
      <c r="X207" s="33">
        <f t="shared" si="272"/>
        <v>11.386174905635571</v>
      </c>
      <c r="Y207" s="31">
        <f t="shared" si="217"/>
        <v>1314259.6584000001</v>
      </c>
      <c r="Z207" s="26">
        <f t="shared" si="218"/>
        <v>1010167.3608000001</v>
      </c>
      <c r="AA207" s="26">
        <f t="shared" si="219"/>
        <v>1781679.7752</v>
      </c>
      <c r="AB207" s="5">
        <f t="shared" si="249"/>
        <v>76.862083861707617</v>
      </c>
      <c r="AC207" s="30">
        <v>117.67</v>
      </c>
      <c r="AD207" s="31">
        <v>651.70000000000005</v>
      </c>
      <c r="AE207" s="31">
        <v>1394.92</v>
      </c>
      <c r="AF207" s="32">
        <f t="shared" si="250"/>
        <v>15.22672197358367</v>
      </c>
      <c r="AG207" s="32">
        <f t="shared" si="251"/>
        <v>2.8124006625286508</v>
      </c>
      <c r="AH207" s="33">
        <f t="shared" si="252"/>
        <v>-1.815500174859723E-2</v>
      </c>
      <c r="AI207" s="33">
        <f t="shared" si="253"/>
        <v>2.1300352142918526E-2</v>
      </c>
      <c r="AJ207" s="33">
        <f>IFERROR((($BQ207-AC207)-($BQ208-AC208))/(((#REF!-AC207)+(#REF!-AC208))/2)/AH207,0)</f>
        <v>0</v>
      </c>
      <c r="AK207" s="33">
        <f t="shared" si="273"/>
        <v>1.1732497984785006</v>
      </c>
      <c r="AL207" s="31">
        <f t="shared" si="220"/>
        <v>909069.36400000006</v>
      </c>
      <c r="AM207" s="26">
        <f t="shared" si="221"/>
        <v>76685.539000000004</v>
      </c>
      <c r="AN207" s="26">
        <f t="shared" si="222"/>
        <v>218671.41800000003</v>
      </c>
      <c r="AO207" s="5">
        <f t="shared" si="254"/>
        <v>8.4356092105640457</v>
      </c>
      <c r="AP207" s="30">
        <v>1432.72</v>
      </c>
      <c r="AQ207" s="31">
        <v>545.88</v>
      </c>
      <c r="AR207" s="31">
        <v>3734.53</v>
      </c>
      <c r="AS207" s="32">
        <f t="shared" si="255"/>
        <v>40.765527780809954</v>
      </c>
      <c r="AT207" s="32">
        <f t="shared" si="256"/>
        <v>34.243075356658863</v>
      </c>
      <c r="AU207" s="33">
        <f t="shared" si="257"/>
        <v>4.0199344695612772E-3</v>
      </c>
      <c r="AV207" s="33">
        <f t="shared" si="258"/>
        <v>4.21765329211269E-3</v>
      </c>
      <c r="AW207" s="33">
        <f>IFERROR((($BQ207-AP207)-($BQ208-AP208))/(((#REF!-AP207)+(#REF!-AP208))/2)/AU207,0)</f>
        <v>0</v>
      </c>
      <c r="AX207" s="33">
        <f t="shared" si="274"/>
        <v>1.0491845884674311</v>
      </c>
      <c r="AY207" s="31">
        <f t="shared" si="223"/>
        <v>2038605.2364000001</v>
      </c>
      <c r="AZ207" s="26">
        <f t="shared" si="224"/>
        <v>782093.1936</v>
      </c>
      <c r="BA207" s="26">
        <f t="shared" si="225"/>
        <v>839497.93440000003</v>
      </c>
      <c r="BB207" s="5">
        <f t="shared" si="259"/>
        <v>38.364131497136185</v>
      </c>
      <c r="BC207" s="30">
        <v>252.08</v>
      </c>
      <c r="BD207" s="31">
        <v>695</v>
      </c>
      <c r="BE207" s="31">
        <v>803.67</v>
      </c>
      <c r="BF207" s="32">
        <f t="shared" si="260"/>
        <v>8.7727322344722189</v>
      </c>
      <c r="BG207" s="32">
        <f t="shared" si="261"/>
        <v>6.0248997961266451</v>
      </c>
      <c r="BH207" s="33">
        <f t="shared" si="262"/>
        <v>-2.6969481902058199E-2</v>
      </c>
      <c r="BI207" s="33">
        <f t="shared" si="263"/>
        <v>3.7709920578784681E-2</v>
      </c>
      <c r="BJ207" s="33">
        <f t="shared" si="264"/>
        <v>3.6417291637638716</v>
      </c>
      <c r="BK207" s="33">
        <f t="shared" si="275"/>
        <v>1.3982441604080951</v>
      </c>
      <c r="BL207" s="31">
        <f t="shared" si="226"/>
        <v>558550.65</v>
      </c>
      <c r="BM207" s="26">
        <f t="shared" si="227"/>
        <v>175195.6</v>
      </c>
      <c r="BN207" s="26">
        <f t="shared" si="228"/>
        <v>434347.2</v>
      </c>
      <c r="BO207" s="5">
        <f t="shared" si="265"/>
        <v>31.366107979643388</v>
      </c>
      <c r="BP207" s="60">
        <f t="shared" si="229"/>
        <v>9161</v>
      </c>
      <c r="BQ207" s="57">
        <f t="shared" si="230"/>
        <v>4183.97</v>
      </c>
      <c r="BR207" s="57">
        <f t="shared" si="231"/>
        <v>5065091.824</v>
      </c>
      <c r="BS207" s="57">
        <f t="shared" si="232"/>
        <v>2164049.9960000003</v>
      </c>
      <c r="BT207" s="33">
        <f t="shared" si="276"/>
        <v>-7.2551149719097142E-3</v>
      </c>
      <c r="BU207" s="33">
        <f t="shared" si="277"/>
        <v>4.0432884026733546E-3</v>
      </c>
      <c r="BV207" s="33">
        <f t="shared" si="278"/>
        <v>0.55730176824600586</v>
      </c>
      <c r="BW207" s="57">
        <f t="shared" si="233"/>
        <v>3455468.5013000006</v>
      </c>
      <c r="BX207" s="57">
        <f t="shared" si="279"/>
        <v>517.22407091829052</v>
      </c>
      <c r="BY207" s="87">
        <f t="shared" si="280"/>
        <v>552.89726274424186</v>
      </c>
      <c r="BZ207" s="75">
        <f t="shared" si="281"/>
        <v>67.2564223594878</v>
      </c>
      <c r="CA207" s="75">
        <f t="shared" si="282"/>
        <v>64.371194586355131</v>
      </c>
      <c r="CB207" s="53">
        <f t="shared" si="235"/>
        <v>1.0335216651477188</v>
      </c>
      <c r="CC207" s="14">
        <f t="shared" si="234"/>
        <v>64.624690470778319</v>
      </c>
      <c r="CD207" s="53">
        <f t="shared" si="236"/>
        <v>0.99308014553635526</v>
      </c>
      <c r="CE207" s="26">
        <v>63.047824228987317</v>
      </c>
      <c r="CF207" s="85">
        <f t="shared" si="237"/>
        <v>0.96884862434094987</v>
      </c>
      <c r="CG207" s="79">
        <v>65.075000000000003</v>
      </c>
      <c r="CH207">
        <v>4437.4399999999996</v>
      </c>
      <c r="CI207" s="17">
        <f t="shared" si="266"/>
        <v>253.46999999999935</v>
      </c>
      <c r="CJ207" s="17">
        <f t="shared" si="267"/>
        <v>0.94287922766279675</v>
      </c>
      <c r="CK207" s="31">
        <v>10504.07</v>
      </c>
      <c r="CL207" s="76">
        <f t="shared" si="283"/>
        <v>0.87213813312363686</v>
      </c>
      <c r="CM207">
        <v>3919.9</v>
      </c>
      <c r="CN207" s="17">
        <f t="shared" si="268"/>
        <v>-264.07000000000016</v>
      </c>
      <c r="CO207" s="17">
        <f t="shared" si="269"/>
        <v>1.0673665144518993</v>
      </c>
      <c r="CP207" s="31">
        <v>9888.75</v>
      </c>
      <c r="CQ207" s="76">
        <f t="shared" si="270"/>
        <v>0.92640626975097962</v>
      </c>
    </row>
    <row r="208" spans="1:95" x14ac:dyDescent="0.3">
      <c r="A208" s="1">
        <v>38442</v>
      </c>
      <c r="B208" t="s">
        <v>5</v>
      </c>
      <c r="C208" s="30">
        <v>174.19</v>
      </c>
      <c r="D208" s="31">
        <v>722.61</v>
      </c>
      <c r="E208" s="31">
        <v>355.65</v>
      </c>
      <c r="F208" s="32">
        <f t="shared" si="238"/>
        <v>3.9076491696863549</v>
      </c>
      <c r="G208" s="94">
        <f t="shared" si="239"/>
        <v>4.1970055465335365</v>
      </c>
      <c r="H208" s="33">
        <f t="shared" si="240"/>
        <v>0.10671933878032965</v>
      </c>
      <c r="I208" s="33">
        <f t="shared" si="241"/>
        <v>5.9883687453215406E-3</v>
      </c>
      <c r="J208" s="33">
        <f t="shared" si="242"/>
        <v>7.7166621487706685E-2</v>
      </c>
      <c r="K208" s="33">
        <f t="shared" si="271"/>
        <v>5.6113248205631759E-2</v>
      </c>
      <c r="L208" s="31">
        <f t="shared" si="214"/>
        <v>256996.24649999998</v>
      </c>
      <c r="M208" s="26">
        <f t="shared" si="215"/>
        <v>125871.4359</v>
      </c>
      <c r="N208" s="26">
        <f t="shared" si="216"/>
        <v>191412.1629</v>
      </c>
      <c r="O208" s="5">
        <f t="shared" si="243"/>
        <v>48.977927737944611</v>
      </c>
      <c r="P208" s="30">
        <v>2191.52</v>
      </c>
      <c r="Q208" s="31">
        <v>458.13</v>
      </c>
      <c r="R208" s="31">
        <v>2853.92</v>
      </c>
      <c r="S208" s="32">
        <f t="shared" si="244"/>
        <v>31.357003003940065</v>
      </c>
      <c r="T208" s="32">
        <f t="shared" si="245"/>
        <v>52.803384782933449</v>
      </c>
      <c r="U208" s="33">
        <f t="shared" si="246"/>
        <v>8.0612198555792727E-2</v>
      </c>
      <c r="V208" s="33">
        <f t="shared" si="247"/>
        <v>6.7578085653848931E-3</v>
      </c>
      <c r="W208" s="33">
        <f t="shared" si="248"/>
        <v>-0.1105528664158005</v>
      </c>
      <c r="X208" s="33">
        <f t="shared" si="272"/>
        <v>8.3831091155611243E-2</v>
      </c>
      <c r="Y208" s="31">
        <f t="shared" si="217"/>
        <v>1307466.3696000001</v>
      </c>
      <c r="Z208" s="26">
        <f t="shared" si="218"/>
        <v>1004001.0575999999</v>
      </c>
      <c r="AA208" s="26">
        <f t="shared" si="219"/>
        <v>1782730.4316</v>
      </c>
      <c r="AB208" s="5">
        <f t="shared" si="249"/>
        <v>76.789818915736959</v>
      </c>
      <c r="AC208" s="30">
        <v>115.19</v>
      </c>
      <c r="AD208" s="31">
        <v>663.64</v>
      </c>
      <c r="AE208" s="31">
        <v>1381.79</v>
      </c>
      <c r="AF208" s="32">
        <f t="shared" si="250"/>
        <v>15.182203138425162</v>
      </c>
      <c r="AG208" s="32">
        <f t="shared" si="251"/>
        <v>2.7754352655445094</v>
      </c>
      <c r="AH208" s="33">
        <f t="shared" si="252"/>
        <v>2.5021359697302539E-2</v>
      </c>
      <c r="AI208" s="33">
        <f t="shared" si="253"/>
        <v>2.1763931548925003E-2</v>
      </c>
      <c r="AJ208" s="33">
        <f>IFERROR((($BQ208-AC208)-($BQ209-AC209))/(((#REF!-AC208)+(#REF!-AC209))/2)/AH208,0)</f>
        <v>0</v>
      </c>
      <c r="AK208" s="33">
        <f t="shared" si="273"/>
        <v>0.86981410331874542</v>
      </c>
      <c r="AL208" s="31">
        <f t="shared" si="220"/>
        <v>917011.1155999999</v>
      </c>
      <c r="AM208" s="26">
        <f t="shared" si="221"/>
        <v>76444.691599999991</v>
      </c>
      <c r="AN208" s="26">
        <f t="shared" si="222"/>
        <v>222677.76560000001</v>
      </c>
      <c r="AO208" s="5">
        <f t="shared" si="254"/>
        <v>8.3362884374615529</v>
      </c>
      <c r="AP208" s="30">
        <v>1426.69</v>
      </c>
      <c r="AQ208" s="31">
        <v>543.69000000000005</v>
      </c>
      <c r="AR208" s="31">
        <v>3715.92</v>
      </c>
      <c r="AS208" s="32">
        <f t="shared" si="255"/>
        <v>40.828094201099177</v>
      </c>
      <c r="AT208" s="32">
        <f t="shared" si="256"/>
        <v>34.375256003122637</v>
      </c>
      <c r="AU208" s="33">
        <f t="shared" si="257"/>
        <v>9.2282234322987877E-2</v>
      </c>
      <c r="AV208" s="33">
        <f t="shared" si="258"/>
        <v>4.2425562103577119E-3</v>
      </c>
      <c r="AW208" s="33">
        <f>IFERROR((($BQ208-AP208)-($BQ209-AP209))/(((#REF!-AP208)+(#REF!-AP209))/2)/AU208,0)</f>
        <v>0</v>
      </c>
      <c r="AX208" s="33">
        <f t="shared" si="274"/>
        <v>4.5973704922539722E-2</v>
      </c>
      <c r="AY208" s="31">
        <f t="shared" si="223"/>
        <v>2020308.5448000003</v>
      </c>
      <c r="AZ208" s="26">
        <f t="shared" si="224"/>
        <v>775677.08610000007</v>
      </c>
      <c r="BA208" s="26">
        <f t="shared" si="225"/>
        <v>836129.9772000002</v>
      </c>
      <c r="BB208" s="5">
        <f t="shared" si="259"/>
        <v>38.393991259230553</v>
      </c>
      <c r="BC208" s="30">
        <v>242.75</v>
      </c>
      <c r="BD208" s="31">
        <v>714</v>
      </c>
      <c r="BE208" s="31">
        <v>794.1</v>
      </c>
      <c r="BF208" s="32">
        <f t="shared" si="260"/>
        <v>8.7250504868492484</v>
      </c>
      <c r="BG208" s="32">
        <f t="shared" si="261"/>
        <v>5.8489184018658715</v>
      </c>
      <c r="BH208" s="33">
        <f t="shared" si="262"/>
        <v>2.6969481902058199E-2</v>
      </c>
      <c r="BI208" s="33">
        <f t="shared" si="263"/>
        <v>3.9187685070458084E-2</v>
      </c>
      <c r="BJ208" s="33">
        <f t="shared" si="264"/>
        <v>-3.7875548648591435</v>
      </c>
      <c r="BK208" s="33">
        <f t="shared" si="275"/>
        <v>1.4530381122177747</v>
      </c>
      <c r="BL208" s="31">
        <f t="shared" si="226"/>
        <v>566987.4</v>
      </c>
      <c r="BM208" s="26">
        <f t="shared" si="227"/>
        <v>173323.5</v>
      </c>
      <c r="BN208" s="26">
        <f t="shared" si="228"/>
        <v>446221.44</v>
      </c>
      <c r="BO208" s="5">
        <f t="shared" si="265"/>
        <v>30.569197834025942</v>
      </c>
      <c r="BP208" s="60">
        <f t="shared" si="229"/>
        <v>9101.3799999999992</v>
      </c>
      <c r="BQ208" s="57">
        <f t="shared" si="230"/>
        <v>4150.34</v>
      </c>
      <c r="BR208" s="57">
        <f t="shared" si="231"/>
        <v>5068769.6765000001</v>
      </c>
      <c r="BS208" s="57">
        <f t="shared" si="232"/>
        <v>2155317.7711999998</v>
      </c>
      <c r="BT208" s="33">
        <f t="shared" si="276"/>
        <v>7.0438140907528035E-2</v>
      </c>
      <c r="BU208" s="33">
        <f t="shared" si="277"/>
        <v>8.8910469259148278E-2</v>
      </c>
      <c r="BV208" s="33">
        <f t="shared" si="278"/>
        <v>1.2622489479935439</v>
      </c>
      <c r="BW208" s="57">
        <f t="shared" si="233"/>
        <v>3479171.7773000002</v>
      </c>
      <c r="BX208" s="57">
        <f t="shared" si="279"/>
        <v>519.31113383481829</v>
      </c>
      <c r="BY208" s="87">
        <f t="shared" si="280"/>
        <v>556.92320027292567</v>
      </c>
      <c r="BZ208" s="75">
        <f t="shared" si="281"/>
        <v>67.74615195857848</v>
      </c>
      <c r="CA208" s="75">
        <f t="shared" si="282"/>
        <v>64.630940295550857</v>
      </c>
      <c r="CB208" s="53">
        <f t="shared" si="235"/>
        <v>1.0150300699485861</v>
      </c>
      <c r="CC208" s="14">
        <f t="shared" si="234"/>
        <v>65.067992695662468</v>
      </c>
      <c r="CD208" s="53">
        <f t="shared" si="236"/>
        <v>0.97490362578341505</v>
      </c>
      <c r="CE208" s="26">
        <v>63.388891596300802</v>
      </c>
      <c r="CF208" s="85">
        <f t="shared" si="237"/>
        <v>0.94974591487198368</v>
      </c>
      <c r="CG208" s="79">
        <v>66.742999999999995</v>
      </c>
      <c r="CH208">
        <v>4403.62</v>
      </c>
      <c r="CI208" s="17">
        <f t="shared" si="266"/>
        <v>253.27999999999975</v>
      </c>
      <c r="CJ208" s="17">
        <f t="shared" si="267"/>
        <v>0.94248368387826387</v>
      </c>
      <c r="CK208" s="31">
        <v>10447.89</v>
      </c>
      <c r="CL208" s="76">
        <f t="shared" si="283"/>
        <v>0.8711213460325482</v>
      </c>
      <c r="CM208">
        <v>3885.5</v>
      </c>
      <c r="CN208" s="17">
        <f t="shared" si="268"/>
        <v>-264.84000000000015</v>
      </c>
      <c r="CO208" s="17">
        <f t="shared" si="269"/>
        <v>1.0681611118260199</v>
      </c>
      <c r="CP208" s="31">
        <v>9843.7000000000007</v>
      </c>
      <c r="CQ208" s="76">
        <f t="shared" si="270"/>
        <v>0.92458933124739662</v>
      </c>
    </row>
    <row r="209" spans="1:95" x14ac:dyDescent="0.3">
      <c r="A209" s="1">
        <v>38411</v>
      </c>
      <c r="B209" t="s">
        <v>5</v>
      </c>
      <c r="C209" s="30">
        <v>173.15</v>
      </c>
      <c r="D209" s="31">
        <v>649.4</v>
      </c>
      <c r="E209" s="31">
        <v>353.85</v>
      </c>
      <c r="F209" s="32">
        <f t="shared" si="238"/>
        <v>3.9135079895949465</v>
      </c>
      <c r="G209" s="94">
        <f t="shared" si="239"/>
        <v>4.2060490345398849</v>
      </c>
      <c r="H209" s="33">
        <f t="shared" si="240"/>
        <v>1.2722863186604455E-2</v>
      </c>
      <c r="I209" s="33">
        <f t="shared" si="241"/>
        <v>5.9663451791351768E-3</v>
      </c>
      <c r="J209" s="33">
        <f t="shared" si="242"/>
        <v>0.65244709301166404</v>
      </c>
      <c r="K209" s="33">
        <f t="shared" si="271"/>
        <v>0.46894673719489288</v>
      </c>
      <c r="L209" s="31">
        <f t="shared" si="214"/>
        <v>229790.19</v>
      </c>
      <c r="M209" s="26">
        <f t="shared" si="215"/>
        <v>112443.61</v>
      </c>
      <c r="N209" s="26">
        <f t="shared" si="216"/>
        <v>172019.56599999999</v>
      </c>
      <c r="O209" s="5">
        <f t="shared" si="243"/>
        <v>48.933163769959023</v>
      </c>
      <c r="P209" s="30">
        <v>2176.7600000000002</v>
      </c>
      <c r="Q209" s="31">
        <v>422.63</v>
      </c>
      <c r="R209" s="31">
        <v>2837.39</v>
      </c>
      <c r="S209" s="32">
        <f t="shared" si="244"/>
        <v>31.380947957034909</v>
      </c>
      <c r="T209" s="32">
        <f t="shared" si="245"/>
        <v>52.876461428963559</v>
      </c>
      <c r="U209" s="33">
        <f t="shared" si="246"/>
        <v>8.9602966167155445E-3</v>
      </c>
      <c r="V209" s="33">
        <f t="shared" si="247"/>
        <v>6.7991619744766363E-3</v>
      </c>
      <c r="W209" s="33">
        <f t="shared" si="248"/>
        <v>-1.0001877854813319</v>
      </c>
      <c r="X209" s="33">
        <f t="shared" si="272"/>
        <v>0.75880992173771511</v>
      </c>
      <c r="Y209" s="31">
        <f t="shared" si="217"/>
        <v>1199166.1357</v>
      </c>
      <c r="Z209" s="26">
        <f t="shared" si="218"/>
        <v>919964.07880000013</v>
      </c>
      <c r="AA209" s="26">
        <f t="shared" si="219"/>
        <v>1644588.5716000001</v>
      </c>
      <c r="AB209" s="5">
        <f t="shared" si="249"/>
        <v>76.716982861009598</v>
      </c>
      <c r="AC209" s="30">
        <v>112.71</v>
      </c>
      <c r="AD209" s="31">
        <v>647.24</v>
      </c>
      <c r="AE209" s="31">
        <v>1368.67</v>
      </c>
      <c r="AF209" s="32">
        <f t="shared" si="250"/>
        <v>15.137207800251279</v>
      </c>
      <c r="AG209" s="32">
        <f t="shared" si="251"/>
        <v>2.7378792184983562</v>
      </c>
      <c r="AH209" s="33">
        <f t="shared" si="252"/>
        <v>-5.5051385299597314E-2</v>
      </c>
      <c r="AI209" s="33">
        <f t="shared" si="253"/>
        <v>2.2248138512604196E-2</v>
      </c>
      <c r="AJ209" s="33">
        <f>IFERROR((($BQ209-AC209)-($BQ210-AC210))/(((#REF!-AC209)+(#REF!-AC210))/2)/AH209,0)</f>
        <v>0</v>
      </c>
      <c r="AK209" s="33">
        <f t="shared" si="273"/>
        <v>0.40413403571094031</v>
      </c>
      <c r="AL209" s="31">
        <f t="shared" si="220"/>
        <v>885857.97080000001</v>
      </c>
      <c r="AM209" s="26">
        <f t="shared" si="221"/>
        <v>72950.420400000003</v>
      </c>
      <c r="AN209" s="26">
        <f t="shared" si="222"/>
        <v>217174.90960000001</v>
      </c>
      <c r="AO209" s="5">
        <f t="shared" si="254"/>
        <v>8.2350018631225925</v>
      </c>
      <c r="AP209" s="30">
        <v>1420.65</v>
      </c>
      <c r="AQ209" s="31">
        <v>495.73</v>
      </c>
      <c r="AR209" s="31">
        <v>3697.31</v>
      </c>
      <c r="AS209" s="32">
        <f t="shared" si="255"/>
        <v>40.891485728442248</v>
      </c>
      <c r="AT209" s="32">
        <f t="shared" si="256"/>
        <v>34.509520998666403</v>
      </c>
      <c r="AU209" s="33">
        <f t="shared" si="257"/>
        <v>-4.7749849858719516E-2</v>
      </c>
      <c r="AV209" s="33">
        <f t="shared" si="258"/>
        <v>4.253563152715756E-3</v>
      </c>
      <c r="AW209" s="33">
        <f>IFERROR((($BQ209-AP209)-($BQ210-AP210))/(((#REF!-AP209)+(#REF!-AP210))/2)/AU209,0)</f>
        <v>0</v>
      </c>
      <c r="AX209" s="33">
        <f t="shared" si="274"/>
        <v>8.9080136697833406E-2</v>
      </c>
      <c r="AY209" s="31">
        <f t="shared" si="223"/>
        <v>1832867.4863</v>
      </c>
      <c r="AZ209" s="26">
        <f t="shared" si="224"/>
        <v>704258.8245000001</v>
      </c>
      <c r="BA209" s="26">
        <f t="shared" si="225"/>
        <v>762373.25240000011</v>
      </c>
      <c r="BB209" s="5">
        <f t="shared" si="259"/>
        <v>38.423881146022381</v>
      </c>
      <c r="BC209" s="30">
        <v>233.42</v>
      </c>
      <c r="BD209" s="31">
        <v>695</v>
      </c>
      <c r="BE209" s="31">
        <v>784.54</v>
      </c>
      <c r="BF209" s="32">
        <f t="shared" si="260"/>
        <v>8.6768505246766097</v>
      </c>
      <c r="BG209" s="32">
        <f t="shared" si="261"/>
        <v>5.6700893193317921</v>
      </c>
      <c r="BH209" s="33">
        <f t="shared" si="262"/>
        <v>-5.7388809182209472E-3</v>
      </c>
      <c r="BI209" s="33">
        <f t="shared" si="263"/>
        <v>4.0830601092896067E-2</v>
      </c>
      <c r="BJ209" s="33">
        <f t="shared" si="264"/>
        <v>18.502874316940208</v>
      </c>
      <c r="BK209" s="33">
        <f t="shared" si="275"/>
        <v>7.1147322404371396</v>
      </c>
      <c r="BL209" s="31">
        <f t="shared" si="226"/>
        <v>545255.29999999993</v>
      </c>
      <c r="BM209" s="26">
        <f t="shared" si="227"/>
        <v>162226.9</v>
      </c>
      <c r="BN209" s="26">
        <f t="shared" si="228"/>
        <v>434347.2</v>
      </c>
      <c r="BO209" s="5">
        <f t="shared" si="265"/>
        <v>29.75246641343972</v>
      </c>
      <c r="BP209" s="60">
        <f t="shared" si="229"/>
        <v>9041.76</v>
      </c>
      <c r="BQ209" s="57">
        <f t="shared" si="230"/>
        <v>4116.6900000000005</v>
      </c>
      <c r="BR209" s="57">
        <f t="shared" si="231"/>
        <v>4692937.0828</v>
      </c>
      <c r="BS209" s="57">
        <f t="shared" si="232"/>
        <v>1971843.8337000005</v>
      </c>
      <c r="BT209" s="33">
        <f t="shared" si="276"/>
        <v>-2.6849908955684437E-2</v>
      </c>
      <c r="BU209" s="33">
        <f t="shared" si="277"/>
        <v>-5.9096381245998357E-3</v>
      </c>
      <c r="BV209" s="33">
        <f t="shared" si="278"/>
        <v>0.22009900049767941</v>
      </c>
      <c r="BW209" s="57">
        <f t="shared" si="233"/>
        <v>3230503.4996000002</v>
      </c>
      <c r="BX209" s="57">
        <f t="shared" si="279"/>
        <v>478.98769003738448</v>
      </c>
      <c r="BY209" s="87">
        <f t="shared" si="280"/>
        <v>519.02915834970179</v>
      </c>
      <c r="BZ209" s="75">
        <f t="shared" si="281"/>
        <v>63.136583671250179</v>
      </c>
      <c r="CA209" s="75">
        <f t="shared" si="282"/>
        <v>59.612480419025459</v>
      </c>
      <c r="CB209" s="53">
        <f t="shared" si="235"/>
        <v>1.0139816861730346</v>
      </c>
      <c r="CC209" s="14">
        <f t="shared" si="234"/>
        <v>60.417361248662381</v>
      </c>
      <c r="CD209" s="53">
        <f t="shared" si="236"/>
        <v>0.9703106229509264</v>
      </c>
      <c r="CE209" s="26">
        <v>58.452923215813691</v>
      </c>
      <c r="CF209" s="85">
        <f t="shared" si="237"/>
        <v>0.93876149448838353</v>
      </c>
      <c r="CG209" s="79">
        <v>62.265999999999998</v>
      </c>
      <c r="CH209">
        <v>4369.76</v>
      </c>
      <c r="CI209" s="17">
        <f t="shared" si="266"/>
        <v>253.06999999999971</v>
      </c>
      <c r="CJ209" s="17">
        <f t="shared" si="267"/>
        <v>0.94208606422320684</v>
      </c>
      <c r="CK209" s="31">
        <v>10391.73</v>
      </c>
      <c r="CL209" s="76">
        <f t="shared" si="283"/>
        <v>0.87009189037821422</v>
      </c>
      <c r="CM209">
        <v>3851.1</v>
      </c>
      <c r="CN209" s="17">
        <f t="shared" si="268"/>
        <v>-265.5900000000006</v>
      </c>
      <c r="CO209" s="17">
        <f t="shared" si="269"/>
        <v>1.068964711381164</v>
      </c>
      <c r="CP209" s="31">
        <v>9798.65</v>
      </c>
      <c r="CQ209" s="76">
        <f t="shared" si="270"/>
        <v>0.92275568573221822</v>
      </c>
    </row>
    <row r="210" spans="1:95" x14ac:dyDescent="0.3">
      <c r="A210" s="1">
        <v>38383</v>
      </c>
      <c r="B210" t="s">
        <v>5</v>
      </c>
      <c r="C210" s="30">
        <v>172.12</v>
      </c>
      <c r="D210" s="31">
        <v>641.19000000000005</v>
      </c>
      <c r="E210" s="31">
        <v>352.05</v>
      </c>
      <c r="F210" s="32">
        <f t="shared" si="238"/>
        <v>3.9194533139169825</v>
      </c>
      <c r="G210" s="94">
        <f t="shared" si="239"/>
        <v>4.2154658515916985</v>
      </c>
      <c r="H210" s="33">
        <f t="shared" si="240"/>
        <v>-2.4356989346705712E-2</v>
      </c>
      <c r="I210" s="33">
        <f t="shared" si="241"/>
        <v>6.0606060606060138E-3</v>
      </c>
      <c r="J210" s="33">
        <f t="shared" si="242"/>
        <v>-0.34376402858222027</v>
      </c>
      <c r="K210" s="33">
        <f t="shared" si="271"/>
        <v>0.24882410442182634</v>
      </c>
      <c r="L210" s="31">
        <f t="shared" si="214"/>
        <v>225730.93950000004</v>
      </c>
      <c r="M210" s="26">
        <f t="shared" si="215"/>
        <v>110361.62280000001</v>
      </c>
      <c r="N210" s="26">
        <f t="shared" si="216"/>
        <v>169844.81909999999</v>
      </c>
      <c r="O210" s="5">
        <f t="shared" si="243"/>
        <v>48.890782559295552</v>
      </c>
      <c r="P210" s="30">
        <v>2162.0100000000002</v>
      </c>
      <c r="Q210" s="31">
        <v>418.86</v>
      </c>
      <c r="R210" s="31">
        <v>2820.86</v>
      </c>
      <c r="S210" s="32">
        <f t="shared" si="244"/>
        <v>31.405280713239197</v>
      </c>
      <c r="T210" s="32">
        <f t="shared" si="245"/>
        <v>52.950728130372816</v>
      </c>
      <c r="U210" s="33">
        <f t="shared" si="246"/>
        <v>-6.3209488359188909E-2</v>
      </c>
      <c r="V210" s="33">
        <f t="shared" si="247"/>
        <v>6.8503640996366976E-3</v>
      </c>
      <c r="W210" s="33">
        <f t="shared" si="248"/>
        <v>0.14298617417580253</v>
      </c>
      <c r="X210" s="33">
        <f t="shared" si="272"/>
        <v>0.10837556635025103</v>
      </c>
      <c r="Y210" s="31">
        <f t="shared" si="217"/>
        <v>1181545.4196000001</v>
      </c>
      <c r="Z210" s="26">
        <f t="shared" si="218"/>
        <v>905579.50860000018</v>
      </c>
      <c r="AA210" s="26">
        <f t="shared" si="219"/>
        <v>1629918.2952000001</v>
      </c>
      <c r="AB210" s="5">
        <f t="shared" si="249"/>
        <v>76.643647681912611</v>
      </c>
      <c r="AC210" s="30">
        <v>110.23</v>
      </c>
      <c r="AD210" s="31">
        <v>683.88</v>
      </c>
      <c r="AE210" s="31">
        <v>1355.54</v>
      </c>
      <c r="AF210" s="32">
        <f t="shared" si="250"/>
        <v>15.091537409876512</v>
      </c>
      <c r="AG210" s="32">
        <f t="shared" si="251"/>
        <v>2.6996909180859454</v>
      </c>
      <c r="AH210" s="33">
        <f t="shared" si="252"/>
        <v>-3.7083811710677428E-2</v>
      </c>
      <c r="AI210" s="33">
        <f t="shared" si="253"/>
        <v>2.2754381135884062E-2</v>
      </c>
      <c r="AJ210" s="33">
        <f>IFERROR((($BQ210-AC210)-($BQ211-AC211))/(((#REF!-AC210)+(#REF!-AC211))/2)/AH210,0)</f>
        <v>0</v>
      </c>
      <c r="AK210" s="33">
        <f t="shared" si="273"/>
        <v>0.61359337366424127</v>
      </c>
      <c r="AL210" s="31">
        <f t="shared" si="220"/>
        <v>927026.69519999996</v>
      </c>
      <c r="AM210" s="26">
        <f t="shared" si="221"/>
        <v>75384.092400000009</v>
      </c>
      <c r="AN210" s="26">
        <f t="shared" si="222"/>
        <v>229469.09520000001</v>
      </c>
      <c r="AO210" s="5">
        <f t="shared" si="254"/>
        <v>8.1318146273809706</v>
      </c>
      <c r="AP210" s="30">
        <v>1414.62</v>
      </c>
      <c r="AQ210" s="31">
        <v>519.98</v>
      </c>
      <c r="AR210" s="31">
        <v>3678.69</v>
      </c>
      <c r="AS210" s="32">
        <f t="shared" si="255"/>
        <v>40.955698654660601</v>
      </c>
      <c r="AT210" s="32">
        <f t="shared" si="256"/>
        <v>34.646074267828538</v>
      </c>
      <c r="AU210" s="33">
        <f t="shared" si="257"/>
        <v>-5.9848513115182134E-2</v>
      </c>
      <c r="AV210" s="33">
        <f t="shared" si="258"/>
        <v>4.2788325304618617E-3</v>
      </c>
      <c r="AW210" s="33">
        <f>IFERROR((($BQ210-AP210)-($BQ211-AP211))/(((#REF!-AP210)+(#REF!-AP211))/2)/AU210,0)</f>
        <v>0</v>
      </c>
      <c r="AX210" s="33">
        <f t="shared" si="274"/>
        <v>7.1494383197573952E-2</v>
      </c>
      <c r="AY210" s="31">
        <f t="shared" si="223"/>
        <v>1912845.2262000002</v>
      </c>
      <c r="AZ210" s="26">
        <f t="shared" si="224"/>
        <v>735574.10759999999</v>
      </c>
      <c r="BA210" s="26">
        <f t="shared" si="225"/>
        <v>799666.84240000008</v>
      </c>
      <c r="BB210" s="5">
        <f t="shared" si="259"/>
        <v>38.45444981773403</v>
      </c>
      <c r="BC210" s="30">
        <v>224.08</v>
      </c>
      <c r="BD210" s="31">
        <v>699</v>
      </c>
      <c r="BE210" s="31">
        <v>774.98</v>
      </c>
      <c r="BF210" s="32">
        <f t="shared" si="260"/>
        <v>8.6280299083067273</v>
      </c>
      <c r="BG210" s="32">
        <f t="shared" si="261"/>
        <v>5.4880408321210075</v>
      </c>
      <c r="BH210" s="33">
        <f t="shared" si="262"/>
        <v>-3.5137034434293744E-2</v>
      </c>
      <c r="BI210" s="33">
        <f t="shared" si="263"/>
        <v>4.2522161201376439E-2</v>
      </c>
      <c r="BJ210" s="33">
        <f t="shared" si="264"/>
        <v>3.1545117699337082</v>
      </c>
      <c r="BK210" s="33">
        <f t="shared" si="275"/>
        <v>1.2101807077911735</v>
      </c>
      <c r="BL210" s="31">
        <f t="shared" si="226"/>
        <v>541711.02</v>
      </c>
      <c r="BM210" s="26">
        <f t="shared" si="227"/>
        <v>156631.92000000001</v>
      </c>
      <c r="BN210" s="26">
        <f t="shared" si="228"/>
        <v>436847.04000000004</v>
      </c>
      <c r="BO210" s="5">
        <f t="shared" si="265"/>
        <v>28.914294562440325</v>
      </c>
      <c r="BP210" s="60">
        <f t="shared" si="229"/>
        <v>8982.119999999999</v>
      </c>
      <c r="BQ210" s="57">
        <f t="shared" si="230"/>
        <v>4083.06</v>
      </c>
      <c r="BR210" s="57">
        <f t="shared" si="231"/>
        <v>4788859.3004999999</v>
      </c>
      <c r="BS210" s="57">
        <f t="shared" si="232"/>
        <v>1983531.2514000002</v>
      </c>
      <c r="BT210" s="33">
        <f t="shared" si="276"/>
        <v>-5.1571706304073595E-2</v>
      </c>
      <c r="BU210" s="33">
        <f t="shared" si="277"/>
        <v>-4.7516057882888735E-2</v>
      </c>
      <c r="BV210" s="33">
        <f t="shared" si="278"/>
        <v>0.92135904138458746</v>
      </c>
      <c r="BW210" s="57">
        <f t="shared" si="233"/>
        <v>3265746.0919000003</v>
      </c>
      <c r="BX210" s="57">
        <f t="shared" si="279"/>
        <v>485.79527398568723</v>
      </c>
      <c r="BY210" s="87">
        <f t="shared" si="280"/>
        <v>533.15467846120964</v>
      </c>
      <c r="BZ210" s="75">
        <f t="shared" si="281"/>
        <v>64.854863016587558</v>
      </c>
      <c r="CA210" s="75">
        <f t="shared" si="282"/>
        <v>60.459719238017648</v>
      </c>
      <c r="CB210" s="53">
        <f t="shared" si="235"/>
        <v>1.0270133021360204</v>
      </c>
      <c r="CC210" s="14">
        <f t="shared" si="234"/>
        <v>61.07647349868536</v>
      </c>
      <c r="CD210" s="53">
        <f t="shared" si="236"/>
        <v>0.96718037496532583</v>
      </c>
      <c r="CE210" s="26">
        <v>59.106919849493913</v>
      </c>
      <c r="CF210" s="85">
        <f t="shared" si="237"/>
        <v>0.93599138307010266</v>
      </c>
      <c r="CG210" s="79">
        <v>63.149000000000001</v>
      </c>
      <c r="CH210">
        <v>4335.93</v>
      </c>
      <c r="CI210" s="17">
        <f t="shared" si="266"/>
        <v>252.87000000000035</v>
      </c>
      <c r="CJ210" s="17">
        <f t="shared" si="267"/>
        <v>0.94168033155516806</v>
      </c>
      <c r="CK210" s="31">
        <v>10335.52</v>
      </c>
      <c r="CL210" s="76">
        <f t="shared" si="283"/>
        <v>0.86905351641717099</v>
      </c>
      <c r="CM210">
        <v>3816.71</v>
      </c>
      <c r="CN210" s="17">
        <f t="shared" si="268"/>
        <v>-266.34999999999991</v>
      </c>
      <c r="CO210" s="17">
        <f t="shared" si="269"/>
        <v>1.0697852338794407</v>
      </c>
      <c r="CP210" s="31">
        <v>9753.6</v>
      </c>
      <c r="CQ210" s="76">
        <f t="shared" si="270"/>
        <v>0.92090305118110227</v>
      </c>
    </row>
    <row r="211" spans="1:95" x14ac:dyDescent="0.3">
      <c r="A211" s="1">
        <v>38352</v>
      </c>
      <c r="B211" t="s">
        <v>5</v>
      </c>
      <c r="C211" s="30">
        <v>171.08</v>
      </c>
      <c r="D211" s="31">
        <v>657</v>
      </c>
      <c r="E211" s="31">
        <v>350.25</v>
      </c>
      <c r="F211" s="32">
        <f t="shared" si="238"/>
        <v>3.9254693191370129</v>
      </c>
      <c r="G211" s="94">
        <f t="shared" si="239"/>
        <v>4.2248129974490114</v>
      </c>
      <c r="H211" s="33">
        <f t="shared" si="240"/>
        <v>-1.1967531828944436E-2</v>
      </c>
      <c r="I211" s="33">
        <f t="shared" si="241"/>
        <v>1.1227038941954592E-2</v>
      </c>
      <c r="J211" s="33">
        <f t="shared" si="242"/>
        <v>-0.65537986303169304</v>
      </c>
      <c r="K211" s="33">
        <f t="shared" si="271"/>
        <v>0.93812484499110316</v>
      </c>
      <c r="L211" s="31">
        <f t="shared" si="214"/>
        <v>230114.25</v>
      </c>
      <c r="M211" s="26">
        <f t="shared" si="215"/>
        <v>112399.56000000001</v>
      </c>
      <c r="N211" s="26">
        <f t="shared" si="216"/>
        <v>174032.72999999998</v>
      </c>
      <c r="O211" s="5">
        <f t="shared" si="243"/>
        <v>48.845110635260532</v>
      </c>
      <c r="P211" s="30">
        <v>2147.25</v>
      </c>
      <c r="Q211" s="31">
        <v>446.2</v>
      </c>
      <c r="R211" s="31">
        <v>2804.33</v>
      </c>
      <c r="S211" s="32">
        <f t="shared" si="244"/>
        <v>31.429868310451102</v>
      </c>
      <c r="T211" s="32">
        <f t="shared" si="245"/>
        <v>53.026243329275133</v>
      </c>
      <c r="U211" s="33">
        <f t="shared" si="246"/>
        <v>-1.8672084013276996E-2</v>
      </c>
      <c r="V211" s="33">
        <f t="shared" si="247"/>
        <v>1.0514882819449274E-2</v>
      </c>
      <c r="W211" s="33">
        <f t="shared" si="248"/>
        <v>0.25231199246365915</v>
      </c>
      <c r="X211" s="33">
        <f t="shared" si="272"/>
        <v>0.56313386400642518</v>
      </c>
      <c r="Y211" s="31">
        <f t="shared" si="217"/>
        <v>1251292.0459999999</v>
      </c>
      <c r="Z211" s="26">
        <f t="shared" si="218"/>
        <v>958102.95</v>
      </c>
      <c r="AA211" s="26">
        <f t="shared" si="219"/>
        <v>1736306.9839999999</v>
      </c>
      <c r="AB211" s="5">
        <f t="shared" si="249"/>
        <v>76.569091369418004</v>
      </c>
      <c r="AC211" s="30">
        <v>107.75</v>
      </c>
      <c r="AD211" s="31">
        <v>709.72</v>
      </c>
      <c r="AE211" s="31">
        <v>1342.42</v>
      </c>
      <c r="AF211" s="32">
        <f t="shared" si="250"/>
        <v>15.045334827682824</v>
      </c>
      <c r="AG211" s="32">
        <f t="shared" si="251"/>
        <v>2.6608814617438097</v>
      </c>
      <c r="AH211" s="33">
        <f t="shared" si="252"/>
        <v>3.5915088927137226E-2</v>
      </c>
      <c r="AI211" s="33">
        <f t="shared" si="253"/>
        <v>-2.0396810680511669E-3</v>
      </c>
      <c r="AJ211" s="33">
        <f>IFERROR((($BQ211-AC211)-($BQ212-AC212))/(((#REF!-AC211)+(#REF!-AC212))/2)/AH211,0)</f>
        <v>0</v>
      </c>
      <c r="AK211" s="33">
        <f t="shared" si="273"/>
        <v>5.6791758811712036E-2</v>
      </c>
      <c r="AL211" s="31">
        <f t="shared" si="220"/>
        <v>952742.32240000006</v>
      </c>
      <c r="AM211" s="26">
        <f t="shared" si="221"/>
        <v>76472.33</v>
      </c>
      <c r="AN211" s="26">
        <f t="shared" si="222"/>
        <v>238139.44880000001</v>
      </c>
      <c r="AO211" s="5">
        <f t="shared" si="254"/>
        <v>8.0265490681008931</v>
      </c>
      <c r="AP211" s="30">
        <v>1408.58</v>
      </c>
      <c r="AQ211" s="31">
        <v>552.05999999999995</v>
      </c>
      <c r="AR211" s="31">
        <v>3660.08</v>
      </c>
      <c r="AS211" s="32">
        <f t="shared" si="255"/>
        <v>41.020790137293361</v>
      </c>
      <c r="AT211" s="32">
        <f t="shared" si="256"/>
        <v>34.784820504715505</v>
      </c>
      <c r="AU211" s="33">
        <f t="shared" si="257"/>
        <v>-1.6402425331237563E-2</v>
      </c>
      <c r="AV211" s="33">
        <f t="shared" si="258"/>
        <v>6.2455713059795699E-3</v>
      </c>
      <c r="AW211" s="33">
        <f>IFERROR((($BQ211-AP211)-($BQ212-AP212))/(((#REF!-AP211)+(#REF!-AP212))/2)/AU211,0)</f>
        <v>0</v>
      </c>
      <c r="AX211" s="33">
        <f t="shared" si="274"/>
        <v>0.38077120790699198</v>
      </c>
      <c r="AY211" s="31">
        <f t="shared" si="223"/>
        <v>2020583.7647999998</v>
      </c>
      <c r="AZ211" s="26">
        <f t="shared" si="224"/>
        <v>777620.67479999992</v>
      </c>
      <c r="BA211" s="26">
        <f t="shared" si="225"/>
        <v>849002.03279999993</v>
      </c>
      <c r="BB211" s="5">
        <f t="shared" si="259"/>
        <v>38.484951148608772</v>
      </c>
      <c r="BC211" s="30">
        <v>214.75</v>
      </c>
      <c r="BD211" s="31">
        <v>724</v>
      </c>
      <c r="BE211" s="31">
        <v>765.42</v>
      </c>
      <c r="BF211" s="32">
        <f t="shared" si="260"/>
        <v>8.5785374054356964</v>
      </c>
      <c r="BG211" s="32">
        <f t="shared" si="261"/>
        <v>5.3032417068165483</v>
      </c>
      <c r="BH211" s="33">
        <f t="shared" si="262"/>
        <v>-4.1350792556857337E-3</v>
      </c>
      <c r="BI211" s="33">
        <f t="shared" si="263"/>
        <v>-3.3007136049836494E-3</v>
      </c>
      <c r="BJ211" s="33">
        <f t="shared" si="264"/>
        <v>37.010545237597221</v>
      </c>
      <c r="BK211" s="33">
        <f t="shared" si="275"/>
        <v>0.7982225734718793</v>
      </c>
      <c r="BL211" s="31">
        <f t="shared" si="226"/>
        <v>554164.07999999996</v>
      </c>
      <c r="BM211" s="26">
        <f t="shared" si="227"/>
        <v>155479</v>
      </c>
      <c r="BN211" s="26">
        <f t="shared" si="228"/>
        <v>452471.04000000004</v>
      </c>
      <c r="BO211" s="5">
        <f t="shared" si="265"/>
        <v>28.056491860677802</v>
      </c>
      <c r="BP211" s="60">
        <f t="shared" si="229"/>
        <v>8922.5</v>
      </c>
      <c r="BQ211" s="57">
        <f t="shared" si="230"/>
        <v>4049.41</v>
      </c>
      <c r="BR211" s="57">
        <f t="shared" si="231"/>
        <v>5008896.4631999992</v>
      </c>
      <c r="BS211" s="57">
        <f t="shared" si="232"/>
        <v>2080074.5148</v>
      </c>
      <c r="BT211" s="33">
        <f t="shared" si="276"/>
        <v>-5.8676304952244478E-3</v>
      </c>
      <c r="BU211" s="33">
        <f t="shared" si="277"/>
        <v>-6.9384731119561151E-3</v>
      </c>
      <c r="BV211" s="33">
        <f t="shared" si="278"/>
        <v>1.1825000087519495</v>
      </c>
      <c r="BW211" s="57">
        <f t="shared" si="233"/>
        <v>3449952.2355999998</v>
      </c>
      <c r="BX211" s="57">
        <f t="shared" si="279"/>
        <v>513.67347707443798</v>
      </c>
      <c r="BY211" s="87">
        <f t="shared" si="280"/>
        <v>561.37814101428967</v>
      </c>
      <c r="BZ211" s="75">
        <f t="shared" si="281"/>
        <v>68.28806705976838</v>
      </c>
      <c r="CA211" s="75">
        <f t="shared" si="282"/>
        <v>63.929304929491394</v>
      </c>
      <c r="CB211" s="53">
        <f t="shared" si="235"/>
        <v>1.0343385749953558</v>
      </c>
      <c r="CC211" s="14">
        <f t="shared" si="234"/>
        <v>64.521524441835211</v>
      </c>
      <c r="CD211" s="53">
        <f t="shared" si="236"/>
        <v>0.9772878999384319</v>
      </c>
      <c r="CE211" s="26">
        <v>62.499525008706392</v>
      </c>
      <c r="CF211" s="85">
        <f t="shared" si="237"/>
        <v>0.94666128972154906</v>
      </c>
      <c r="CG211" s="79">
        <v>66.021000000000001</v>
      </c>
      <c r="CH211">
        <v>4302.08</v>
      </c>
      <c r="CI211" s="17">
        <f t="shared" si="266"/>
        <v>252.67000000000007</v>
      </c>
      <c r="CJ211" s="17">
        <f t="shared" si="267"/>
        <v>0.94126794480809284</v>
      </c>
      <c r="CK211" s="31">
        <v>10279.34</v>
      </c>
      <c r="CL211" s="76">
        <f t="shared" si="283"/>
        <v>0.86800319864894049</v>
      </c>
      <c r="CM211">
        <v>3782.31</v>
      </c>
      <c r="CN211" s="17">
        <f t="shared" si="268"/>
        <v>-267.09999999999991</v>
      </c>
      <c r="CO211" s="17">
        <f t="shared" si="269"/>
        <v>1.0706182200824363</v>
      </c>
      <c r="CP211" s="31">
        <v>9708.5499999999993</v>
      </c>
      <c r="CQ211" s="76">
        <f t="shared" si="270"/>
        <v>0.91903528333273254</v>
      </c>
    </row>
    <row r="212" spans="1:95" x14ac:dyDescent="0.3">
      <c r="A212" s="1">
        <v>38321</v>
      </c>
      <c r="B212" t="s">
        <v>5</v>
      </c>
      <c r="C212" s="30">
        <v>169.17</v>
      </c>
      <c r="D212" s="31">
        <v>664.91</v>
      </c>
      <c r="E212" s="31">
        <v>346.81</v>
      </c>
      <c r="F212" s="32">
        <f t="shared" si="238"/>
        <v>3.914917346602429</v>
      </c>
      <c r="G212" s="94">
        <f t="shared" si="239"/>
        <v>4.2111420890172262</v>
      </c>
      <c r="H212" s="33">
        <f t="shared" si="240"/>
        <v>1.1891433931435162E-2</v>
      </c>
      <c r="I212" s="33">
        <f t="shared" si="241"/>
        <v>1.1414303549134936E-2</v>
      </c>
      <c r="J212" s="33">
        <f t="shared" si="242"/>
        <v>0.66478801104018337</v>
      </c>
      <c r="K212" s="33">
        <f t="shared" si="271"/>
        <v>0.95987612721465621</v>
      </c>
      <c r="L212" s="31">
        <f t="shared" si="214"/>
        <v>230597.43709999998</v>
      </c>
      <c r="M212" s="26">
        <f t="shared" si="215"/>
        <v>112482.82469999998</v>
      </c>
      <c r="N212" s="26">
        <f t="shared" si="216"/>
        <v>176128.00989999998</v>
      </c>
      <c r="O212" s="5">
        <f t="shared" si="243"/>
        <v>48.778870274790229</v>
      </c>
      <c r="P212" s="30">
        <v>2124.79</v>
      </c>
      <c r="Q212" s="31">
        <v>454.61</v>
      </c>
      <c r="R212" s="31">
        <v>2779.33</v>
      </c>
      <c r="S212" s="32">
        <f t="shared" si="244"/>
        <v>31.374087335810756</v>
      </c>
      <c r="T212" s="32">
        <f t="shared" si="245"/>
        <v>52.892313053868364</v>
      </c>
      <c r="U212" s="33">
        <f t="shared" si="246"/>
        <v>7.3962047534414932E-3</v>
      </c>
      <c r="V212" s="33">
        <f t="shared" si="247"/>
        <v>1.0626620488654231E-2</v>
      </c>
      <c r="W212" s="33">
        <f t="shared" si="248"/>
        <v>-0.64458893594974798</v>
      </c>
      <c r="X212" s="33">
        <f t="shared" si="272"/>
        <v>1.4367666719488275</v>
      </c>
      <c r="Y212" s="31">
        <f t="shared" si="217"/>
        <v>1263511.2113000001</v>
      </c>
      <c r="Z212" s="26">
        <f t="shared" si="218"/>
        <v>965950.78190000006</v>
      </c>
      <c r="AA212" s="26">
        <f t="shared" si="219"/>
        <v>1769032.9852000002</v>
      </c>
      <c r="AB212" s="5">
        <f t="shared" si="249"/>
        <v>76.449719896521827</v>
      </c>
      <c r="AC212" s="30">
        <v>107.97</v>
      </c>
      <c r="AD212" s="31">
        <v>684.68</v>
      </c>
      <c r="AE212" s="31">
        <v>1330.94</v>
      </c>
      <c r="AF212" s="32">
        <f t="shared" si="250"/>
        <v>15.024134521170199</v>
      </c>
      <c r="AG212" s="32">
        <f t="shared" si="251"/>
        <v>2.6876929204420992</v>
      </c>
      <c r="AH212" s="33">
        <f t="shared" si="252"/>
        <v>2.3286052009456253E-2</v>
      </c>
      <c r="AI212" s="33">
        <f t="shared" si="253"/>
        <v>-2.0355292376017659E-3</v>
      </c>
      <c r="AJ212" s="33">
        <f>IFERROR((($BQ212-AC212)-($BQ213-AC213))/(((#REF!-AC212)+(#REF!-AC213))/2)/AH212,0)</f>
        <v>0</v>
      </c>
      <c r="AK212" s="33">
        <f t="shared" si="273"/>
        <v>8.7414098223913439E-2</v>
      </c>
      <c r="AL212" s="31">
        <f t="shared" si="220"/>
        <v>911267.99919999996</v>
      </c>
      <c r="AM212" s="26">
        <f t="shared" si="221"/>
        <v>73924.89959999999</v>
      </c>
      <c r="AN212" s="26">
        <f t="shared" si="222"/>
        <v>229737.52720000001</v>
      </c>
      <c r="AO212" s="5">
        <f t="shared" si="254"/>
        <v>8.1123115993207797</v>
      </c>
      <c r="AP212" s="30">
        <v>1399.81</v>
      </c>
      <c r="AQ212" s="31">
        <v>561.19000000000005</v>
      </c>
      <c r="AR212" s="31">
        <v>3636.72</v>
      </c>
      <c r="AS212" s="32">
        <f t="shared" si="255"/>
        <v>41.05261731996189</v>
      </c>
      <c r="AT212" s="32">
        <f t="shared" si="256"/>
        <v>34.845414716718118</v>
      </c>
      <c r="AU212" s="33">
        <f t="shared" si="257"/>
        <v>-3.8962854247475198E-2</v>
      </c>
      <c r="AV212" s="33">
        <f t="shared" si="258"/>
        <v>6.2848236200440596E-3</v>
      </c>
      <c r="AW212" s="33">
        <f>IFERROR((($BQ212-AP212)-($BQ213-AP213))/(((#REF!-AP212)+(#REF!-AP213))/2)/AU212,0)</f>
        <v>0</v>
      </c>
      <c r="AX212" s="33">
        <f t="shared" si="274"/>
        <v>0.161302957430315</v>
      </c>
      <c r="AY212" s="31">
        <f t="shared" si="223"/>
        <v>2040890.8968</v>
      </c>
      <c r="AZ212" s="26">
        <f t="shared" si="224"/>
        <v>785559.37390000001</v>
      </c>
      <c r="BA212" s="26">
        <f t="shared" si="225"/>
        <v>863042.8772000001</v>
      </c>
      <c r="BB212" s="5">
        <f t="shared" si="259"/>
        <v>38.491002881717591</v>
      </c>
      <c r="BC212" s="30">
        <v>215.46</v>
      </c>
      <c r="BD212" s="31">
        <v>727</v>
      </c>
      <c r="BE212" s="31">
        <v>764.88</v>
      </c>
      <c r="BF212" s="32">
        <f t="shared" si="260"/>
        <v>8.6342434764547331</v>
      </c>
      <c r="BG212" s="32">
        <f t="shared" si="261"/>
        <v>5.3634372199541973</v>
      </c>
      <c r="BH212" s="33">
        <f t="shared" si="262"/>
        <v>3.6414565826330535E-2</v>
      </c>
      <c r="BI212" s="33">
        <f t="shared" si="263"/>
        <v>-3.2898547366956863E-3</v>
      </c>
      <c r="BJ212" s="33">
        <f t="shared" si="264"/>
        <v>-4.1902020783469967</v>
      </c>
      <c r="BK212" s="33">
        <f t="shared" si="275"/>
        <v>9.0344472384643076E-2</v>
      </c>
      <c r="BL212" s="31">
        <f t="shared" si="226"/>
        <v>556067.76</v>
      </c>
      <c r="BM212" s="26">
        <f t="shared" si="227"/>
        <v>156639.42000000001</v>
      </c>
      <c r="BN212" s="26">
        <f t="shared" si="228"/>
        <v>454345.92000000004</v>
      </c>
      <c r="BO212" s="5">
        <f t="shared" si="265"/>
        <v>28.169124568559777</v>
      </c>
      <c r="BP212" s="60">
        <f t="shared" si="229"/>
        <v>8858.6799999999985</v>
      </c>
      <c r="BQ212" s="57">
        <f t="shared" si="230"/>
        <v>4017.2</v>
      </c>
      <c r="BR212" s="57">
        <f t="shared" si="231"/>
        <v>5002335.3043999998</v>
      </c>
      <c r="BS212" s="57">
        <f t="shared" si="232"/>
        <v>2094557.3001000001</v>
      </c>
      <c r="BT212" s="33">
        <f t="shared" si="276"/>
        <v>-5.8234571192451049E-3</v>
      </c>
      <c r="BU212" s="33">
        <f t="shared" si="277"/>
        <v>1.9323247939880185E-4</v>
      </c>
      <c r="BV212" s="33">
        <f t="shared" si="278"/>
        <v>3.3181746760050083E-2</v>
      </c>
      <c r="BW212" s="57">
        <f t="shared" si="233"/>
        <v>3492287.3195000002</v>
      </c>
      <c r="BX212" s="57">
        <f t="shared" si="279"/>
        <v>521.3973165637758</v>
      </c>
      <c r="BY212" s="87">
        <f t="shared" si="280"/>
        <v>564.68179281789173</v>
      </c>
      <c r="BZ212" s="75">
        <f t="shared" si="281"/>
        <v>68.689935211419055</v>
      </c>
      <c r="CA212" s="75">
        <f t="shared" si="282"/>
        <v>64.890576460878577</v>
      </c>
      <c r="CB212" s="53">
        <f t="shared" si="235"/>
        <v>1.0261725060715745</v>
      </c>
      <c r="CC212" s="14">
        <f t="shared" si="234"/>
        <v>65.313281534126062</v>
      </c>
      <c r="CD212" s="53">
        <f t="shared" si="236"/>
        <v>0.97572801001114551</v>
      </c>
      <c r="CE212" s="26">
        <v>63.320385111434277</v>
      </c>
      <c r="CF212" s="85">
        <f t="shared" si="237"/>
        <v>0.945955736822646</v>
      </c>
      <c r="CG212" s="79">
        <v>66.938000000000002</v>
      </c>
      <c r="CH212">
        <v>4268.53</v>
      </c>
      <c r="CI212" s="17">
        <f t="shared" si="266"/>
        <v>251.32999999999993</v>
      </c>
      <c r="CJ212" s="17">
        <f t="shared" si="267"/>
        <v>0.94112024514294146</v>
      </c>
      <c r="CK212" s="31">
        <v>10210.959999999999</v>
      </c>
      <c r="CL212" s="76">
        <f t="shared" si="283"/>
        <v>0.86756583122448816</v>
      </c>
      <c r="CM212">
        <v>3755.31</v>
      </c>
      <c r="CN212" s="17">
        <f t="shared" si="268"/>
        <v>-261.88999999999987</v>
      </c>
      <c r="CO212" s="17">
        <f t="shared" si="269"/>
        <v>1.0697385834990987</v>
      </c>
      <c r="CP212" s="31">
        <v>9628.86</v>
      </c>
      <c r="CQ212" s="76">
        <f t="shared" si="270"/>
        <v>0.92001337645370251</v>
      </c>
    </row>
    <row r="213" spans="1:95" x14ac:dyDescent="0.3">
      <c r="A213" s="1">
        <v>38291</v>
      </c>
      <c r="B213" t="s">
        <v>5</v>
      </c>
      <c r="C213" s="30">
        <v>167.25</v>
      </c>
      <c r="D213" s="31">
        <v>657.05</v>
      </c>
      <c r="E213" s="31">
        <v>343.36</v>
      </c>
      <c r="F213" s="32">
        <f t="shared" si="238"/>
        <v>3.9041118475286041</v>
      </c>
      <c r="G213" s="94">
        <f t="shared" si="239"/>
        <v>4.1970097716927066</v>
      </c>
      <c r="H213" s="33">
        <f t="shared" si="240"/>
        <v>-1.8157962206102038E-2</v>
      </c>
      <c r="I213" s="33">
        <f t="shared" si="241"/>
        <v>1.1546094172830521E-2</v>
      </c>
      <c r="J213" s="33">
        <f t="shared" si="242"/>
        <v>-0.43854004945168773</v>
      </c>
      <c r="K213" s="33">
        <f t="shared" si="271"/>
        <v>0.63586949029723283</v>
      </c>
      <c r="L213" s="31">
        <f t="shared" si="214"/>
        <v>225604.68799999999</v>
      </c>
      <c r="M213" s="26">
        <f t="shared" si="215"/>
        <v>109891.61249999999</v>
      </c>
      <c r="N213" s="26">
        <f t="shared" si="216"/>
        <v>174045.97449999998</v>
      </c>
      <c r="O213" s="5">
        <f t="shared" si="243"/>
        <v>48.709808946877907</v>
      </c>
      <c r="P213" s="30">
        <v>2102.33</v>
      </c>
      <c r="Q213" s="31">
        <v>451.26</v>
      </c>
      <c r="R213" s="31">
        <v>2754.33</v>
      </c>
      <c r="S213" s="32">
        <f t="shared" si="244"/>
        <v>31.317603637591624</v>
      </c>
      <c r="T213" s="32">
        <f t="shared" si="245"/>
        <v>52.756350094605239</v>
      </c>
      <c r="U213" s="33">
        <f t="shared" si="246"/>
        <v>-3.6612824278022482E-2</v>
      </c>
      <c r="V213" s="33">
        <f t="shared" si="247"/>
        <v>1.0735950609844946E-2</v>
      </c>
      <c r="W213" s="33">
        <f t="shared" si="248"/>
        <v>0.13150179052700675</v>
      </c>
      <c r="X213" s="33">
        <f t="shared" si="272"/>
        <v>0.29322923925017708</v>
      </c>
      <c r="Y213" s="31">
        <f t="shared" si="217"/>
        <v>1242918.9557999999</v>
      </c>
      <c r="Z213" s="26">
        <f t="shared" si="218"/>
        <v>948697.43579999998</v>
      </c>
      <c r="AA213" s="26">
        <f t="shared" si="219"/>
        <v>1755997.0632</v>
      </c>
      <c r="AB213" s="5">
        <f t="shared" si="249"/>
        <v>76.32818144521535</v>
      </c>
      <c r="AC213" s="30">
        <v>108.19</v>
      </c>
      <c r="AD213" s="31">
        <v>668.92</v>
      </c>
      <c r="AE213" s="31">
        <v>1319.46</v>
      </c>
      <c r="AF213" s="32">
        <f t="shared" si="250"/>
        <v>15.002677709517975</v>
      </c>
      <c r="AG213" s="32">
        <f t="shared" si="251"/>
        <v>2.7149446170369735</v>
      </c>
      <c r="AH213" s="33">
        <f t="shared" si="252"/>
        <v>1.6580748243948028E-2</v>
      </c>
      <c r="AI213" s="33">
        <f t="shared" si="253"/>
        <v>-2.1236323346106273E-3</v>
      </c>
      <c r="AJ213" s="33">
        <f>IFERROR((($BQ213-AC213)-($BQ214-AC214))/(((#REF!-AC213)+(#REF!-AC214))/2)/AH213,0)</f>
        <v>0</v>
      </c>
      <c r="AK213" s="33">
        <f t="shared" si="273"/>
        <v>0.12807819667521658</v>
      </c>
      <c r="AL213" s="31">
        <f t="shared" si="220"/>
        <v>882613.18319999997</v>
      </c>
      <c r="AM213" s="26">
        <f t="shared" si="221"/>
        <v>72370.454799999992</v>
      </c>
      <c r="AN213" s="26">
        <f t="shared" si="222"/>
        <v>224449.41680000001</v>
      </c>
      <c r="AO213" s="5">
        <f t="shared" si="254"/>
        <v>8.1995664893213895</v>
      </c>
      <c r="AP213" s="30">
        <v>1391.04</v>
      </c>
      <c r="AQ213" s="31">
        <v>583.49</v>
      </c>
      <c r="AR213" s="31">
        <v>3613.35</v>
      </c>
      <c r="AS213" s="32">
        <f t="shared" si="255"/>
        <v>41.084932852596346</v>
      </c>
      <c r="AT213" s="32">
        <f t="shared" si="256"/>
        <v>34.907076070645275</v>
      </c>
      <c r="AU213" s="33">
        <f t="shared" si="257"/>
        <v>-3.0563079597330178E-2</v>
      </c>
      <c r="AV213" s="33">
        <f t="shared" si="258"/>
        <v>6.3245724423162085E-3</v>
      </c>
      <c r="AW213" s="33">
        <f>IFERROR((($BQ213-AP213)-($BQ214-AP214))/(((#REF!-AP213)+(#REF!-AP214))/2)/AU213,0)</f>
        <v>0</v>
      </c>
      <c r="AX213" s="33">
        <f t="shared" si="274"/>
        <v>0.20693505123314498</v>
      </c>
      <c r="AY213" s="31">
        <f t="shared" si="223"/>
        <v>2108353.5915000001</v>
      </c>
      <c r="AZ213" s="26">
        <f t="shared" si="224"/>
        <v>811657.92960000003</v>
      </c>
      <c r="BA213" s="26">
        <f t="shared" si="225"/>
        <v>897337.60120000003</v>
      </c>
      <c r="BB213" s="5">
        <f t="shared" si="259"/>
        <v>38.497239403877288</v>
      </c>
      <c r="BC213" s="30">
        <v>216.17</v>
      </c>
      <c r="BD213" s="31">
        <v>701</v>
      </c>
      <c r="BE213" s="31">
        <v>764.33</v>
      </c>
      <c r="BF213" s="32">
        <f t="shared" si="260"/>
        <v>8.6906739527654313</v>
      </c>
      <c r="BG213" s="32">
        <f t="shared" si="261"/>
        <v>5.4246194460198041</v>
      </c>
      <c r="BH213" s="33">
        <f t="shared" si="262"/>
        <v>6.4801178203240065E-2</v>
      </c>
      <c r="BI213" s="33">
        <f t="shared" si="263"/>
        <v>-3.2790670823230946E-3</v>
      </c>
      <c r="BJ213" s="33">
        <f t="shared" si="264"/>
        <v>-2.3455080769594003</v>
      </c>
      <c r="BK213" s="33">
        <f t="shared" si="275"/>
        <v>5.0601967020395024E-2</v>
      </c>
      <c r="BL213" s="31">
        <f t="shared" si="226"/>
        <v>535795.33000000007</v>
      </c>
      <c r="BM213" s="26">
        <f t="shared" si="227"/>
        <v>151535.16999999998</v>
      </c>
      <c r="BN213" s="26">
        <f t="shared" si="228"/>
        <v>438096.96</v>
      </c>
      <c r="BO213" s="5">
        <f t="shared" si="265"/>
        <v>28.282286446953535</v>
      </c>
      <c r="BP213" s="60">
        <f t="shared" si="229"/>
        <v>8794.8300000000017</v>
      </c>
      <c r="BQ213" s="57">
        <f t="shared" si="230"/>
        <v>3984.98</v>
      </c>
      <c r="BR213" s="57">
        <f t="shared" si="231"/>
        <v>4995285.7484999998</v>
      </c>
      <c r="BS213" s="57">
        <f t="shared" si="232"/>
        <v>2094152.6026999999</v>
      </c>
      <c r="BT213" s="33">
        <f t="shared" si="276"/>
        <v>-1.363205989276906E-2</v>
      </c>
      <c r="BU213" s="33">
        <f t="shared" si="277"/>
        <v>-1.6778758452675194E-2</v>
      </c>
      <c r="BV213" s="33">
        <f t="shared" si="278"/>
        <v>1.2308307463918389</v>
      </c>
      <c r="BW213" s="57">
        <f t="shared" si="233"/>
        <v>3489927.0156999999</v>
      </c>
      <c r="BX213" s="57">
        <f t="shared" si="279"/>
        <v>525.51144615531314</v>
      </c>
      <c r="BY213" s="87">
        <f t="shared" si="280"/>
        <v>567.97979591419039</v>
      </c>
      <c r="BZ213" s="75">
        <f t="shared" si="281"/>
        <v>69.091116233887178</v>
      </c>
      <c r="CA213" s="75">
        <f t="shared" si="282"/>
        <v>65.402601038582674</v>
      </c>
      <c r="CB213" s="53">
        <f t="shared" si="235"/>
        <v>1.0499690931095418</v>
      </c>
      <c r="CC213" s="14">
        <f t="shared" si="234"/>
        <v>65.269138778249513</v>
      </c>
      <c r="CD213" s="53">
        <f t="shared" si="236"/>
        <v>0.99188697746682541</v>
      </c>
      <c r="CE213" s="26">
        <v>63.537500186042564</v>
      </c>
      <c r="CF213" s="85">
        <f t="shared" si="237"/>
        <v>0.96557148133128534</v>
      </c>
      <c r="CG213" s="79">
        <v>65.802999999999997</v>
      </c>
      <c r="CH213">
        <v>4234.99</v>
      </c>
      <c r="CI213" s="17">
        <f t="shared" si="266"/>
        <v>250.00999999999976</v>
      </c>
      <c r="CJ213" s="17">
        <f t="shared" si="267"/>
        <v>0.94096562211481027</v>
      </c>
      <c r="CK213" s="31">
        <v>10142.549999999999</v>
      </c>
      <c r="CL213" s="76">
        <f t="shared" si="283"/>
        <v>0.86712217341792763</v>
      </c>
      <c r="CM213">
        <v>3728.3</v>
      </c>
      <c r="CN213" s="17">
        <f t="shared" si="268"/>
        <v>-256.67999999999984</v>
      </c>
      <c r="CO213" s="17">
        <f t="shared" si="269"/>
        <v>1.0688463911165946</v>
      </c>
      <c r="CP213" s="31">
        <v>9549.16</v>
      </c>
      <c r="CQ213" s="76">
        <f t="shared" si="270"/>
        <v>0.92100561724800944</v>
      </c>
    </row>
    <row r="214" spans="1:95" x14ac:dyDescent="0.3">
      <c r="A214" s="1">
        <v>38260</v>
      </c>
      <c r="B214" t="s">
        <v>5</v>
      </c>
      <c r="C214" s="30">
        <v>165.33</v>
      </c>
      <c r="D214" s="31">
        <v>669.09</v>
      </c>
      <c r="E214" s="31">
        <v>339.92</v>
      </c>
      <c r="F214" s="32">
        <f t="shared" si="238"/>
        <v>3.8932539228038028</v>
      </c>
      <c r="G214" s="94">
        <f t="shared" si="239"/>
        <v>4.1826258987345613</v>
      </c>
      <c r="H214" s="33">
        <f t="shared" si="240"/>
        <v>4.3381662429281605E-2</v>
      </c>
      <c r="I214" s="33">
        <f t="shared" si="241"/>
        <v>1.1619771863118022E-2</v>
      </c>
      <c r="J214" s="33">
        <f t="shared" si="242"/>
        <v>0.1852141222481708</v>
      </c>
      <c r="K214" s="33">
        <f t="shared" si="271"/>
        <v>0.26784985204428102</v>
      </c>
      <c r="L214" s="31">
        <f t="shared" si="214"/>
        <v>227437.07280000002</v>
      </c>
      <c r="M214" s="26">
        <f t="shared" si="215"/>
        <v>110620.64970000001</v>
      </c>
      <c r="N214" s="26">
        <f t="shared" si="216"/>
        <v>177235.2501</v>
      </c>
      <c r="O214" s="5">
        <f t="shared" si="243"/>
        <v>48.63791480348317</v>
      </c>
      <c r="P214" s="30">
        <v>2079.88</v>
      </c>
      <c r="Q214" s="31">
        <v>468.09</v>
      </c>
      <c r="R214" s="31">
        <v>2729.33</v>
      </c>
      <c r="S214" s="32">
        <f t="shared" si="244"/>
        <v>31.260222196770126</v>
      </c>
      <c r="T214" s="32">
        <f t="shared" si="245"/>
        <v>52.618157347487085</v>
      </c>
      <c r="U214" s="33">
        <f t="shared" si="246"/>
        <v>2.1484944344277314E-2</v>
      </c>
      <c r="V214" s="33">
        <f t="shared" si="247"/>
        <v>1.0857322408333954E-2</v>
      </c>
      <c r="W214" s="33">
        <f t="shared" si="248"/>
        <v>-0.22681881969444664</v>
      </c>
      <c r="X214" s="33">
        <f t="shared" si="272"/>
        <v>0.50534561478749596</v>
      </c>
      <c r="Y214" s="31">
        <f t="shared" si="217"/>
        <v>1277572.0796999999</v>
      </c>
      <c r="Z214" s="26">
        <f t="shared" si="218"/>
        <v>973571.02919999999</v>
      </c>
      <c r="AA214" s="26">
        <f t="shared" si="219"/>
        <v>1821487.9787999999</v>
      </c>
      <c r="AB214" s="5">
        <f t="shared" si="249"/>
        <v>76.204782858796847</v>
      </c>
      <c r="AC214" s="30">
        <v>108.42</v>
      </c>
      <c r="AD214" s="31">
        <v>657.92</v>
      </c>
      <c r="AE214" s="31">
        <v>1307.98</v>
      </c>
      <c r="AF214" s="32">
        <f t="shared" si="250"/>
        <v>14.980872752262057</v>
      </c>
      <c r="AG214" s="32">
        <f t="shared" si="251"/>
        <v>2.7428796947970793</v>
      </c>
      <c r="AH214" s="33">
        <f t="shared" si="252"/>
        <v>-1.4725407362703669E-2</v>
      </c>
      <c r="AI214" s="33">
        <f t="shared" si="253"/>
        <v>-2.0270892840689105E-3</v>
      </c>
      <c r="AJ214" s="33">
        <f>IFERROR((($BQ214-AC214)-($BQ215-AC215))/(((#REF!-AC214)+(#REF!-AC215))/2)/AH214,0)</f>
        <v>0</v>
      </c>
      <c r="AK214" s="33">
        <f t="shared" si="273"/>
        <v>0.13765930097140114</v>
      </c>
      <c r="AL214" s="31">
        <f t="shared" si="220"/>
        <v>860546.20159999991</v>
      </c>
      <c r="AM214" s="26">
        <f t="shared" si="221"/>
        <v>71331.686399999991</v>
      </c>
      <c r="AN214" s="26">
        <f t="shared" si="222"/>
        <v>220758.4768</v>
      </c>
      <c r="AO214" s="5">
        <f t="shared" si="254"/>
        <v>8.2891175706050557</v>
      </c>
      <c r="AP214" s="30">
        <v>1382.27</v>
      </c>
      <c r="AQ214" s="31">
        <v>601.6</v>
      </c>
      <c r="AR214" s="31">
        <v>3589.98</v>
      </c>
      <c r="AS214" s="32">
        <f t="shared" si="255"/>
        <v>41.117626846867481</v>
      </c>
      <c r="AT214" s="32">
        <f t="shared" si="256"/>
        <v>34.969565723364312</v>
      </c>
      <c r="AU214" s="33">
        <f t="shared" si="257"/>
        <v>-5.0569948186527745E-3</v>
      </c>
      <c r="AV214" s="33">
        <f t="shared" si="258"/>
        <v>6.3648272533629304E-3</v>
      </c>
      <c r="AW214" s="33">
        <f>IFERROR((($BQ214-AP214)-($BQ215-AP215))/(((#REF!-AP214)+(#REF!-AP215))/2)/AU214,0)</f>
        <v>0</v>
      </c>
      <c r="AX214" s="33">
        <f t="shared" si="274"/>
        <v>1.2586185039949425</v>
      </c>
      <c r="AY214" s="31">
        <f t="shared" si="223"/>
        <v>2159731.9679999999</v>
      </c>
      <c r="AZ214" s="26">
        <f t="shared" si="224"/>
        <v>831573.63199999998</v>
      </c>
      <c r="BA214" s="26">
        <f t="shared" si="225"/>
        <v>925188.60800000012</v>
      </c>
      <c r="BB214" s="5">
        <f t="shared" si="259"/>
        <v>38.503557122880906</v>
      </c>
      <c r="BC214" s="30">
        <v>216.88</v>
      </c>
      <c r="BD214" s="31">
        <v>657</v>
      </c>
      <c r="BE214" s="31">
        <v>763.79</v>
      </c>
      <c r="BF214" s="32">
        <f t="shared" si="260"/>
        <v>8.7480242812965301</v>
      </c>
      <c r="BG214" s="32">
        <f t="shared" si="261"/>
        <v>5.4867713356169574</v>
      </c>
      <c r="BH214" s="33">
        <f t="shared" si="262"/>
        <v>3.8789759503491075E-2</v>
      </c>
      <c r="BI214" s="33">
        <f t="shared" si="263"/>
        <v>-3.2223910141325647E-3</v>
      </c>
      <c r="BJ214" s="33">
        <f t="shared" si="264"/>
        <v>-3.9068158173364185</v>
      </c>
      <c r="BK214" s="33">
        <f t="shared" si="275"/>
        <v>8.3073240344337523E-2</v>
      </c>
      <c r="BL214" s="31">
        <f t="shared" si="226"/>
        <v>501810.02999999997</v>
      </c>
      <c r="BM214" s="26">
        <f t="shared" si="227"/>
        <v>142490.16</v>
      </c>
      <c r="BN214" s="26">
        <f t="shared" si="228"/>
        <v>410598.72000000003</v>
      </c>
      <c r="BO214" s="5">
        <f t="shared" si="265"/>
        <v>28.395239529189965</v>
      </c>
      <c r="BP214" s="60">
        <f t="shared" si="229"/>
        <v>8731</v>
      </c>
      <c r="BQ214" s="57">
        <f t="shared" si="230"/>
        <v>3952.78</v>
      </c>
      <c r="BR214" s="57">
        <f t="shared" si="231"/>
        <v>5027097.3520999998</v>
      </c>
      <c r="BS214" s="57">
        <f t="shared" si="232"/>
        <v>2129587.1573000001</v>
      </c>
      <c r="BT214" s="33">
        <f t="shared" si="276"/>
        <v>6.279071316974574E-3</v>
      </c>
      <c r="BU214" s="33">
        <f t="shared" si="277"/>
        <v>1.9806832509281797E-2</v>
      </c>
      <c r="BV214" s="33">
        <f t="shared" si="278"/>
        <v>3.1544206952605953</v>
      </c>
      <c r="BW214" s="57">
        <f t="shared" si="233"/>
        <v>3555269.0337</v>
      </c>
      <c r="BX214" s="57">
        <f t="shared" si="279"/>
        <v>538.75681350846742</v>
      </c>
      <c r="BY214" s="87">
        <f t="shared" si="280"/>
        <v>575.77566740350471</v>
      </c>
      <c r="BZ214" s="75">
        <f t="shared" si="281"/>
        <v>70.039434232321824</v>
      </c>
      <c r="CA214" s="75">
        <f t="shared" si="282"/>
        <v>67.051055097853123</v>
      </c>
      <c r="CB214" s="53">
        <f t="shared" si="235"/>
        <v>1.056879949182463</v>
      </c>
      <c r="CC214" s="14">
        <f t="shared" si="234"/>
        <v>66.491175004711238</v>
      </c>
      <c r="CD214" s="53">
        <f t="shared" si="236"/>
        <v>1.0033374830950843</v>
      </c>
      <c r="CE214" s="26">
        <v>65.440664840972985</v>
      </c>
      <c r="CF214" s="85">
        <f t="shared" si="237"/>
        <v>0.98748551140746932</v>
      </c>
      <c r="CG214" s="79">
        <v>66.27</v>
      </c>
      <c r="CH214">
        <v>4201.4399999999996</v>
      </c>
      <c r="CI214" s="17">
        <f t="shared" si="266"/>
        <v>248.6599999999994</v>
      </c>
      <c r="CJ214" s="17">
        <f t="shared" si="267"/>
        <v>0.94081552991355355</v>
      </c>
      <c r="CK214" s="31">
        <v>10074.16</v>
      </c>
      <c r="CL214" s="76">
        <f t="shared" si="283"/>
        <v>0.86667275485003215</v>
      </c>
      <c r="CM214">
        <v>3701.29</v>
      </c>
      <c r="CN214" s="17">
        <f t="shared" si="268"/>
        <v>-251.49000000000024</v>
      </c>
      <c r="CO214" s="17">
        <f t="shared" si="269"/>
        <v>1.0679465807866988</v>
      </c>
      <c r="CP214" s="31">
        <v>9469.4699999999993</v>
      </c>
      <c r="CQ214" s="76">
        <f t="shared" si="270"/>
        <v>0.92201569887227064</v>
      </c>
    </row>
    <row r="215" spans="1:95" x14ac:dyDescent="0.3">
      <c r="A215" s="1">
        <v>38230</v>
      </c>
      <c r="B215" t="s">
        <v>5</v>
      </c>
      <c r="C215" s="30">
        <v>163.41999999999999</v>
      </c>
      <c r="D215" s="31">
        <v>640.67999999999995</v>
      </c>
      <c r="E215" s="31">
        <v>336.47</v>
      </c>
      <c r="F215" s="32">
        <f t="shared" si="238"/>
        <v>3.8821251713364013</v>
      </c>
      <c r="G215" s="94">
        <f t="shared" si="239"/>
        <v>4.1682820821515287</v>
      </c>
      <c r="H215" s="33">
        <f t="shared" si="240"/>
        <v>4.6151078292565482E-3</v>
      </c>
      <c r="I215" s="33">
        <f t="shared" si="241"/>
        <v>1.18182937338421E-2</v>
      </c>
      <c r="J215" s="33">
        <f t="shared" si="242"/>
        <v>1.7545193142722857</v>
      </c>
      <c r="K215" s="33">
        <f t="shared" si="271"/>
        <v>2.5607838800476999</v>
      </c>
      <c r="L215" s="31">
        <f t="shared" si="214"/>
        <v>215569.59959999999</v>
      </c>
      <c r="M215" s="26">
        <f t="shared" si="215"/>
        <v>104699.92559999999</v>
      </c>
      <c r="N215" s="26">
        <f t="shared" si="216"/>
        <v>169709.72519999999</v>
      </c>
      <c r="O215" s="5">
        <f t="shared" si="243"/>
        <v>48.568966029660885</v>
      </c>
      <c r="P215" s="30">
        <v>2057.42</v>
      </c>
      <c r="Q215" s="31">
        <v>458.14</v>
      </c>
      <c r="R215" s="31">
        <v>2704.33</v>
      </c>
      <c r="S215" s="32">
        <f t="shared" si="244"/>
        <v>31.202031576664098</v>
      </c>
      <c r="T215" s="32">
        <f t="shared" si="245"/>
        <v>52.47770726630889</v>
      </c>
      <c r="U215" s="33">
        <f t="shared" si="246"/>
        <v>7.3829840838636985E-3</v>
      </c>
      <c r="V215" s="33">
        <f t="shared" si="247"/>
        <v>1.0976497783685795E-2</v>
      </c>
      <c r="W215" s="33">
        <f t="shared" si="248"/>
        <v>-0.66729866554372186</v>
      </c>
      <c r="X215" s="33">
        <f t="shared" si="272"/>
        <v>1.4867291679086923</v>
      </c>
      <c r="Y215" s="31">
        <f t="shared" si="217"/>
        <v>1238961.7461999999</v>
      </c>
      <c r="Z215" s="26">
        <f t="shared" si="218"/>
        <v>942586.39879999997</v>
      </c>
      <c r="AA215" s="26">
        <f t="shared" si="219"/>
        <v>1782769.3448000001</v>
      </c>
      <c r="AB215" s="5">
        <f t="shared" si="249"/>
        <v>76.078732994863799</v>
      </c>
      <c r="AC215" s="30">
        <v>108.64</v>
      </c>
      <c r="AD215" s="31">
        <v>667.68</v>
      </c>
      <c r="AE215" s="31">
        <v>1296.5</v>
      </c>
      <c r="AF215" s="32">
        <f t="shared" si="250"/>
        <v>14.958763885748041</v>
      </c>
      <c r="AG215" s="32">
        <f t="shared" si="251"/>
        <v>2.7710327096129124</v>
      </c>
      <c r="AH215" s="33">
        <f t="shared" si="252"/>
        <v>2.5420900955558913E-2</v>
      </c>
      <c r="AI215" s="33">
        <f t="shared" si="253"/>
        <v>-2.0229885057471159E-3</v>
      </c>
      <c r="AJ215" s="33">
        <f>IFERROR((($BQ215-AC215)-($BQ216-AC216))/(((#REF!-AC215)+(#REF!-AC216))/2)/AH215,0)</f>
        <v>0</v>
      </c>
      <c r="AK215" s="33">
        <f t="shared" si="273"/>
        <v>7.9579732806627335E-2</v>
      </c>
      <c r="AL215" s="31">
        <f t="shared" si="220"/>
        <v>865647.11999999988</v>
      </c>
      <c r="AM215" s="26">
        <f t="shared" si="221"/>
        <v>72536.7552</v>
      </c>
      <c r="AN215" s="26">
        <f t="shared" si="222"/>
        <v>224033.34719999999</v>
      </c>
      <c r="AO215" s="5">
        <f t="shared" si="254"/>
        <v>8.3794832240647903</v>
      </c>
      <c r="AP215" s="30">
        <v>1373.5</v>
      </c>
      <c r="AQ215" s="31">
        <v>604.65</v>
      </c>
      <c r="AR215" s="31">
        <v>3566.61</v>
      </c>
      <c r="AS215" s="32">
        <f t="shared" si="255"/>
        <v>41.150849874699439</v>
      </c>
      <c r="AT215" s="32">
        <f t="shared" si="256"/>
        <v>35.033260554614643</v>
      </c>
      <c r="AU215" s="33">
        <f t="shared" si="257"/>
        <v>-7.1090243277436064E-4</v>
      </c>
      <c r="AV215" s="33">
        <f t="shared" si="258"/>
        <v>6.4055977766659354E-3</v>
      </c>
      <c r="AW215" s="33">
        <f>IFERROR((($BQ215-AP215)-($BQ216-AP216))/(((#REF!-AP215)+(#REF!-AP216))/2)/AU215,0)</f>
        <v>0</v>
      </c>
      <c r="AX215" s="33">
        <f t="shared" si="274"/>
        <v>9.0105160446103891</v>
      </c>
      <c r="AY215" s="31">
        <f t="shared" si="223"/>
        <v>2156550.7365000001</v>
      </c>
      <c r="AZ215" s="26">
        <f t="shared" si="224"/>
        <v>830486.77500000002</v>
      </c>
      <c r="BA215" s="26">
        <f t="shared" si="225"/>
        <v>929879.14199999999</v>
      </c>
      <c r="BB215" s="5">
        <f t="shared" si="259"/>
        <v>38.509957634840923</v>
      </c>
      <c r="BC215" s="30">
        <v>217.58</v>
      </c>
      <c r="BD215" s="31">
        <v>632</v>
      </c>
      <c r="BE215" s="31">
        <v>763.25</v>
      </c>
      <c r="BF215" s="32">
        <f t="shared" si="260"/>
        <v>8.8062294915520205</v>
      </c>
      <c r="BG215" s="32">
        <f t="shared" si="261"/>
        <v>5.5497173873120165</v>
      </c>
      <c r="BH215" s="33">
        <f t="shared" si="262"/>
        <v>1.2738853503184714E-2</v>
      </c>
      <c r="BI215" s="33">
        <f t="shared" si="263"/>
        <v>-3.2578521118681236E-3</v>
      </c>
      <c r="BJ215" s="33">
        <f t="shared" si="264"/>
        <v>-11.861357744281657</v>
      </c>
      <c r="BK215" s="33">
        <f t="shared" si="275"/>
        <v>0.2557413907816477</v>
      </c>
      <c r="BL215" s="31">
        <f t="shared" si="226"/>
        <v>482374</v>
      </c>
      <c r="BM215" s="26">
        <f t="shared" si="227"/>
        <v>137510.56</v>
      </c>
      <c r="BN215" s="26">
        <f t="shared" si="228"/>
        <v>394974.72000000003</v>
      </c>
      <c r="BO215" s="5">
        <f t="shared" si="265"/>
        <v>28.507042253521131</v>
      </c>
      <c r="BP215" s="60">
        <f t="shared" si="229"/>
        <v>8667.16</v>
      </c>
      <c r="BQ215" s="57">
        <f t="shared" si="230"/>
        <v>3920.5600000000004</v>
      </c>
      <c r="BR215" s="57">
        <f t="shared" si="231"/>
        <v>4959103.2023</v>
      </c>
      <c r="BS215" s="57">
        <f t="shared" si="232"/>
        <v>2087820.4146</v>
      </c>
      <c r="BT215" s="33">
        <f t="shared" si="276"/>
        <v>7.2171857020173098E-3</v>
      </c>
      <c r="BU215" s="33">
        <f t="shared" si="277"/>
        <v>1.2795714509949508E-2</v>
      </c>
      <c r="BV215" s="33">
        <f t="shared" si="278"/>
        <v>1.7729507093565455</v>
      </c>
      <c r="BW215" s="57">
        <f t="shared" si="233"/>
        <v>3501366.2791999998</v>
      </c>
      <c r="BX215" s="57">
        <f t="shared" si="279"/>
        <v>532.53117274062879</v>
      </c>
      <c r="BY215" s="87">
        <f t="shared" si="280"/>
        <v>572.17164587938839</v>
      </c>
      <c r="BZ215" s="75">
        <f t="shared" si="281"/>
        <v>69.601028021707648</v>
      </c>
      <c r="CA215" s="75">
        <f t="shared" si="282"/>
        <v>66.276242099340166</v>
      </c>
      <c r="CB215" s="53">
        <f t="shared" si="235"/>
        <v>1.0635853915297624</v>
      </c>
      <c r="CC215" s="14">
        <f t="shared" si="234"/>
        <v>65.483077600907862</v>
      </c>
      <c r="CD215" s="53">
        <f t="shared" si="236"/>
        <v>1.0006582762974918</v>
      </c>
      <c r="CE215" s="26">
        <v>64.588250998542236</v>
      </c>
      <c r="CF215" s="85">
        <f t="shared" si="237"/>
        <v>0.98698427565009528</v>
      </c>
      <c r="CG215" s="79">
        <v>65.44</v>
      </c>
      <c r="CH215">
        <v>4167.8999999999996</v>
      </c>
      <c r="CI215" s="17">
        <f t="shared" si="266"/>
        <v>247.33999999999924</v>
      </c>
      <c r="CJ215" s="17">
        <f t="shared" si="267"/>
        <v>0.94065596583411326</v>
      </c>
      <c r="CK215" s="31">
        <v>10005.77</v>
      </c>
      <c r="CL215" s="76">
        <f t="shared" si="283"/>
        <v>0.86621619325649091</v>
      </c>
      <c r="CM215">
        <v>3674.29</v>
      </c>
      <c r="CN215" s="17">
        <f t="shared" si="268"/>
        <v>-246.27000000000044</v>
      </c>
      <c r="CO215" s="17">
        <f t="shared" si="269"/>
        <v>1.0670251939830553</v>
      </c>
      <c r="CP215" s="31">
        <v>9389.7800000000007</v>
      </c>
      <c r="CQ215" s="76">
        <f t="shared" si="270"/>
        <v>0.92304186040567504</v>
      </c>
    </row>
    <row r="216" spans="1:95" x14ac:dyDescent="0.3">
      <c r="A216" s="1">
        <v>38199</v>
      </c>
      <c r="B216" t="s">
        <v>5</v>
      </c>
      <c r="C216" s="30">
        <v>161.5</v>
      </c>
      <c r="D216" s="31">
        <v>637.73</v>
      </c>
      <c r="E216" s="31">
        <v>333.03</v>
      </c>
      <c r="F216" s="32">
        <f t="shared" si="238"/>
        <v>3.8709429953285532</v>
      </c>
      <c r="G216" s="94">
        <f t="shared" si="239"/>
        <v>4.1534433717216084</v>
      </c>
      <c r="H216" s="33">
        <f t="shared" si="240"/>
        <v>-2.6934339717189859E-3</v>
      </c>
      <c r="I216" s="33">
        <f t="shared" si="241"/>
        <v>1.1959636227731328E-2</v>
      </c>
      <c r="J216" s="33">
        <f t="shared" si="242"/>
        <v>-3.0308510816266123</v>
      </c>
      <c r="K216" s="33">
        <f t="shared" si="271"/>
        <v>4.4402930806202487</v>
      </c>
      <c r="L216" s="31">
        <f t="shared" si="214"/>
        <v>212383.22189999997</v>
      </c>
      <c r="M216" s="26">
        <f t="shared" si="215"/>
        <v>102993.395</v>
      </c>
      <c r="N216" s="26">
        <f t="shared" si="216"/>
        <v>168928.2997</v>
      </c>
      <c r="O216" s="5">
        <f t="shared" si="243"/>
        <v>48.494129657988772</v>
      </c>
      <c r="P216" s="30">
        <v>2034.96</v>
      </c>
      <c r="Q216" s="31">
        <v>454.77</v>
      </c>
      <c r="R216" s="31">
        <v>2679.33</v>
      </c>
      <c r="S216" s="32">
        <f t="shared" si="244"/>
        <v>31.142941163479719</v>
      </c>
      <c r="T216" s="32">
        <f t="shared" si="245"/>
        <v>52.334929558629128</v>
      </c>
      <c r="U216" s="33">
        <f t="shared" si="246"/>
        <v>-3.5487110813525291E-2</v>
      </c>
      <c r="V216" s="33">
        <f t="shared" si="247"/>
        <v>1.1098318451572114E-2</v>
      </c>
      <c r="W216" s="33">
        <f t="shared" si="248"/>
        <v>0.14044381314815296</v>
      </c>
      <c r="X216" s="33">
        <f t="shared" si="272"/>
        <v>0.31274223787590461</v>
      </c>
      <c r="Y216" s="31">
        <f t="shared" si="217"/>
        <v>1218478.9040999999</v>
      </c>
      <c r="Z216" s="26">
        <f t="shared" si="218"/>
        <v>925438.75919999997</v>
      </c>
      <c r="AA216" s="26">
        <f t="shared" si="219"/>
        <v>1769655.5963999999</v>
      </c>
      <c r="AB216" s="5">
        <f t="shared" si="249"/>
        <v>75.950330866298671</v>
      </c>
      <c r="AC216" s="30">
        <v>108.86</v>
      </c>
      <c r="AD216" s="31">
        <v>650.91999999999996</v>
      </c>
      <c r="AE216" s="31">
        <v>1285.02</v>
      </c>
      <c r="AF216" s="32">
        <f t="shared" si="250"/>
        <v>14.936309545257476</v>
      </c>
      <c r="AG216" s="32">
        <f t="shared" si="251"/>
        <v>2.7996522937808934</v>
      </c>
      <c r="AH216" s="33">
        <f t="shared" si="252"/>
        <v>-7.2604524458131106E-2</v>
      </c>
      <c r="AI216" s="33">
        <f t="shared" si="253"/>
        <v>-2.0189042855831775E-3</v>
      </c>
      <c r="AJ216" s="33">
        <f>IFERROR((($BQ216-AC216)-($BQ217-AC217))/(((#REF!-AC216)+(#REF!-AC217))/2)/AH216,0)</f>
        <v>0</v>
      </c>
      <c r="AK216" s="33">
        <f t="shared" si="273"/>
        <v>2.7806866041074619E-2</v>
      </c>
      <c r="AL216" s="31">
        <f t="shared" si="220"/>
        <v>836445.2183999999</v>
      </c>
      <c r="AM216" s="26">
        <f t="shared" si="221"/>
        <v>70859.151199999993</v>
      </c>
      <c r="AN216" s="26">
        <f t="shared" si="222"/>
        <v>218409.69680000001</v>
      </c>
      <c r="AO216" s="5">
        <f t="shared" si="254"/>
        <v>8.4714634791676389</v>
      </c>
      <c r="AP216" s="30">
        <v>1364.73</v>
      </c>
      <c r="AQ216" s="31">
        <v>605.08000000000004</v>
      </c>
      <c r="AR216" s="31">
        <v>3543.24</v>
      </c>
      <c r="AS216" s="32">
        <f t="shared" si="255"/>
        <v>41.184518087763692</v>
      </c>
      <c r="AT216" s="32">
        <f t="shared" si="256"/>
        <v>35.098010976406385</v>
      </c>
      <c r="AU216" s="33">
        <f t="shared" si="257"/>
        <v>3.9331996427427962E-2</v>
      </c>
      <c r="AV216" s="33">
        <f t="shared" si="258"/>
        <v>6.4468939864519527E-3</v>
      </c>
      <c r="AW216" s="33">
        <f>IFERROR((($BQ216-AP216)-($BQ217-AP217))/(((#REF!-AP216)+(#REF!-AP217))/2)/AU216,0)</f>
        <v>0</v>
      </c>
      <c r="AX216" s="33">
        <f t="shared" si="274"/>
        <v>0.16390965554843398</v>
      </c>
      <c r="AY216" s="31">
        <f t="shared" si="223"/>
        <v>2143943.6592000001</v>
      </c>
      <c r="AZ216" s="26">
        <f t="shared" si="224"/>
        <v>825770.82840000011</v>
      </c>
      <c r="BA216" s="26">
        <f t="shared" si="225"/>
        <v>930540.43040000019</v>
      </c>
      <c r="BB216" s="5">
        <f t="shared" si="259"/>
        <v>38.516442577979483</v>
      </c>
      <c r="BC216" s="30">
        <v>218.29</v>
      </c>
      <c r="BD216" s="31">
        <v>624</v>
      </c>
      <c r="BE216" s="31">
        <v>762.71</v>
      </c>
      <c r="BF216" s="32">
        <f t="shared" si="260"/>
        <v>8.8652882081705577</v>
      </c>
      <c r="BG216" s="32">
        <f t="shared" si="261"/>
        <v>5.6139637994619811</v>
      </c>
      <c r="BH216" s="33">
        <f t="shared" si="262"/>
        <v>-1.2738853503184714E-2</v>
      </c>
      <c r="BI216" s="33">
        <f t="shared" si="263"/>
        <v>-3.2472729767431593E-3</v>
      </c>
      <c r="BJ216" s="33">
        <f t="shared" si="264"/>
        <v>11.822840677811168</v>
      </c>
      <c r="BK216" s="33">
        <f t="shared" si="275"/>
        <v>0.25491092867433801</v>
      </c>
      <c r="BL216" s="31">
        <f t="shared" si="226"/>
        <v>475931.04000000004</v>
      </c>
      <c r="BM216" s="26">
        <f t="shared" si="227"/>
        <v>136212.96</v>
      </c>
      <c r="BN216" s="26">
        <f t="shared" si="228"/>
        <v>389975.04000000004</v>
      </c>
      <c r="BO216" s="5">
        <f t="shared" si="265"/>
        <v>28.620314405212987</v>
      </c>
      <c r="BP216" s="60">
        <f t="shared" si="229"/>
        <v>8603.33</v>
      </c>
      <c r="BQ216" s="57">
        <f t="shared" si="230"/>
        <v>3888.34</v>
      </c>
      <c r="BR216" s="57">
        <f t="shared" si="231"/>
        <v>4887182.0436000004</v>
      </c>
      <c r="BS216" s="57">
        <f t="shared" si="232"/>
        <v>2061275.0937999999</v>
      </c>
      <c r="BT216" s="33">
        <f t="shared" si="276"/>
        <v>-6.4358813374757896E-3</v>
      </c>
      <c r="BU216" s="33">
        <f t="shared" si="277"/>
        <v>3.5798423622106948E-3</v>
      </c>
      <c r="BV216" s="33">
        <f t="shared" si="278"/>
        <v>0.55623187788834239</v>
      </c>
      <c r="BW216" s="57">
        <f t="shared" si="233"/>
        <v>3477509.0633</v>
      </c>
      <c r="BX216" s="57">
        <f t="shared" si="279"/>
        <v>530.11698920361903</v>
      </c>
      <c r="BY216" s="87">
        <f t="shared" si="280"/>
        <v>568.05702484968037</v>
      </c>
      <c r="BZ216" s="75">
        <f t="shared" si="281"/>
        <v>69.100510640865991</v>
      </c>
      <c r="CA216" s="75">
        <f t="shared" si="282"/>
        <v>65.975784547254236</v>
      </c>
      <c r="CB216" s="53">
        <f t="shared" si="235"/>
        <v>1.0660368812228633</v>
      </c>
      <c r="CC216" s="14">
        <f t="shared" si="234"/>
        <v>65.036896368912281</v>
      </c>
      <c r="CD216" s="53">
        <f t="shared" si="236"/>
        <v>1.0033461334296867</v>
      </c>
      <c r="CE216" s="26">
        <v>64.352257684827592</v>
      </c>
      <c r="CF216" s="85">
        <f t="shared" si="237"/>
        <v>0.99278398156167225</v>
      </c>
      <c r="CG216" s="79">
        <v>64.819999999999993</v>
      </c>
      <c r="CH216">
        <v>4134.34</v>
      </c>
      <c r="CI216" s="17">
        <f t="shared" si="266"/>
        <v>246</v>
      </c>
      <c r="CJ216" s="17">
        <f t="shared" si="267"/>
        <v>0.94049836249558572</v>
      </c>
      <c r="CK216" s="31">
        <v>9937.3799999999992</v>
      </c>
      <c r="CL216" s="76">
        <f t="shared" si="283"/>
        <v>0.86575435376326559</v>
      </c>
      <c r="CM216">
        <v>3647.28</v>
      </c>
      <c r="CN216" s="17">
        <f t="shared" si="268"/>
        <v>-241.05999999999995</v>
      </c>
      <c r="CO216" s="17">
        <f t="shared" si="269"/>
        <v>1.0660930885481783</v>
      </c>
      <c r="CP216" s="31">
        <v>9310.08</v>
      </c>
      <c r="CQ216" s="76">
        <f t="shared" si="270"/>
        <v>0.92408765553034988</v>
      </c>
    </row>
    <row r="217" spans="1:95" x14ac:dyDescent="0.3">
      <c r="A217" s="1">
        <v>38168</v>
      </c>
      <c r="B217" t="s">
        <v>5</v>
      </c>
      <c r="C217" s="30">
        <v>159.58000000000001</v>
      </c>
      <c r="D217" s="31">
        <v>639.45000000000005</v>
      </c>
      <c r="E217" s="31">
        <v>329.58</v>
      </c>
      <c r="F217" s="32">
        <f t="shared" si="238"/>
        <v>3.859476550149306</v>
      </c>
      <c r="G217" s="94">
        <f t="shared" si="239"/>
        <v>4.1383566901444979</v>
      </c>
      <c r="H217" s="33">
        <f t="shared" si="240"/>
        <v>-0.12442254388666449</v>
      </c>
      <c r="I217" s="33">
        <f t="shared" si="241"/>
        <v>1.2040977147360283E-2</v>
      </c>
      <c r="J217" s="33">
        <f t="shared" si="242"/>
        <v>-6.6128364033979314E-2</v>
      </c>
      <c r="K217" s="33">
        <f t="shared" si="271"/>
        <v>9.6774883162076428E-2</v>
      </c>
      <c r="L217" s="31">
        <f t="shared" si="214"/>
        <v>210749.93100000001</v>
      </c>
      <c r="M217" s="26">
        <f t="shared" si="215"/>
        <v>102043.43100000001</v>
      </c>
      <c r="N217" s="26">
        <f t="shared" si="216"/>
        <v>169383.9105</v>
      </c>
      <c r="O217" s="5">
        <f t="shared" si="243"/>
        <v>48.419200194186544</v>
      </c>
      <c r="P217" s="30">
        <v>2012.5</v>
      </c>
      <c r="Q217" s="31">
        <v>471.2</v>
      </c>
      <c r="R217" s="31">
        <v>2654.33</v>
      </c>
      <c r="S217" s="32">
        <f t="shared" si="244"/>
        <v>31.082967386849347</v>
      </c>
      <c r="T217" s="32">
        <f t="shared" si="245"/>
        <v>52.189765878655223</v>
      </c>
      <c r="U217" s="33">
        <f t="shared" si="246"/>
        <v>-0.13084482878308554</v>
      </c>
      <c r="V217" s="33">
        <f t="shared" si="247"/>
        <v>1.1222873475343176E-2</v>
      </c>
      <c r="W217" s="33">
        <f t="shared" si="248"/>
        <v>3.8540041516142431E-2</v>
      </c>
      <c r="X217" s="33">
        <f t="shared" si="272"/>
        <v>8.5772388406334707E-2</v>
      </c>
      <c r="Y217" s="31">
        <f t="shared" si="217"/>
        <v>1250720.2959999999</v>
      </c>
      <c r="Z217" s="26">
        <f t="shared" si="218"/>
        <v>948290</v>
      </c>
      <c r="AA217" s="26">
        <f t="shared" si="219"/>
        <v>1833589.9839999999</v>
      </c>
      <c r="AB217" s="5">
        <f t="shared" si="249"/>
        <v>75.819510008175328</v>
      </c>
      <c r="AC217" s="30">
        <v>109.08</v>
      </c>
      <c r="AD217" s="31">
        <v>699.96</v>
      </c>
      <c r="AE217" s="31">
        <v>1273.54</v>
      </c>
      <c r="AF217" s="32">
        <f t="shared" si="250"/>
        <v>14.913519526904384</v>
      </c>
      <c r="AG217" s="32">
        <f t="shared" si="251"/>
        <v>2.8287501426304162</v>
      </c>
      <c r="AH217" s="33">
        <f t="shared" si="252"/>
        <v>-9.2819352120918942E-4</v>
      </c>
      <c r="AI217" s="33">
        <f t="shared" si="253"/>
        <v>-2.1063235496131139E-3</v>
      </c>
      <c r="AJ217" s="33">
        <f>IFERROR((($BQ217-AC217)-($BQ218-AC218))/(((#REF!-AC217)+(#REF!-AC218))/2)/AH217,0)</f>
        <v>0</v>
      </c>
      <c r="AK217" s="33">
        <f t="shared" si="273"/>
        <v>2.2692719799090324</v>
      </c>
      <c r="AL217" s="31">
        <f t="shared" si="220"/>
        <v>891427.05839999998</v>
      </c>
      <c r="AM217" s="26">
        <f t="shared" si="221"/>
        <v>76351.636800000007</v>
      </c>
      <c r="AN217" s="26">
        <f t="shared" si="222"/>
        <v>234864.57840000003</v>
      </c>
      <c r="AO217" s="5">
        <f t="shared" si="254"/>
        <v>8.5651019991519703</v>
      </c>
      <c r="AP217" s="30">
        <v>1355.96</v>
      </c>
      <c r="AQ217" s="31">
        <v>581.74</v>
      </c>
      <c r="AR217" s="31">
        <v>3519.88</v>
      </c>
      <c r="AS217" s="32">
        <f t="shared" si="255"/>
        <v>41.218806721705022</v>
      </c>
      <c r="AT217" s="32">
        <f t="shared" si="256"/>
        <v>35.163843448855324</v>
      </c>
      <c r="AU217" s="33">
        <f t="shared" si="257"/>
        <v>-7.6415640241382199E-2</v>
      </c>
      <c r="AV217" s="33">
        <f t="shared" si="258"/>
        <v>6.4887261158278172E-3</v>
      </c>
      <c r="AW217" s="33">
        <f>IFERROR((($BQ217-AP217)-($BQ218-AP218))/(((#REF!-AP217)+(#REF!-AP218))/2)/AU217,0)</f>
        <v>0</v>
      </c>
      <c r="AX217" s="33">
        <f t="shared" si="274"/>
        <v>8.4913587000399249E-2</v>
      </c>
      <c r="AY217" s="31">
        <f t="shared" si="223"/>
        <v>2047654.9912</v>
      </c>
      <c r="AZ217" s="26">
        <f t="shared" si="224"/>
        <v>788816.17040000006</v>
      </c>
      <c r="BA217" s="26">
        <f t="shared" si="225"/>
        <v>894646.31120000011</v>
      </c>
      <c r="BB217" s="5">
        <f t="shared" si="259"/>
        <v>38.522904189915565</v>
      </c>
      <c r="BC217" s="30">
        <v>219</v>
      </c>
      <c r="BD217" s="31">
        <v>632</v>
      </c>
      <c r="BE217" s="31">
        <v>762.17</v>
      </c>
      <c r="BF217" s="32">
        <f t="shared" si="260"/>
        <v>8.9252298143919422</v>
      </c>
      <c r="BG217" s="32">
        <f t="shared" si="261"/>
        <v>5.6792838397145324</v>
      </c>
      <c r="BH217" s="33">
        <f t="shared" si="262"/>
        <v>-7.9027355623100301E-2</v>
      </c>
      <c r="BI217" s="33">
        <f t="shared" si="263"/>
        <v>-3.2367623259100904E-3</v>
      </c>
      <c r="BJ217" s="33">
        <f t="shared" si="264"/>
        <v>1.8984663076887924</v>
      </c>
      <c r="BK217" s="33">
        <f t="shared" si="275"/>
        <v>4.0957492508631531E-2</v>
      </c>
      <c r="BL217" s="31">
        <f t="shared" si="226"/>
        <v>481691.44</v>
      </c>
      <c r="BM217" s="26">
        <f t="shared" si="227"/>
        <v>138408</v>
      </c>
      <c r="BN217" s="26">
        <f t="shared" si="228"/>
        <v>394974.72000000003</v>
      </c>
      <c r="BO217" s="5">
        <f t="shared" si="265"/>
        <v>28.733747064303238</v>
      </c>
      <c r="BP217" s="60">
        <f t="shared" si="229"/>
        <v>8539.5</v>
      </c>
      <c r="BQ217" s="57">
        <f t="shared" si="230"/>
        <v>3856.12</v>
      </c>
      <c r="BR217" s="57">
        <f t="shared" si="231"/>
        <v>4882243.7165999999</v>
      </c>
      <c r="BS217" s="57">
        <f t="shared" si="232"/>
        <v>2053909.2382000003</v>
      </c>
      <c r="BT217" s="33">
        <f t="shared" si="276"/>
        <v>-7.9978816436026959E-2</v>
      </c>
      <c r="BU217" s="33">
        <f t="shared" si="277"/>
        <v>-9.3795222008391452E-2</v>
      </c>
      <c r="BV217" s="33">
        <f t="shared" si="278"/>
        <v>1.1727508131283224</v>
      </c>
      <c r="BW217" s="57">
        <f t="shared" si="233"/>
        <v>3527459.5041000005</v>
      </c>
      <c r="BX217" s="57">
        <f t="shared" si="279"/>
        <v>532.63623492007514</v>
      </c>
      <c r="BY217" s="87">
        <f t="shared" si="280"/>
        <v>571.72477505708764</v>
      </c>
      <c r="BZ217" s="75">
        <f t="shared" si="281"/>
        <v>69.546669038963515</v>
      </c>
      <c r="CA217" s="75">
        <f t="shared" si="282"/>
        <v>66.289317627678983</v>
      </c>
      <c r="CB217" s="53">
        <f t="shared" si="235"/>
        <v>1.052716593590511</v>
      </c>
      <c r="CC217" s="14">
        <f t="shared" si="234"/>
        <v>65.971077008777613</v>
      </c>
      <c r="CD217" s="53">
        <f t="shared" si="236"/>
        <v>0.99859343982770676</v>
      </c>
      <c r="CE217" s="26">
        <v>65.222036556549142</v>
      </c>
      <c r="CF217" s="85">
        <f t="shared" si="237"/>
        <v>0.98725533659102005</v>
      </c>
      <c r="CG217" s="79">
        <v>66.063999999999993</v>
      </c>
      <c r="CH217">
        <v>4100.79</v>
      </c>
      <c r="CI217" s="17">
        <f t="shared" si="266"/>
        <v>244.67000000000007</v>
      </c>
      <c r="CJ217" s="17">
        <f t="shared" si="267"/>
        <v>0.94033588649991828</v>
      </c>
      <c r="CK217" s="31">
        <v>9869.01</v>
      </c>
      <c r="CL217" s="76">
        <f t="shared" si="283"/>
        <v>0.86528435982940533</v>
      </c>
      <c r="CM217">
        <v>3620.28</v>
      </c>
      <c r="CN217" s="17">
        <f t="shared" si="268"/>
        <v>-235.83999999999969</v>
      </c>
      <c r="CO217" s="17">
        <f t="shared" si="269"/>
        <v>1.0651441324980386</v>
      </c>
      <c r="CP217" s="31">
        <v>9230.39</v>
      </c>
      <c r="CQ217" s="76">
        <f t="shared" si="270"/>
        <v>0.92515050826671463</v>
      </c>
    </row>
    <row r="218" spans="1:95" x14ac:dyDescent="0.3">
      <c r="A218" s="1">
        <v>38138</v>
      </c>
      <c r="B218" t="s">
        <v>5</v>
      </c>
      <c r="C218" s="30">
        <v>157.66999999999999</v>
      </c>
      <c r="D218" s="31">
        <v>724.29</v>
      </c>
      <c r="E218" s="31">
        <v>326.14</v>
      </c>
      <c r="F218" s="32">
        <f t="shared" si="238"/>
        <v>3.8479599228850616</v>
      </c>
      <c r="G218" s="94">
        <f t="shared" si="239"/>
        <v>4.1232557166467911</v>
      </c>
      <c r="H218" s="33">
        <f t="shared" si="240"/>
        <v>-1.7463423980730003E-2</v>
      </c>
      <c r="I218" s="33">
        <f t="shared" si="241"/>
        <v>1.2251930317146243E-2</v>
      </c>
      <c r="J218" s="33">
        <f t="shared" si="242"/>
        <v>-0.47521430180057705</v>
      </c>
      <c r="K218" s="33">
        <f t="shared" si="271"/>
        <v>0.70157663987690055</v>
      </c>
      <c r="L218" s="31">
        <f t="shared" si="214"/>
        <v>236219.94059999997</v>
      </c>
      <c r="M218" s="26">
        <f t="shared" si="215"/>
        <v>114198.80429999999</v>
      </c>
      <c r="N218" s="26">
        <f t="shared" si="216"/>
        <v>191857.17809999999</v>
      </c>
      <c r="O218" s="5">
        <f t="shared" si="243"/>
        <v>48.344269332188631</v>
      </c>
      <c r="P218" s="30">
        <v>1990.04</v>
      </c>
      <c r="Q218" s="31">
        <v>537.16999999999996</v>
      </c>
      <c r="R218" s="31">
        <v>2629.33</v>
      </c>
      <c r="S218" s="32">
        <f t="shared" si="244"/>
        <v>31.022126890413254</v>
      </c>
      <c r="T218" s="32">
        <f t="shared" si="245"/>
        <v>52.04188372141676</v>
      </c>
      <c r="U218" s="33">
        <f t="shared" si="246"/>
        <v>-6.8116020211828596E-2</v>
      </c>
      <c r="V218" s="33">
        <f t="shared" si="247"/>
        <v>1.1350255961916524E-2</v>
      </c>
      <c r="W218" s="33">
        <f t="shared" si="248"/>
        <v>7.5261594049382E-2</v>
      </c>
      <c r="X218" s="33">
        <f t="shared" si="272"/>
        <v>0.16663122605547515</v>
      </c>
      <c r="Y218" s="31">
        <f t="shared" si="217"/>
        <v>1412397.1960999998</v>
      </c>
      <c r="Z218" s="26">
        <f t="shared" si="218"/>
        <v>1068989.7867999999</v>
      </c>
      <c r="AA218" s="26">
        <f t="shared" si="219"/>
        <v>2090300.3643999998</v>
      </c>
      <c r="AB218" s="5">
        <f t="shared" si="249"/>
        <v>75.686201427740158</v>
      </c>
      <c r="AC218" s="30">
        <v>109.31</v>
      </c>
      <c r="AD218" s="31">
        <v>700.61</v>
      </c>
      <c r="AE218" s="31">
        <v>1262.06</v>
      </c>
      <c r="AF218" s="32">
        <f t="shared" si="250"/>
        <v>14.890403815160116</v>
      </c>
      <c r="AG218" s="32">
        <f t="shared" si="251"/>
        <v>2.858584907634051</v>
      </c>
      <c r="AH218" s="33">
        <f t="shared" si="252"/>
        <v>8.2684918883166481E-2</v>
      </c>
      <c r="AI218" s="33">
        <f t="shared" si="253"/>
        <v>-2.0106013525863541E-3</v>
      </c>
      <c r="AJ218" s="33">
        <f>IFERROR((($BQ218-AC218)-($BQ219-AC219))/(((#REF!-AC218)+(#REF!-AC219))/2)/AH218,0)</f>
        <v>0</v>
      </c>
      <c r="AK218" s="33">
        <f t="shared" si="273"/>
        <v>2.4316421661214026E-2</v>
      </c>
      <c r="AL218" s="31">
        <f t="shared" si="220"/>
        <v>884211.85659999994</v>
      </c>
      <c r="AM218" s="26">
        <f t="shared" si="221"/>
        <v>76583.679100000008</v>
      </c>
      <c r="AN218" s="26">
        <f t="shared" si="222"/>
        <v>235082.67940000002</v>
      </c>
      <c r="AO218" s="5">
        <f t="shared" si="254"/>
        <v>8.6612363912967698</v>
      </c>
      <c r="AP218" s="30">
        <v>1347.19</v>
      </c>
      <c r="AQ218" s="31">
        <v>627.96</v>
      </c>
      <c r="AR218" s="31">
        <v>3496.51</v>
      </c>
      <c r="AS218" s="32">
        <f t="shared" si="255"/>
        <v>41.253542496985489</v>
      </c>
      <c r="AT218" s="32">
        <f t="shared" si="256"/>
        <v>35.230601058599554</v>
      </c>
      <c r="AU218" s="33">
        <f t="shared" si="257"/>
        <v>-6.8439427261961519E-2</v>
      </c>
      <c r="AV218" s="33">
        <f t="shared" si="258"/>
        <v>6.5311046652343279E-3</v>
      </c>
      <c r="AW218" s="33">
        <f>IFERROR((($BQ218-AP218)-($BQ219-AP219))/(((#REF!-AP218)+(#REF!-AP219))/2)/AU218,0)</f>
        <v>0</v>
      </c>
      <c r="AX218" s="33">
        <f t="shared" si="274"/>
        <v>9.5428978974876691E-2</v>
      </c>
      <c r="AY218" s="31">
        <f t="shared" si="223"/>
        <v>2195668.4196000001</v>
      </c>
      <c r="AZ218" s="26">
        <f t="shared" si="224"/>
        <v>845981.43240000005</v>
      </c>
      <c r="BA218" s="26">
        <f t="shared" si="225"/>
        <v>965727.12480000011</v>
      </c>
      <c r="BB218" s="5">
        <f t="shared" si="259"/>
        <v>38.529562335014056</v>
      </c>
      <c r="BC218" s="30">
        <v>219.71</v>
      </c>
      <c r="BD218" s="31">
        <v>684</v>
      </c>
      <c r="BE218" s="31">
        <v>761.62</v>
      </c>
      <c r="BF218" s="32">
        <f t="shared" si="260"/>
        <v>8.9859668745560821</v>
      </c>
      <c r="BG218" s="32">
        <f t="shared" si="261"/>
        <v>5.7456745957028392</v>
      </c>
      <c r="BH218" s="33">
        <f t="shared" si="262"/>
        <v>-1.7391304347826087E-2</v>
      </c>
      <c r="BI218" s="33">
        <f t="shared" si="263"/>
        <v>-3.226319496512301E-3</v>
      </c>
      <c r="BJ218" s="33">
        <f t="shared" si="264"/>
        <v>8.604162406561775</v>
      </c>
      <c r="BK218" s="33">
        <f t="shared" si="275"/>
        <v>0.18551337104945731</v>
      </c>
      <c r="BL218" s="31">
        <f t="shared" si="226"/>
        <v>520948.08</v>
      </c>
      <c r="BM218" s="26">
        <f t="shared" si="227"/>
        <v>150281.64000000001</v>
      </c>
      <c r="BN218" s="26">
        <f t="shared" si="228"/>
        <v>427472.64000000001</v>
      </c>
      <c r="BO218" s="5">
        <f t="shared" si="265"/>
        <v>28.847719335101495</v>
      </c>
      <c r="BP218" s="60">
        <f t="shared" si="229"/>
        <v>8475.66</v>
      </c>
      <c r="BQ218" s="57">
        <f t="shared" si="230"/>
        <v>3823.92</v>
      </c>
      <c r="BR218" s="57">
        <f t="shared" si="231"/>
        <v>5249445.4929000009</v>
      </c>
      <c r="BS218" s="57">
        <f t="shared" si="232"/>
        <v>2256035.3426000001</v>
      </c>
      <c r="BT218" s="33">
        <f t="shared" si="276"/>
        <v>-3.7186989094152557E-2</v>
      </c>
      <c r="BU218" s="33">
        <f t="shared" si="277"/>
        <v>-4.9415741816981065E-2</v>
      </c>
      <c r="BV218" s="33">
        <f t="shared" si="278"/>
        <v>1.3288449272369676</v>
      </c>
      <c r="BW218" s="57">
        <f t="shared" si="233"/>
        <v>3910439.9867000002</v>
      </c>
      <c r="BX218" s="57">
        <f t="shared" si="279"/>
        <v>589.97974397999963</v>
      </c>
      <c r="BY218" s="87">
        <f t="shared" si="280"/>
        <v>619.35536499812417</v>
      </c>
      <c r="BZ218" s="75">
        <f t="shared" si="281"/>
        <v>75.340626235289477</v>
      </c>
      <c r="CA218" s="75">
        <f t="shared" si="282"/>
        <v>73.42601212336875</v>
      </c>
      <c r="CB218" s="53">
        <f t="shared" si="235"/>
        <v>1.0248194438664981</v>
      </c>
      <c r="CC218" s="14">
        <f t="shared" si="234"/>
        <v>73.133635467945439</v>
      </c>
      <c r="CD218" s="53">
        <f t="shared" si="236"/>
        <v>0.99479889368226559</v>
      </c>
      <c r="CE218" s="26">
        <v>72.43397237052757</v>
      </c>
      <c r="CF218" s="85">
        <f t="shared" si="237"/>
        <v>0.98528173962848309</v>
      </c>
      <c r="CG218" s="79">
        <v>73.516000000000005</v>
      </c>
      <c r="CH218">
        <v>4067.25</v>
      </c>
      <c r="CI218" s="17">
        <f t="shared" si="266"/>
        <v>243.32999999999993</v>
      </c>
      <c r="CJ218" s="17">
        <f t="shared" si="267"/>
        <v>0.94017333579199702</v>
      </c>
      <c r="CK218" s="31">
        <v>9800.6</v>
      </c>
      <c r="CL218" s="76">
        <f t="shared" si="283"/>
        <v>0.86481031773564876</v>
      </c>
      <c r="CM218">
        <v>3593.27</v>
      </c>
      <c r="CN218" s="17">
        <f t="shared" si="268"/>
        <v>-230.65000000000009</v>
      </c>
      <c r="CO218" s="17">
        <f t="shared" si="269"/>
        <v>1.0641894430421315</v>
      </c>
      <c r="CP218" s="31">
        <v>9150.69</v>
      </c>
      <c r="CQ218" s="76">
        <f t="shared" si="270"/>
        <v>0.92623179235664188</v>
      </c>
    </row>
    <row r="219" spans="1:95" x14ac:dyDescent="0.3">
      <c r="A219" s="1">
        <v>38107</v>
      </c>
      <c r="B219" t="s">
        <v>5</v>
      </c>
      <c r="C219" s="30">
        <v>155.75</v>
      </c>
      <c r="D219" s="31">
        <v>737.05</v>
      </c>
      <c r="E219" s="31">
        <v>322.69</v>
      </c>
      <c r="F219" s="32">
        <f t="shared" si="238"/>
        <v>3.8361496085270486</v>
      </c>
      <c r="G219" s="94">
        <f t="shared" si="239"/>
        <v>4.1076561964290423</v>
      </c>
      <c r="H219" s="33">
        <f t="shared" si="240"/>
        <v>8.2429807522514442E-2</v>
      </c>
      <c r="I219" s="33">
        <f t="shared" si="241"/>
        <v>1.2403902060856562E-2</v>
      </c>
      <c r="J219" s="33">
        <f t="shared" si="242"/>
        <v>0.10155415893937128</v>
      </c>
      <c r="K219" s="33">
        <f t="shared" si="271"/>
        <v>0.15047835769201118</v>
      </c>
      <c r="L219" s="31">
        <f t="shared" si="214"/>
        <v>237838.66449999998</v>
      </c>
      <c r="M219" s="26">
        <f t="shared" si="215"/>
        <v>114795.53749999999</v>
      </c>
      <c r="N219" s="26">
        <f t="shared" si="216"/>
        <v>195237.17449999996</v>
      </c>
      <c r="O219" s="5">
        <f t="shared" si="243"/>
        <v>48.266137779292819</v>
      </c>
      <c r="P219" s="30">
        <v>1967.58</v>
      </c>
      <c r="Q219" s="31">
        <v>575.04999999999995</v>
      </c>
      <c r="R219" s="31">
        <v>2604.33</v>
      </c>
      <c r="S219" s="32">
        <f t="shared" si="244"/>
        <v>30.960362917894109</v>
      </c>
      <c r="T219" s="32">
        <f t="shared" si="245"/>
        <v>51.891763588891529</v>
      </c>
      <c r="U219" s="33">
        <f t="shared" si="246"/>
        <v>-1.4621473022778128E-2</v>
      </c>
      <c r="V219" s="33">
        <f t="shared" si="247"/>
        <v>1.148056329388915E-2</v>
      </c>
      <c r="W219" s="33">
        <f t="shared" si="248"/>
        <v>0.35546899443838165</v>
      </c>
      <c r="X219" s="33">
        <f t="shared" si="272"/>
        <v>0.78518513668247392</v>
      </c>
      <c r="Y219" s="31">
        <f t="shared" si="217"/>
        <v>1497619.9664999999</v>
      </c>
      <c r="Z219" s="26">
        <f t="shared" si="218"/>
        <v>1131456.879</v>
      </c>
      <c r="AA219" s="26">
        <f t="shared" si="219"/>
        <v>2237703.5660000001</v>
      </c>
      <c r="AB219" s="5">
        <f t="shared" si="249"/>
        <v>75.550333483083946</v>
      </c>
      <c r="AC219" s="30">
        <v>109.53</v>
      </c>
      <c r="AD219" s="31">
        <v>644.98</v>
      </c>
      <c r="AE219" s="31">
        <v>1250.58</v>
      </c>
      <c r="AF219" s="32">
        <f t="shared" si="250"/>
        <v>14.866937238314657</v>
      </c>
      <c r="AG219" s="32">
        <f t="shared" si="251"/>
        <v>2.888677901732732</v>
      </c>
      <c r="AH219" s="33">
        <f t="shared" si="252"/>
        <v>-6.3966140869591334E-2</v>
      </c>
      <c r="AI219" s="33">
        <f t="shared" si="253"/>
        <v>-2.0065669463699277E-3</v>
      </c>
      <c r="AJ219" s="33">
        <f>IFERROR((($BQ219-AC219)-($BQ220-AC220))/(((#REF!-AC219)+(#REF!-AC220))/2)/AH219,0)</f>
        <v>0</v>
      </c>
      <c r="AK219" s="33">
        <f t="shared" si="273"/>
        <v>3.136920438049786E-2</v>
      </c>
      <c r="AL219" s="31">
        <f t="shared" si="220"/>
        <v>806599.08840000001</v>
      </c>
      <c r="AM219" s="26">
        <f t="shared" si="221"/>
        <v>70644.659400000004</v>
      </c>
      <c r="AN219" s="26">
        <f t="shared" si="222"/>
        <v>216416.58920000002</v>
      </c>
      <c r="AO219" s="5">
        <f t="shared" si="254"/>
        <v>8.758336132034735</v>
      </c>
      <c r="AP219" s="30">
        <v>1338.42</v>
      </c>
      <c r="AQ219" s="31">
        <v>672.46</v>
      </c>
      <c r="AR219" s="31">
        <v>3473.14</v>
      </c>
      <c r="AS219" s="32">
        <f t="shared" si="255"/>
        <v>41.288805514145572</v>
      </c>
      <c r="AT219" s="32">
        <f t="shared" si="256"/>
        <v>35.298678692934573</v>
      </c>
      <c r="AU219" s="33">
        <f t="shared" si="257"/>
        <v>-2.4921249146406706E-2</v>
      </c>
      <c r="AV219" s="33">
        <f t="shared" si="258"/>
        <v>6.5740404112335747E-3</v>
      </c>
      <c r="AW219" s="33">
        <f>IFERROR((($BQ219-AP219)-($BQ220-AP220))/(((#REF!-AP219)+(#REF!-AP220))/2)/AU219,0)</f>
        <v>0</v>
      </c>
      <c r="AX219" s="33">
        <f t="shared" si="274"/>
        <v>0.26379257205818912</v>
      </c>
      <c r="AY219" s="31">
        <f t="shared" si="223"/>
        <v>2335547.7244000002</v>
      </c>
      <c r="AZ219" s="26">
        <f t="shared" si="224"/>
        <v>900033.91320000007</v>
      </c>
      <c r="BA219" s="26">
        <f t="shared" si="225"/>
        <v>1034162.7848000001</v>
      </c>
      <c r="BB219" s="5">
        <f t="shared" si="259"/>
        <v>38.536310082518995</v>
      </c>
      <c r="BC219" s="30">
        <v>220.42</v>
      </c>
      <c r="BD219" s="31">
        <v>696</v>
      </c>
      <c r="BE219" s="31">
        <v>761.08</v>
      </c>
      <c r="BF219" s="32">
        <f t="shared" si="260"/>
        <v>9.0477447211186171</v>
      </c>
      <c r="BG219" s="32">
        <f t="shared" si="261"/>
        <v>5.8132236200121321</v>
      </c>
      <c r="BH219" s="33">
        <f t="shared" si="262"/>
        <v>-2.2727272727272728E-2</v>
      </c>
      <c r="BI219" s="33">
        <f t="shared" si="263"/>
        <v>-3.1707206595099745E-3</v>
      </c>
      <c r="BJ219" s="33">
        <f t="shared" si="264"/>
        <v>6.5630293971100828</v>
      </c>
      <c r="BK219" s="33">
        <f t="shared" si="275"/>
        <v>0.13951170901843887</v>
      </c>
      <c r="BL219" s="31">
        <f t="shared" si="226"/>
        <v>529711.68000000005</v>
      </c>
      <c r="BM219" s="26">
        <f t="shared" si="227"/>
        <v>153412.31999999998</v>
      </c>
      <c r="BN219" s="26">
        <f t="shared" si="228"/>
        <v>434972.16000000003</v>
      </c>
      <c r="BO219" s="5">
        <f t="shared" si="265"/>
        <v>28.961475797550847</v>
      </c>
      <c r="BP219" s="60">
        <f t="shared" si="229"/>
        <v>8411.82</v>
      </c>
      <c r="BQ219" s="57">
        <f t="shared" si="230"/>
        <v>3791.7</v>
      </c>
      <c r="BR219" s="57">
        <f t="shared" si="231"/>
        <v>5407317.1238000002</v>
      </c>
      <c r="BS219" s="57">
        <f t="shared" si="232"/>
        <v>2370343.3091000002</v>
      </c>
      <c r="BT219" s="33">
        <f t="shared" si="276"/>
        <v>-2.3455847460652202E-2</v>
      </c>
      <c r="BU219" s="33">
        <f t="shared" si="277"/>
        <v>-7.8496474757148143E-3</v>
      </c>
      <c r="BV219" s="33">
        <f t="shared" si="278"/>
        <v>0.33465631497147152</v>
      </c>
      <c r="BW219" s="57">
        <f t="shared" si="233"/>
        <v>4118492.2745000003</v>
      </c>
      <c r="BX219" s="57">
        <f t="shared" si="279"/>
        <v>625.13999237808912</v>
      </c>
      <c r="BY219" s="87">
        <f t="shared" si="280"/>
        <v>642.82368426808944</v>
      </c>
      <c r="BZ219" s="75">
        <f t="shared" si="281"/>
        <v>78.19539745454621</v>
      </c>
      <c r="CA219" s="75">
        <f t="shared" si="282"/>
        <v>77.801885789340389</v>
      </c>
      <c r="CB219" s="53">
        <f t="shared" si="235"/>
        <v>1.0227904392835625</v>
      </c>
      <c r="CC219" s="14">
        <f t="shared" si="234"/>
        <v>77.024660576625763</v>
      </c>
      <c r="CD219" s="53">
        <f t="shared" si="236"/>
        <v>1.0074772811613117</v>
      </c>
      <c r="CE219" s="26">
        <v>76.504237244116666</v>
      </c>
      <c r="CF219" s="85">
        <f t="shared" si="237"/>
        <v>1.0006701796413047</v>
      </c>
      <c r="CG219" s="79">
        <v>76.453000000000003</v>
      </c>
      <c r="CH219">
        <v>4033.7</v>
      </c>
      <c r="CI219" s="17">
        <f t="shared" si="266"/>
        <v>242</v>
      </c>
      <c r="CJ219" s="17">
        <f t="shared" si="267"/>
        <v>0.94000545404963187</v>
      </c>
      <c r="CK219" s="31">
        <v>9732.2099999999991</v>
      </c>
      <c r="CL219" s="76">
        <f t="shared" si="283"/>
        <v>0.86432783509603683</v>
      </c>
      <c r="CM219">
        <v>3566.27</v>
      </c>
      <c r="CN219" s="17">
        <f t="shared" si="268"/>
        <v>-225.42999999999984</v>
      </c>
      <c r="CO219" s="17">
        <f t="shared" si="269"/>
        <v>1.0632117029837898</v>
      </c>
      <c r="CP219" s="31">
        <v>9071</v>
      </c>
      <c r="CQ219" s="76">
        <f t="shared" si="270"/>
        <v>0.92733105501047286</v>
      </c>
    </row>
    <row r="220" spans="1:95" x14ac:dyDescent="0.3">
      <c r="A220" s="1">
        <v>38077</v>
      </c>
      <c r="B220" t="s">
        <v>5</v>
      </c>
      <c r="C220" s="30">
        <v>153.83000000000001</v>
      </c>
      <c r="D220" s="31">
        <v>678.7</v>
      </c>
      <c r="E220" s="31">
        <v>319.25</v>
      </c>
      <c r="F220" s="32">
        <f t="shared" si="238"/>
        <v>3.8242738671225052</v>
      </c>
      <c r="G220" s="94">
        <f t="shared" si="239"/>
        <v>4.0918001739606922</v>
      </c>
      <c r="H220" s="33">
        <f t="shared" si="240"/>
        <v>0.10010056470952278</v>
      </c>
      <c r="I220" s="33">
        <f t="shared" si="241"/>
        <v>1.2493867538839085E-2</v>
      </c>
      <c r="J220" s="33">
        <f t="shared" si="242"/>
        <v>8.4276874224241849E-2</v>
      </c>
      <c r="K220" s="33">
        <f t="shared" si="271"/>
        <v>0.12481315739920613</v>
      </c>
      <c r="L220" s="31">
        <f t="shared" si="214"/>
        <v>216674.97500000001</v>
      </c>
      <c r="M220" s="26">
        <f t="shared" si="215"/>
        <v>104404.42100000002</v>
      </c>
      <c r="N220" s="26">
        <f t="shared" si="216"/>
        <v>179780.84299999999</v>
      </c>
      <c r="O220" s="5">
        <f t="shared" si="243"/>
        <v>48.184808144087711</v>
      </c>
      <c r="P220" s="30">
        <v>1945.12</v>
      </c>
      <c r="Q220" s="31">
        <v>583.52</v>
      </c>
      <c r="R220" s="31">
        <v>2579.33</v>
      </c>
      <c r="S220" s="32">
        <f t="shared" si="244"/>
        <v>30.897617270744217</v>
      </c>
      <c r="T220" s="32">
        <f t="shared" si="245"/>
        <v>51.739207920265351</v>
      </c>
      <c r="U220" s="33">
        <f t="shared" si="246"/>
        <v>3.3790789874961855E-2</v>
      </c>
      <c r="V220" s="33">
        <f t="shared" si="247"/>
        <v>1.1608696439051665E-2</v>
      </c>
      <c r="W220" s="33">
        <f t="shared" si="248"/>
        <v>-0.15533815799156631</v>
      </c>
      <c r="X220" s="33">
        <f t="shared" si="272"/>
        <v>0.34354616988854186</v>
      </c>
      <c r="Y220" s="31">
        <f t="shared" si="217"/>
        <v>1505090.6416</v>
      </c>
      <c r="Z220" s="26">
        <f t="shared" si="218"/>
        <v>1135016.4223999998</v>
      </c>
      <c r="AA220" s="26">
        <f t="shared" si="219"/>
        <v>2270663.0463999999</v>
      </c>
      <c r="AB220" s="5">
        <f t="shared" si="249"/>
        <v>75.411831754758012</v>
      </c>
      <c r="AC220" s="30">
        <v>109.75</v>
      </c>
      <c r="AD220" s="31">
        <v>687.6</v>
      </c>
      <c r="AE220" s="31">
        <v>1239.0999999999999</v>
      </c>
      <c r="AF220" s="32">
        <f t="shared" si="250"/>
        <v>14.843093966332013</v>
      </c>
      <c r="AG220" s="32">
        <f t="shared" si="251"/>
        <v>2.9192944750190852</v>
      </c>
      <c r="AH220" s="33">
        <f t="shared" si="252"/>
        <v>-2.4294057222489555E-2</v>
      </c>
      <c r="AI220" s="33">
        <f t="shared" si="253"/>
        <v>-2.0025486983433357E-3</v>
      </c>
      <c r="AJ220" s="33">
        <f>IFERROR((($BQ220-AC220)-($BQ221-AC221))/(((#REF!-AC220)+(#REF!-AC221))/2)/AH220,0)</f>
        <v>0</v>
      </c>
      <c r="AK220" s="33">
        <f t="shared" si="273"/>
        <v>8.2429570326751814E-2</v>
      </c>
      <c r="AL220" s="31">
        <f t="shared" si="220"/>
        <v>852005.15999999992</v>
      </c>
      <c r="AM220" s="26">
        <f t="shared" si="221"/>
        <v>75464.100000000006</v>
      </c>
      <c r="AN220" s="26">
        <f t="shared" si="222"/>
        <v>230717.30400000003</v>
      </c>
      <c r="AO220" s="5">
        <f t="shared" si="254"/>
        <v>8.8572350899846661</v>
      </c>
      <c r="AP220" s="30">
        <v>1329.65</v>
      </c>
      <c r="AQ220" s="31">
        <v>689.43</v>
      </c>
      <c r="AR220" s="31">
        <v>3449.77</v>
      </c>
      <c r="AS220" s="32">
        <f t="shared" si="255"/>
        <v>41.324558366744569</v>
      </c>
      <c r="AT220" s="32">
        <f t="shared" si="256"/>
        <v>35.368017300310953</v>
      </c>
      <c r="AU220" s="33">
        <f t="shared" si="257"/>
        <v>1.0718113612004155E-2</v>
      </c>
      <c r="AV220" s="33">
        <f t="shared" si="258"/>
        <v>6.6175444156451584E-3</v>
      </c>
      <c r="AW220" s="33">
        <f>IFERROR((($BQ220-AP220)-($BQ221-AP221))/(((#REF!-AP220)+(#REF!-AP221))/2)/AU220,0)</f>
        <v>0</v>
      </c>
      <c r="AX220" s="33">
        <f t="shared" si="274"/>
        <v>0.6174168939797009</v>
      </c>
      <c r="AY220" s="31">
        <f t="shared" si="223"/>
        <v>2378374.9310999997</v>
      </c>
      <c r="AZ220" s="26">
        <f t="shared" si="224"/>
        <v>916700.59950000001</v>
      </c>
      <c r="BA220" s="26">
        <f t="shared" si="225"/>
        <v>1060260.6084</v>
      </c>
      <c r="BB220" s="5">
        <f t="shared" si="259"/>
        <v>38.543149253428496</v>
      </c>
      <c r="BC220" s="30">
        <v>221.12</v>
      </c>
      <c r="BD220" s="31">
        <v>712</v>
      </c>
      <c r="BE220" s="31">
        <v>760.54</v>
      </c>
      <c r="BF220" s="32">
        <f t="shared" si="260"/>
        <v>9.1104565290566946</v>
      </c>
      <c r="BG220" s="32">
        <f t="shared" si="261"/>
        <v>5.881680130443919</v>
      </c>
      <c r="BH220" s="33">
        <f t="shared" si="262"/>
        <v>-2.6334026334026334E-2</v>
      </c>
      <c r="BI220" s="33">
        <f t="shared" si="263"/>
        <v>-3.2057794333446568E-3</v>
      </c>
      <c r="BJ220" s="33">
        <f t="shared" si="264"/>
        <v>5.6426862958275112</v>
      </c>
      <c r="BK220" s="33">
        <f t="shared" si="275"/>
        <v>0.12173525585042999</v>
      </c>
      <c r="BL220" s="31">
        <f t="shared" si="226"/>
        <v>541504.48</v>
      </c>
      <c r="BM220" s="26">
        <f t="shared" si="227"/>
        <v>157437.44</v>
      </c>
      <c r="BN220" s="26">
        <f t="shared" si="228"/>
        <v>444971.52000000002</v>
      </c>
      <c r="BO220" s="5">
        <f t="shared" si="265"/>
        <v>29.074078943908276</v>
      </c>
      <c r="BP220" s="60">
        <f t="shared" si="229"/>
        <v>8347.99</v>
      </c>
      <c r="BQ220" s="57">
        <f t="shared" si="230"/>
        <v>3759.47</v>
      </c>
      <c r="BR220" s="57">
        <f t="shared" si="231"/>
        <v>5493650.1876999987</v>
      </c>
      <c r="BS220" s="57">
        <f t="shared" si="232"/>
        <v>2389022.9829000002</v>
      </c>
      <c r="BT220" s="33">
        <f t="shared" si="276"/>
        <v>1.0928385526678226E-2</v>
      </c>
      <c r="BU220" s="33">
        <f t="shared" si="277"/>
        <v>2.9964740418213079E-2</v>
      </c>
      <c r="BV220" s="33">
        <f t="shared" si="278"/>
        <v>2.7419183140147796</v>
      </c>
      <c r="BW220" s="57">
        <f t="shared" si="233"/>
        <v>4186393.3217999996</v>
      </c>
      <c r="BX220" s="57">
        <f t="shared" si="279"/>
        <v>635.46802684952945</v>
      </c>
      <c r="BY220" s="87">
        <f t="shared" si="280"/>
        <v>658.08059038163663</v>
      </c>
      <c r="BZ220" s="75">
        <f t="shared" si="281"/>
        <v>80.051302684350972</v>
      </c>
      <c r="CA220" s="75">
        <f t="shared" si="282"/>
        <v>79.087262773971673</v>
      </c>
      <c r="CB220" s="53">
        <f t="shared" si="235"/>
        <v>1.0432447927795208</v>
      </c>
      <c r="CC220" s="14">
        <f t="shared" si="234"/>
        <v>78.294556153087626</v>
      </c>
      <c r="CD220" s="53">
        <f t="shared" si="236"/>
        <v>1.0203505161154605</v>
      </c>
      <c r="CE220" s="26">
        <v>77.510514107512876</v>
      </c>
      <c r="CF220" s="85">
        <f t="shared" si="237"/>
        <v>1.0101327213521285</v>
      </c>
      <c r="CG220" s="79">
        <v>76.733000000000004</v>
      </c>
      <c r="CH220">
        <v>4000.13</v>
      </c>
      <c r="CI220" s="17">
        <f t="shared" si="266"/>
        <v>240.66000000000031</v>
      </c>
      <c r="CJ220" s="17">
        <f t="shared" si="267"/>
        <v>0.93983695529895273</v>
      </c>
      <c r="CK220" s="31">
        <v>9663.83</v>
      </c>
      <c r="CL220" s="76">
        <f t="shared" si="283"/>
        <v>0.86383866438047852</v>
      </c>
      <c r="CM220">
        <v>3539.26</v>
      </c>
      <c r="CN220" s="17">
        <f t="shared" si="268"/>
        <v>-220.20999999999958</v>
      </c>
      <c r="CO220" s="17">
        <f t="shared" si="269"/>
        <v>1.0622192209670946</v>
      </c>
      <c r="CP220" s="31">
        <v>8991.2999999999993</v>
      </c>
      <c r="CQ220" s="76">
        <f t="shared" si="270"/>
        <v>0.92845194799417219</v>
      </c>
    </row>
    <row r="221" spans="1:95" x14ac:dyDescent="0.3">
      <c r="A221" s="1">
        <v>38046</v>
      </c>
      <c r="B221" t="s">
        <v>5</v>
      </c>
      <c r="C221" s="30">
        <v>151.91999999999999</v>
      </c>
      <c r="D221" s="31">
        <v>614</v>
      </c>
      <c r="E221" s="31">
        <v>315.81</v>
      </c>
      <c r="F221" s="32">
        <f t="shared" si="238"/>
        <v>3.8122151189740419</v>
      </c>
      <c r="G221" s="94">
        <f t="shared" si="239"/>
        <v>4.0759054213942107</v>
      </c>
      <c r="H221" s="33">
        <f t="shared" si="240"/>
        <v>7.5288351852634161E-2</v>
      </c>
      <c r="I221" s="33">
        <f t="shared" si="241"/>
        <v>1.2718600953894991E-2</v>
      </c>
      <c r="J221" s="33">
        <f t="shared" si="242"/>
        <v>0.11307962520981445</v>
      </c>
      <c r="K221" s="33">
        <f t="shared" si="271"/>
        <v>0.16893185520636414</v>
      </c>
      <c r="L221" s="31">
        <f t="shared" si="214"/>
        <v>193907.34</v>
      </c>
      <c r="M221" s="26">
        <f t="shared" si="215"/>
        <v>93278.87999999999</v>
      </c>
      <c r="N221" s="26">
        <f t="shared" si="216"/>
        <v>162642.46</v>
      </c>
      <c r="O221" s="5">
        <f t="shared" si="243"/>
        <v>48.104873183243086</v>
      </c>
      <c r="P221" s="30">
        <v>1922.67</v>
      </c>
      <c r="Q221" s="31">
        <v>564.13</v>
      </c>
      <c r="R221" s="31">
        <v>2554.33</v>
      </c>
      <c r="S221" s="32">
        <f t="shared" si="244"/>
        <v>30.833904704882571</v>
      </c>
      <c r="T221" s="32">
        <f t="shared" si="245"/>
        <v>51.583867012585614</v>
      </c>
      <c r="U221" s="33">
        <f t="shared" si="246"/>
        <v>6.7622049552851435E-2</v>
      </c>
      <c r="V221" s="33">
        <f t="shared" si="247"/>
        <v>1.1750303436152867E-2</v>
      </c>
      <c r="W221" s="33">
        <f t="shared" si="248"/>
        <v>-7.8615507656180084E-2</v>
      </c>
      <c r="X221" s="33">
        <f t="shared" si="272"/>
        <v>0.1737643788357697</v>
      </c>
      <c r="Y221" s="31">
        <f t="shared" si="217"/>
        <v>1440974.1828999999</v>
      </c>
      <c r="Z221" s="26">
        <f t="shared" si="218"/>
        <v>1084635.8271000001</v>
      </c>
      <c r="AA221" s="26">
        <f t="shared" si="219"/>
        <v>2195210.3516000002</v>
      </c>
      <c r="AB221" s="5">
        <f t="shared" si="249"/>
        <v>75.271010401944935</v>
      </c>
      <c r="AC221" s="30">
        <v>109.97</v>
      </c>
      <c r="AD221" s="31">
        <v>704.51</v>
      </c>
      <c r="AE221" s="31">
        <v>1227.6199999999999</v>
      </c>
      <c r="AF221" s="32">
        <f t="shared" si="250"/>
        <v>14.818883266378243</v>
      </c>
      <c r="AG221" s="32">
        <f t="shared" si="251"/>
        <v>2.9504167929878968</v>
      </c>
      <c r="AH221" s="33">
        <f t="shared" si="252"/>
        <v>4.2057971014492726E-2</v>
      </c>
      <c r="AI221" s="33">
        <f t="shared" si="253"/>
        <v>-1.9985465116278966E-3</v>
      </c>
      <c r="AJ221" s="33">
        <f>IFERROR((($BQ221-AC221)-($BQ222-AC222))/(((#REF!-AC221)+(#REF!-AC222))/2)/AH221,0)</f>
        <v>0</v>
      </c>
      <c r="AK221" s="33">
        <f t="shared" si="273"/>
        <v>4.7518852275094746E-2</v>
      </c>
      <c r="AL221" s="31">
        <f t="shared" si="220"/>
        <v>864870.56619999988</v>
      </c>
      <c r="AM221" s="26">
        <f t="shared" si="221"/>
        <v>77474.964699999997</v>
      </c>
      <c r="AN221" s="26">
        <f t="shared" si="222"/>
        <v>236391.28540000002</v>
      </c>
      <c r="AO221" s="5">
        <f t="shared" si="254"/>
        <v>8.9579837408970207</v>
      </c>
      <c r="AP221" s="30">
        <v>1320.88</v>
      </c>
      <c r="AQ221" s="31">
        <v>682.08</v>
      </c>
      <c r="AR221" s="31">
        <v>3426.4</v>
      </c>
      <c r="AS221" s="32">
        <f t="shared" si="255"/>
        <v>41.360862175525341</v>
      </c>
      <c r="AT221" s="32">
        <f t="shared" si="256"/>
        <v>35.438269832880366</v>
      </c>
      <c r="AU221" s="33">
        <f t="shared" si="257"/>
        <v>3.750420073933014E-2</v>
      </c>
      <c r="AV221" s="33">
        <f t="shared" si="258"/>
        <v>6.6692492916772634E-3</v>
      </c>
      <c r="AW221" s="33">
        <f>IFERROR((($BQ221-AP221)-($BQ222-AP222))/(((#REF!-AP221)+(#REF!-AP222))/2)/AU221,0)</f>
        <v>0</v>
      </c>
      <c r="AX221" s="33">
        <f t="shared" si="274"/>
        <v>0.17782672767862276</v>
      </c>
      <c r="AY221" s="31">
        <f t="shared" si="223"/>
        <v>2337078.912</v>
      </c>
      <c r="AZ221" s="26">
        <f t="shared" si="224"/>
        <v>900945.83040000009</v>
      </c>
      <c r="BA221" s="26">
        <f t="shared" si="225"/>
        <v>1048957.1904000002</v>
      </c>
      <c r="BB221" s="5">
        <f t="shared" si="259"/>
        <v>38.550081718421666</v>
      </c>
      <c r="BC221" s="30">
        <v>221.83</v>
      </c>
      <c r="BD221" s="31">
        <v>731</v>
      </c>
      <c r="BE221" s="31">
        <v>760</v>
      </c>
      <c r="BF221" s="32">
        <f t="shared" si="260"/>
        <v>9.1741347342398036</v>
      </c>
      <c r="BG221" s="32">
        <f t="shared" si="261"/>
        <v>5.951540940151907</v>
      </c>
      <c r="BH221" s="33">
        <f t="shared" si="262"/>
        <v>5.9154929577464786E-2</v>
      </c>
      <c r="BI221" s="33">
        <f t="shared" si="263"/>
        <v>-3.1955352521546437E-3</v>
      </c>
      <c r="BJ221" s="33">
        <f t="shared" si="264"/>
        <v>-2.5062126477613962</v>
      </c>
      <c r="BK221" s="33">
        <f t="shared" si="275"/>
        <v>5.4019762595947554E-2</v>
      </c>
      <c r="BL221" s="31">
        <f t="shared" si="226"/>
        <v>555560</v>
      </c>
      <c r="BM221" s="26">
        <f t="shared" si="227"/>
        <v>162157.73000000001</v>
      </c>
      <c r="BN221" s="26">
        <f t="shared" si="228"/>
        <v>456845.76</v>
      </c>
      <c r="BO221" s="5">
        <f t="shared" si="265"/>
        <v>29.188157894736843</v>
      </c>
      <c r="BP221" s="60">
        <f t="shared" si="229"/>
        <v>8284.16</v>
      </c>
      <c r="BQ221" s="57">
        <f t="shared" si="230"/>
        <v>3727.2700000000004</v>
      </c>
      <c r="BR221" s="57">
        <f t="shared" si="231"/>
        <v>5392391.0011</v>
      </c>
      <c r="BS221" s="57">
        <f t="shared" si="232"/>
        <v>2318493.2322</v>
      </c>
      <c r="BT221" s="33">
        <f t="shared" si="276"/>
        <v>4.9599489029208466E-2</v>
      </c>
      <c r="BU221" s="33">
        <f t="shared" si="277"/>
        <v>6.2931551778510883E-2</v>
      </c>
      <c r="BV221" s="33">
        <f t="shared" si="278"/>
        <v>1.2687943567614446</v>
      </c>
      <c r="BW221" s="57">
        <f t="shared" si="233"/>
        <v>4100047.0474000005</v>
      </c>
      <c r="BX221" s="57">
        <f t="shared" si="279"/>
        <v>622.03522476235946</v>
      </c>
      <c r="BY221" s="87">
        <f t="shared" si="280"/>
        <v>650.92791557623229</v>
      </c>
      <c r="BZ221" s="75">
        <f t="shared" si="281"/>
        <v>79.18122545639612</v>
      </c>
      <c r="CA221" s="75">
        <f t="shared" si="282"/>
        <v>77.415481498483018</v>
      </c>
      <c r="CB221" s="53">
        <f t="shared" si="235"/>
        <v>1.0409952993754665</v>
      </c>
      <c r="CC221" s="14">
        <f t="shared" si="234"/>
        <v>76.679695171340711</v>
      </c>
      <c r="CD221" s="53">
        <f t="shared" si="236"/>
        <v>1.0081076893015093</v>
      </c>
      <c r="CE221" s="26">
        <v>75.442421155498096</v>
      </c>
      <c r="CF221" s="85">
        <f t="shared" si="237"/>
        <v>0.99184125206076668</v>
      </c>
      <c r="CG221" s="79">
        <v>76.063000000000002</v>
      </c>
      <c r="CH221">
        <v>3966.61</v>
      </c>
      <c r="CI221" s="17">
        <f t="shared" si="266"/>
        <v>239.33999999999969</v>
      </c>
      <c r="CJ221" s="17">
        <f t="shared" si="267"/>
        <v>0.93966132289284809</v>
      </c>
      <c r="CK221" s="31">
        <v>9595.43</v>
      </c>
      <c r="CL221" s="76">
        <f t="shared" si="283"/>
        <v>0.86334432120290594</v>
      </c>
      <c r="CM221">
        <v>3512.26</v>
      </c>
      <c r="CN221" s="17">
        <f t="shared" si="268"/>
        <v>-215.01000000000022</v>
      </c>
      <c r="CO221" s="17">
        <f t="shared" si="269"/>
        <v>1.0612169941860796</v>
      </c>
      <c r="CP221" s="31">
        <v>8911.61</v>
      </c>
      <c r="CQ221" s="76">
        <f t="shared" si="270"/>
        <v>0.92959184703998488</v>
      </c>
    </row>
    <row r="222" spans="1:95" x14ac:dyDescent="0.3">
      <c r="A222" s="1">
        <v>38017</v>
      </c>
      <c r="B222" t="s">
        <v>5</v>
      </c>
      <c r="C222" s="30">
        <v>150</v>
      </c>
      <c r="D222" s="31">
        <v>569.45000000000005</v>
      </c>
      <c r="E222" s="31">
        <v>312.36</v>
      </c>
      <c r="F222" s="32">
        <f t="shared" si="238"/>
        <v>3.7998474513796889</v>
      </c>
      <c r="G222" s="94">
        <f t="shared" si="239"/>
        <v>4.0594959729799953</v>
      </c>
      <c r="H222" s="33">
        <f t="shared" si="240"/>
        <v>-2.4337991031545665E-2</v>
      </c>
      <c r="I222" s="33">
        <f t="shared" si="241"/>
        <v>1.2882447665056276E-2</v>
      </c>
      <c r="J222" s="33">
        <f t="shared" si="242"/>
        <v>-0.35257601068027333</v>
      </c>
      <c r="K222" s="33">
        <f t="shared" si="271"/>
        <v>0.52931434021644197</v>
      </c>
      <c r="L222" s="31">
        <f t="shared" si="214"/>
        <v>177873.40200000003</v>
      </c>
      <c r="M222" s="26">
        <f t="shared" si="215"/>
        <v>85417.5</v>
      </c>
      <c r="N222" s="26">
        <f t="shared" si="216"/>
        <v>150841.61050000001</v>
      </c>
      <c r="O222" s="5">
        <f t="shared" si="243"/>
        <v>48.021513638109866</v>
      </c>
      <c r="P222" s="30">
        <v>1900.21</v>
      </c>
      <c r="Q222" s="31">
        <v>527.23</v>
      </c>
      <c r="R222" s="31">
        <v>2529.33</v>
      </c>
      <c r="S222" s="32">
        <f t="shared" si="244"/>
        <v>30.769202696242122</v>
      </c>
      <c r="T222" s="32">
        <f t="shared" si="245"/>
        <v>51.425965618775436</v>
      </c>
      <c r="U222" s="33">
        <f t="shared" si="246"/>
        <v>-2.3412531046440806E-2</v>
      </c>
      <c r="V222" s="33">
        <f t="shared" si="247"/>
        <v>1.1890014716937201E-2</v>
      </c>
      <c r="W222" s="33">
        <f t="shared" si="248"/>
        <v>0.22911877739319922</v>
      </c>
      <c r="X222" s="33">
        <f t="shared" si="272"/>
        <v>0.50784832675084624</v>
      </c>
      <c r="Y222" s="31">
        <f t="shared" si="217"/>
        <v>1333538.6558999999</v>
      </c>
      <c r="Z222" s="26">
        <f t="shared" si="218"/>
        <v>1001847.7183000001</v>
      </c>
      <c r="AA222" s="26">
        <f t="shared" si="219"/>
        <v>2051620.6436000001</v>
      </c>
      <c r="AB222" s="5">
        <f t="shared" si="249"/>
        <v>75.127009919622992</v>
      </c>
      <c r="AC222" s="30">
        <v>110.19</v>
      </c>
      <c r="AD222" s="31">
        <v>675.49</v>
      </c>
      <c r="AE222" s="31">
        <v>1216.1500000000001</v>
      </c>
      <c r="AF222" s="32">
        <f t="shared" si="250"/>
        <v>14.79441822895188</v>
      </c>
      <c r="AG222" s="32">
        <f t="shared" si="251"/>
        <v>2.9821057417511043</v>
      </c>
      <c r="AH222" s="33">
        <f t="shared" si="252"/>
        <v>4.0508699855002495E-2</v>
      </c>
      <c r="AI222" s="33">
        <f t="shared" si="253"/>
        <v>-2.0851276007434294E-3</v>
      </c>
      <c r="AJ222" s="33">
        <f>IFERROR((($BQ222-AC222)-($BQ223-AC223))/(((#REF!-AC222)+(#REF!-AC223))/2)/AH222,0)</f>
        <v>0</v>
      </c>
      <c r="AK222" s="33">
        <f t="shared" si="273"/>
        <v>5.1473575014921967E-2</v>
      </c>
      <c r="AL222" s="31">
        <f t="shared" si="220"/>
        <v>821497.16350000002</v>
      </c>
      <c r="AM222" s="26">
        <f t="shared" si="221"/>
        <v>74432.243099999992</v>
      </c>
      <c r="AN222" s="26">
        <f t="shared" si="222"/>
        <v>226653.91460000002</v>
      </c>
      <c r="AO222" s="5">
        <f t="shared" si="254"/>
        <v>9.0605599638202516</v>
      </c>
      <c r="AP222" s="30">
        <v>1312.1</v>
      </c>
      <c r="AQ222" s="31">
        <v>656.97</v>
      </c>
      <c r="AR222" s="31">
        <v>3403.03</v>
      </c>
      <c r="AS222" s="32">
        <f t="shared" si="255"/>
        <v>41.397729774838723</v>
      </c>
      <c r="AT222" s="32">
        <f t="shared" si="256"/>
        <v>35.509764440980341</v>
      </c>
      <c r="AU222" s="33">
        <f t="shared" si="257"/>
        <v>3.0301391453493337E-2</v>
      </c>
      <c r="AV222" s="33">
        <f t="shared" si="258"/>
        <v>6.706354213265109E-3</v>
      </c>
      <c r="AW222" s="33">
        <f>IFERROR((($BQ222-AP222)-($BQ223-AP223))/(((#REF!-AP222)+(#REF!-AP223))/2)/AU222,0)</f>
        <v>0</v>
      </c>
      <c r="AX222" s="33">
        <f t="shared" si="274"/>
        <v>0.22132165856337127</v>
      </c>
      <c r="AY222" s="31">
        <f t="shared" si="223"/>
        <v>2235688.6191000002</v>
      </c>
      <c r="AZ222" s="26">
        <f t="shared" si="224"/>
        <v>862010.33699999994</v>
      </c>
      <c r="BA222" s="26">
        <f t="shared" si="225"/>
        <v>1010341.0236000001</v>
      </c>
      <c r="BB222" s="5">
        <f t="shared" si="259"/>
        <v>38.556815543794791</v>
      </c>
      <c r="BC222" s="30">
        <v>222.54</v>
      </c>
      <c r="BD222" s="31">
        <v>689</v>
      </c>
      <c r="BE222" s="31">
        <v>759.46</v>
      </c>
      <c r="BF222" s="32">
        <f t="shared" si="260"/>
        <v>9.2388018485875865</v>
      </c>
      <c r="BG222" s="32">
        <f t="shared" si="261"/>
        <v>6.0226682255131205</v>
      </c>
      <c r="BH222" s="33">
        <f t="shared" si="262"/>
        <v>4.2994810971089696E-2</v>
      </c>
      <c r="BI222" s="33">
        <f t="shared" si="263"/>
        <v>-3.18535633369976E-3</v>
      </c>
      <c r="BJ222" s="33">
        <f t="shared" si="264"/>
        <v>-3.4351322062112204</v>
      </c>
      <c r="BK222" s="33">
        <f t="shared" si="275"/>
        <v>7.408699472691338E-2</v>
      </c>
      <c r="BL222" s="31">
        <f t="shared" si="226"/>
        <v>523267.94</v>
      </c>
      <c r="BM222" s="26">
        <f t="shared" si="227"/>
        <v>153330.06</v>
      </c>
      <c r="BN222" s="26">
        <f t="shared" si="228"/>
        <v>430597.44</v>
      </c>
      <c r="BO222" s="5">
        <f t="shared" si="265"/>
        <v>29.302399073025569</v>
      </c>
      <c r="BP222" s="60">
        <f t="shared" si="229"/>
        <v>8220.33</v>
      </c>
      <c r="BQ222" s="57">
        <f t="shared" si="230"/>
        <v>3695.04</v>
      </c>
      <c r="BR222" s="57">
        <f t="shared" si="231"/>
        <v>5091865.7804999994</v>
      </c>
      <c r="BS222" s="57">
        <f t="shared" si="232"/>
        <v>2177037.8584000003</v>
      </c>
      <c r="BT222" s="33">
        <f t="shared" si="276"/>
        <v>1.6777742881415293E-2</v>
      </c>
      <c r="BU222" s="33">
        <f t="shared" si="277"/>
        <v>1.2719276991239812E-2</v>
      </c>
      <c r="BV222" s="33">
        <f t="shared" si="278"/>
        <v>0.75810417891961834</v>
      </c>
      <c r="BW222" s="57">
        <f t="shared" si="233"/>
        <v>3870054.6323000002</v>
      </c>
      <c r="BX222" s="57">
        <f t="shared" si="279"/>
        <v>589.17842794665285</v>
      </c>
      <c r="BY222" s="87">
        <f t="shared" si="280"/>
        <v>619.42352442055244</v>
      </c>
      <c r="BZ222" s="75">
        <f t="shared" si="281"/>
        <v>75.348917393903392</v>
      </c>
      <c r="CA222" s="75">
        <f t="shared" si="282"/>
        <v>73.326284223589923</v>
      </c>
      <c r="CB222" s="53">
        <f t="shared" si="235"/>
        <v>1.0579889831913309</v>
      </c>
      <c r="CC222" s="14">
        <f t="shared" si="234"/>
        <v>72.378342509357978</v>
      </c>
      <c r="CD222" s="53">
        <f t="shared" si="236"/>
        <v>1.016278556415535</v>
      </c>
      <c r="CE222" s="26">
        <v>71.185925375858432</v>
      </c>
      <c r="CF222" s="85">
        <f t="shared" si="237"/>
        <v>0.99953559269097347</v>
      </c>
      <c r="CG222" s="79">
        <v>71.218999999999994</v>
      </c>
      <c r="CH222">
        <v>3933.03</v>
      </c>
      <c r="CI222" s="17">
        <f t="shared" si="266"/>
        <v>237.99000000000024</v>
      </c>
      <c r="CJ222" s="17">
        <f t="shared" si="267"/>
        <v>0.93948940130128678</v>
      </c>
      <c r="CK222" s="31">
        <v>9527.0499999999993</v>
      </c>
      <c r="CL222" s="76">
        <f t="shared" si="283"/>
        <v>0.86284106832650198</v>
      </c>
      <c r="CM222">
        <v>3485.25</v>
      </c>
      <c r="CN222" s="17">
        <f t="shared" si="268"/>
        <v>-209.78999999999996</v>
      </c>
      <c r="CO222" s="17">
        <f t="shared" si="269"/>
        <v>1.0601936733376371</v>
      </c>
      <c r="CP222" s="31">
        <v>8831.92</v>
      </c>
      <c r="CQ222" s="76">
        <f t="shared" si="270"/>
        <v>0.93075231659707058</v>
      </c>
    </row>
    <row r="223" spans="1:95" x14ac:dyDescent="0.3">
      <c r="A223" s="1">
        <v>37986</v>
      </c>
      <c r="B223" t="s">
        <v>5</v>
      </c>
      <c r="C223" s="30">
        <v>148.08000000000001</v>
      </c>
      <c r="D223" s="31">
        <v>583.48</v>
      </c>
      <c r="E223" s="31">
        <v>308.92</v>
      </c>
      <c r="F223" s="32">
        <f t="shared" si="238"/>
        <v>3.7874041716371343</v>
      </c>
      <c r="G223" s="94">
        <f t="shared" si="239"/>
        <v>4.0427756679944205</v>
      </c>
      <c r="H223" s="33">
        <f t="shared" si="240"/>
        <v>0.11170525591958239</v>
      </c>
      <c r="I223" s="33">
        <f t="shared" si="241"/>
        <v>7.8644067796611872E-3</v>
      </c>
      <c r="J223" s="33">
        <f t="shared" si="242"/>
        <v>5.8081518434333686E-2</v>
      </c>
      <c r="K223" s="33">
        <f t="shared" si="271"/>
        <v>7.0403193788149451E-2</v>
      </c>
      <c r="L223" s="31">
        <f t="shared" si="214"/>
        <v>180248.6416</v>
      </c>
      <c r="M223" s="26">
        <f t="shared" si="215"/>
        <v>86401.718400000012</v>
      </c>
      <c r="N223" s="26">
        <f t="shared" si="216"/>
        <v>154558.0172</v>
      </c>
      <c r="O223" s="5">
        <f t="shared" si="243"/>
        <v>47.934740385860422</v>
      </c>
      <c r="P223" s="30">
        <v>1877.75</v>
      </c>
      <c r="Q223" s="31">
        <v>539.72</v>
      </c>
      <c r="R223" s="31">
        <v>2504.33</v>
      </c>
      <c r="S223" s="32">
        <f t="shared" si="244"/>
        <v>30.703450372769726</v>
      </c>
      <c r="T223" s="32">
        <f t="shared" si="245"/>
        <v>51.265005473909518</v>
      </c>
      <c r="U223" s="33">
        <f t="shared" si="246"/>
        <v>-1.5224506306770073E-2</v>
      </c>
      <c r="V223" s="33">
        <f t="shared" si="247"/>
        <v>8.4767291056649201E-3</v>
      </c>
      <c r="W223" s="33">
        <f t="shared" si="248"/>
        <v>0.29344760635208922</v>
      </c>
      <c r="X223" s="33">
        <f t="shared" si="272"/>
        <v>0.55678187094286702</v>
      </c>
      <c r="Y223" s="31">
        <f t="shared" si="217"/>
        <v>1351636.9876000001</v>
      </c>
      <c r="Z223" s="26">
        <f t="shared" si="218"/>
        <v>1013459.2300000001</v>
      </c>
      <c r="AA223" s="26">
        <f t="shared" si="219"/>
        <v>2100223.2304000002</v>
      </c>
      <c r="AB223" s="5">
        <f t="shared" si="249"/>
        <v>74.98013440720672</v>
      </c>
      <c r="AC223" s="30">
        <v>110.42</v>
      </c>
      <c r="AD223" s="31">
        <v>648.66999999999996</v>
      </c>
      <c r="AE223" s="31">
        <v>1204.67</v>
      </c>
      <c r="AF223" s="32">
        <f t="shared" si="250"/>
        <v>14.769429572206741</v>
      </c>
      <c r="AG223" s="32">
        <f t="shared" si="251"/>
        <v>3.0146089226090211</v>
      </c>
      <c r="AH223" s="33">
        <f t="shared" si="252"/>
        <v>4.4681203161569295E-2</v>
      </c>
      <c r="AI223" s="33">
        <f t="shared" si="253"/>
        <v>2.6426867315103648E-2</v>
      </c>
      <c r="AJ223" s="33">
        <f>IFERROR((($BQ223-AC223)-($BQ224-AC224))/(((#REF!-AC223)+(#REF!-AC224))/2)/AH223,0)</f>
        <v>0</v>
      </c>
      <c r="AK223" s="33">
        <f t="shared" si="273"/>
        <v>0.59145379813392385</v>
      </c>
      <c r="AL223" s="31">
        <f t="shared" si="220"/>
        <v>781433.28890000004</v>
      </c>
      <c r="AM223" s="26">
        <f t="shared" si="221"/>
        <v>71626.141399999993</v>
      </c>
      <c r="AN223" s="26">
        <f t="shared" si="222"/>
        <v>217654.73180000001</v>
      </c>
      <c r="AO223" s="5">
        <f t="shared" si="254"/>
        <v>9.1659956668631235</v>
      </c>
      <c r="AP223" s="30">
        <v>1303.33</v>
      </c>
      <c r="AQ223" s="31">
        <v>637.36</v>
      </c>
      <c r="AR223" s="31">
        <v>3379.67</v>
      </c>
      <c r="AS223" s="32">
        <f t="shared" si="255"/>
        <v>41.435246202113404</v>
      </c>
      <c r="AT223" s="32">
        <f t="shared" si="256"/>
        <v>35.582595970874983</v>
      </c>
      <c r="AU223" s="33">
        <f t="shared" si="257"/>
        <v>1.0631082509187857E-2</v>
      </c>
      <c r="AV223" s="33">
        <f t="shared" si="258"/>
        <v>1.1285165381411933E-3</v>
      </c>
      <c r="AW223" s="33">
        <f>IFERROR((($BQ223-AP223)-($BQ224-AP224))/(((#REF!-AP223)+(#REF!-AP224))/2)/AU223,0)</f>
        <v>0</v>
      </c>
      <c r="AX223" s="33">
        <f t="shared" si="274"/>
        <v>0.10615255193117717</v>
      </c>
      <c r="AY223" s="31">
        <f t="shared" si="223"/>
        <v>2154066.4712</v>
      </c>
      <c r="AZ223" s="26">
        <f t="shared" si="224"/>
        <v>830690.40879999998</v>
      </c>
      <c r="BA223" s="26">
        <f t="shared" si="225"/>
        <v>980183.19680000003</v>
      </c>
      <c r="BB223" s="5">
        <f t="shared" si="259"/>
        <v>38.563824278701766</v>
      </c>
      <c r="BC223" s="30">
        <v>223.25</v>
      </c>
      <c r="BD223" s="31">
        <v>660</v>
      </c>
      <c r="BE223" s="31">
        <v>758.92</v>
      </c>
      <c r="BF223" s="32">
        <f t="shared" si="260"/>
        <v>9.3044696812729946</v>
      </c>
      <c r="BG223" s="32">
        <f t="shared" si="261"/>
        <v>6.095013964612062</v>
      </c>
      <c r="BH223" s="33">
        <f t="shared" si="262"/>
        <v>4.9689440993788817E-2</v>
      </c>
      <c r="BI223" s="33">
        <f t="shared" si="263"/>
        <v>1.1397166475212293E-2</v>
      </c>
      <c r="BJ223" s="33">
        <f t="shared" si="264"/>
        <v>-1.9364821947428583</v>
      </c>
      <c r="BK223" s="33">
        <f t="shared" si="275"/>
        <v>0.22936797531364742</v>
      </c>
      <c r="BL223" s="31">
        <f t="shared" si="226"/>
        <v>500887.19999999995</v>
      </c>
      <c r="BM223" s="26">
        <f t="shared" si="227"/>
        <v>147345</v>
      </c>
      <c r="BN223" s="26">
        <f t="shared" si="228"/>
        <v>412473.60000000003</v>
      </c>
      <c r="BO223" s="5">
        <f t="shared" si="265"/>
        <v>29.416802825067201</v>
      </c>
      <c r="BP223" s="60">
        <f t="shared" si="229"/>
        <v>8156.51</v>
      </c>
      <c r="BQ223" s="57">
        <f t="shared" si="230"/>
        <v>3662.83</v>
      </c>
      <c r="BR223" s="57">
        <f t="shared" si="231"/>
        <v>4968272.5892999992</v>
      </c>
      <c r="BS223" s="57">
        <f t="shared" si="232"/>
        <v>2149522.4986</v>
      </c>
      <c r="BT223" s="33">
        <f t="shared" si="276"/>
        <v>1.6035816463899229E-2</v>
      </c>
      <c r="BU223" s="33">
        <f t="shared" si="277"/>
        <v>1.22849023865835E-2</v>
      </c>
      <c r="BV223" s="33">
        <f t="shared" si="278"/>
        <v>0.76609148116904391</v>
      </c>
      <c r="BW223" s="57">
        <f t="shared" si="233"/>
        <v>3865092.7762000007</v>
      </c>
      <c r="BX223" s="57">
        <f t="shared" si="279"/>
        <v>586.84746455609468</v>
      </c>
      <c r="BY223" s="87">
        <f t="shared" si="280"/>
        <v>609.11745210880622</v>
      </c>
      <c r="BZ223" s="75">
        <f t="shared" si="281"/>
        <v>74.095249490347754</v>
      </c>
      <c r="CA223" s="75">
        <f t="shared" si="282"/>
        <v>73.036183846550458</v>
      </c>
      <c r="CB223" s="53">
        <f t="shared" si="235"/>
        <v>1.0353704305285865</v>
      </c>
      <c r="CC223" s="14">
        <f t="shared" si="234"/>
        <v>72.285545131953896</v>
      </c>
      <c r="CD223" s="53">
        <f t="shared" si="236"/>
        <v>1.0100825153981596</v>
      </c>
      <c r="CE223" s="26">
        <v>71.432658592764739</v>
      </c>
      <c r="CF223" s="85">
        <f t="shared" si="237"/>
        <v>0.99816470002745439</v>
      </c>
      <c r="CG223" s="79">
        <v>71.563999999999993</v>
      </c>
      <c r="CH223">
        <v>3899.5</v>
      </c>
      <c r="CI223" s="17">
        <f t="shared" si="266"/>
        <v>236.67000000000007</v>
      </c>
      <c r="CJ223" s="17">
        <f t="shared" si="267"/>
        <v>0.93930760353891518</v>
      </c>
      <c r="CK223" s="31">
        <v>9458.69</v>
      </c>
      <c r="CL223" s="76">
        <f t="shared" si="283"/>
        <v>0.86232977293895874</v>
      </c>
      <c r="CM223">
        <v>3458.24</v>
      </c>
      <c r="CN223" s="17">
        <f t="shared" si="268"/>
        <v>-204.59000000000015</v>
      </c>
      <c r="CO223" s="17">
        <f t="shared" si="269"/>
        <v>1.0591601508281669</v>
      </c>
      <c r="CP223" s="31">
        <v>8752.2199999999993</v>
      </c>
      <c r="CQ223" s="76">
        <f t="shared" si="270"/>
        <v>0.93193612592005237</v>
      </c>
    </row>
    <row r="224" spans="1:95" x14ac:dyDescent="0.3">
      <c r="A224" s="1">
        <v>37955</v>
      </c>
      <c r="B224" t="s">
        <v>5</v>
      </c>
      <c r="C224" s="30">
        <v>146.91999999999999</v>
      </c>
      <c r="D224" s="31">
        <v>521.75</v>
      </c>
      <c r="E224" s="31">
        <v>306.74</v>
      </c>
      <c r="F224" s="32">
        <f t="shared" si="238"/>
        <v>3.778605313502041</v>
      </c>
      <c r="G224" s="94">
        <f t="shared" si="239"/>
        <v>4.0374394741325768</v>
      </c>
      <c r="H224" s="33">
        <f t="shared" si="240"/>
        <v>4.1175607609174061E-2</v>
      </c>
      <c r="I224" s="33">
        <f t="shared" si="241"/>
        <v>7.9953531280964069E-3</v>
      </c>
      <c r="J224" s="33">
        <f t="shared" si="242"/>
        <v>0.15859826817276879</v>
      </c>
      <c r="K224" s="33">
        <f t="shared" si="271"/>
        <v>0.19417693125468333</v>
      </c>
      <c r="L224" s="31">
        <f t="shared" si="214"/>
        <v>160041.595</v>
      </c>
      <c r="M224" s="26">
        <f t="shared" si="215"/>
        <v>76655.509999999995</v>
      </c>
      <c r="N224" s="26">
        <f t="shared" si="216"/>
        <v>138206.35749999998</v>
      </c>
      <c r="O224" s="5">
        <f t="shared" si="243"/>
        <v>47.897241963878194</v>
      </c>
      <c r="P224" s="30">
        <v>1861.9</v>
      </c>
      <c r="Q224" s="31">
        <v>548</v>
      </c>
      <c r="R224" s="31">
        <v>2488.27</v>
      </c>
      <c r="S224" s="32">
        <f t="shared" si="244"/>
        <v>30.651986188393177</v>
      </c>
      <c r="T224" s="32">
        <f t="shared" si="245"/>
        <v>51.165998889786593</v>
      </c>
      <c r="U224" s="33">
        <f t="shared" si="246"/>
        <v>6.1952646580187468E-2</v>
      </c>
      <c r="V224" s="33">
        <f t="shared" si="247"/>
        <v>8.5546152310987372E-3</v>
      </c>
      <c r="W224" s="33">
        <f t="shared" si="248"/>
        <v>-7.2668951903072154E-2</v>
      </c>
      <c r="X224" s="33">
        <f t="shared" si="272"/>
        <v>0.13808312805533177</v>
      </c>
      <c r="Y224" s="31">
        <f t="shared" si="217"/>
        <v>1363571.96</v>
      </c>
      <c r="Z224" s="26">
        <f t="shared" si="218"/>
        <v>1020321.2000000001</v>
      </c>
      <c r="AA224" s="26">
        <f t="shared" si="219"/>
        <v>2132443.36</v>
      </c>
      <c r="AB224" s="5">
        <f t="shared" si="249"/>
        <v>74.82708870018125</v>
      </c>
      <c r="AC224" s="30">
        <v>107.54</v>
      </c>
      <c r="AD224" s="31">
        <v>620.32000000000005</v>
      </c>
      <c r="AE224" s="31">
        <v>1191.3699999999999</v>
      </c>
      <c r="AF224" s="32">
        <f t="shared" si="250"/>
        <v>14.676002517920473</v>
      </c>
      <c r="AG224" s="32">
        <f t="shared" si="251"/>
        <v>2.955256200981605</v>
      </c>
      <c r="AH224" s="33">
        <f t="shared" si="252"/>
        <v>7.2807287200478904E-3</v>
      </c>
      <c r="AI224" s="33">
        <f t="shared" si="253"/>
        <v>2.7048678196126521E-2</v>
      </c>
      <c r="AJ224" s="33">
        <f>IFERROR((($BQ224-AC224)-($BQ225-AC225))/(((#REF!-AC224)+(#REF!-AC225))/2)/AH224,0)</f>
        <v>0</v>
      </c>
      <c r="AK224" s="33">
        <f t="shared" si="273"/>
        <v>3.7151058961510932</v>
      </c>
      <c r="AL224" s="31">
        <f t="shared" si="220"/>
        <v>739030.63839999994</v>
      </c>
      <c r="AM224" s="26">
        <f t="shared" si="221"/>
        <v>66709.212800000008</v>
      </c>
      <c r="AN224" s="26">
        <f t="shared" si="222"/>
        <v>208142.17280000003</v>
      </c>
      <c r="AO224" s="5">
        <f t="shared" si="254"/>
        <v>9.0265828416025258</v>
      </c>
      <c r="AP224" s="30">
        <v>1301.8599999999999</v>
      </c>
      <c r="AQ224" s="31">
        <v>630.62</v>
      </c>
      <c r="AR224" s="31">
        <v>3380.12</v>
      </c>
      <c r="AS224" s="32">
        <f t="shared" si="255"/>
        <v>41.638323636547298</v>
      </c>
      <c r="AT224" s="32">
        <f t="shared" si="256"/>
        <v>35.775802843685241</v>
      </c>
      <c r="AU224" s="33">
        <f t="shared" si="257"/>
        <v>3.6097119979336192E-2</v>
      </c>
      <c r="AV224" s="33">
        <f t="shared" si="258"/>
        <v>1.1297915265633971E-3</v>
      </c>
      <c r="AW224" s="33">
        <f>IFERROR((($BQ224-AP224)-($BQ225-AP225))/(((#REF!-AP224)+(#REF!-AP225))/2)/AU224,0)</f>
        <v>0</v>
      </c>
      <c r="AX224" s="33">
        <f t="shared" si="274"/>
        <v>3.1298661145546976E-2</v>
      </c>
      <c r="AY224" s="31">
        <f t="shared" si="223"/>
        <v>2131571.2744</v>
      </c>
      <c r="AZ224" s="26">
        <f t="shared" si="224"/>
        <v>820978.95319999999</v>
      </c>
      <c r="BA224" s="26">
        <f t="shared" si="225"/>
        <v>969817.88560000004</v>
      </c>
      <c r="BB224" s="5">
        <f t="shared" si="259"/>
        <v>38.515200643764125</v>
      </c>
      <c r="BC224" s="30">
        <v>220.72</v>
      </c>
      <c r="BD224" s="31">
        <v>628</v>
      </c>
      <c r="BE224" s="31">
        <v>751.31</v>
      </c>
      <c r="BF224" s="32">
        <f t="shared" si="260"/>
        <v>9.2550823436370155</v>
      </c>
      <c r="BG224" s="32">
        <f t="shared" si="261"/>
        <v>6.0655025914139831</v>
      </c>
      <c r="BH224" s="33">
        <f t="shared" si="262"/>
        <v>2.091713596138375E-2</v>
      </c>
      <c r="BI224" s="33">
        <f t="shared" si="263"/>
        <v>1.1528559385751071E-2</v>
      </c>
      <c r="BJ224" s="33">
        <f t="shared" si="264"/>
        <v>-4.6553980753020037</v>
      </c>
      <c r="BK224" s="33">
        <f t="shared" si="275"/>
        <v>0.55115381986494538</v>
      </c>
      <c r="BL224" s="31">
        <f t="shared" si="226"/>
        <v>471822.68</v>
      </c>
      <c r="BM224" s="26">
        <f t="shared" si="227"/>
        <v>138612.16</v>
      </c>
      <c r="BN224" s="26">
        <f t="shared" si="228"/>
        <v>392474.88</v>
      </c>
      <c r="BO224" s="5">
        <f t="shared" si="265"/>
        <v>29.37801972554605</v>
      </c>
      <c r="BP224" s="60">
        <f t="shared" si="229"/>
        <v>8117.8099999999995</v>
      </c>
      <c r="BQ224" s="57">
        <f t="shared" si="230"/>
        <v>3638.94</v>
      </c>
      <c r="BR224" s="57">
        <f t="shared" si="231"/>
        <v>4866038.1477999995</v>
      </c>
      <c r="BS224" s="57">
        <f t="shared" si="232"/>
        <v>2123277.0359999998</v>
      </c>
      <c r="BT224" s="33">
        <f t="shared" si="276"/>
        <v>3.741490589059418E-2</v>
      </c>
      <c r="BU224" s="33">
        <f t="shared" si="277"/>
        <v>5.3105069285326094E-2</v>
      </c>
      <c r="BV224" s="33">
        <f t="shared" si="278"/>
        <v>1.4193559497546753</v>
      </c>
      <c r="BW224" s="57">
        <f t="shared" si="233"/>
        <v>3841084.6558999997</v>
      </c>
      <c r="BX224" s="57">
        <f t="shared" si="279"/>
        <v>583.48778380517399</v>
      </c>
      <c r="BY224" s="87">
        <f t="shared" si="280"/>
        <v>599.42744998959074</v>
      </c>
      <c r="BZ224" s="75">
        <f t="shared" si="281"/>
        <v>72.916522592769027</v>
      </c>
      <c r="CA224" s="75">
        <f t="shared" si="282"/>
        <v>72.61805430555367</v>
      </c>
      <c r="CB224" s="53">
        <f t="shared" si="235"/>
        <v>1.0593096811571174</v>
      </c>
      <c r="CC224" s="14">
        <f t="shared" si="234"/>
        <v>71.836541663223372</v>
      </c>
      <c r="CD224" s="53">
        <f t="shared" si="236"/>
        <v>1.0436200375283053</v>
      </c>
      <c r="CE224" s="26">
        <v>71.127725423010872</v>
      </c>
      <c r="CF224" s="85">
        <f t="shared" si="237"/>
        <v>1.0333225647646638</v>
      </c>
      <c r="CG224" s="79">
        <v>68.834000000000003</v>
      </c>
      <c r="CH224">
        <v>3873.59</v>
      </c>
      <c r="CI224" s="17">
        <f t="shared" si="266"/>
        <v>234.65000000000009</v>
      </c>
      <c r="CJ224" s="17">
        <f t="shared" si="267"/>
        <v>0.93942311912205467</v>
      </c>
      <c r="CK224" s="31">
        <v>9410.5</v>
      </c>
      <c r="CL224" s="76">
        <f t="shared" si="283"/>
        <v>0.86263322884012539</v>
      </c>
      <c r="CM224">
        <v>3442.23</v>
      </c>
      <c r="CN224" s="17">
        <f t="shared" si="268"/>
        <v>-196.71000000000004</v>
      </c>
      <c r="CO224" s="17">
        <f t="shared" si="269"/>
        <v>1.0571460942470434</v>
      </c>
      <c r="CP224" s="31">
        <v>8709.91</v>
      </c>
      <c r="CQ224" s="76">
        <f t="shared" si="270"/>
        <v>0.93201996346690141</v>
      </c>
    </row>
    <row r="225" spans="1:95" x14ac:dyDescent="0.3">
      <c r="A225" s="1">
        <v>37925</v>
      </c>
      <c r="B225" t="s">
        <v>5</v>
      </c>
      <c r="C225" s="30">
        <v>145.75</v>
      </c>
      <c r="D225" s="31">
        <v>500.7</v>
      </c>
      <c r="E225" s="31">
        <v>304.57</v>
      </c>
      <c r="F225" s="32">
        <f t="shared" si="238"/>
        <v>3.7698459360003769</v>
      </c>
      <c r="G225" s="94">
        <f t="shared" si="239"/>
        <v>4.0317672833495619</v>
      </c>
      <c r="H225" s="33">
        <f t="shared" si="240"/>
        <v>0.15361785864060132</v>
      </c>
      <c r="I225" s="33">
        <f t="shared" si="241"/>
        <v>8.0597940274858768E-3</v>
      </c>
      <c r="J225" s="33">
        <f t="shared" si="242"/>
        <v>4.2771100285599321E-2</v>
      </c>
      <c r="K225" s="33">
        <f t="shared" si="271"/>
        <v>5.2466517231842646E-2</v>
      </c>
      <c r="L225" s="31">
        <f t="shared" si="214"/>
        <v>152498.19899999999</v>
      </c>
      <c r="M225" s="26">
        <f t="shared" si="215"/>
        <v>72977.024999999994</v>
      </c>
      <c r="N225" s="26">
        <f t="shared" si="216"/>
        <v>132630.42299999998</v>
      </c>
      <c r="O225" s="5">
        <f t="shared" si="243"/>
        <v>47.854352037298483</v>
      </c>
      <c r="P225" s="30">
        <v>1846.04</v>
      </c>
      <c r="Q225" s="31">
        <v>515.07000000000005</v>
      </c>
      <c r="R225" s="31">
        <v>2472.21</v>
      </c>
      <c r="S225" s="32">
        <f t="shared" si="244"/>
        <v>30.60002896358634</v>
      </c>
      <c r="T225" s="32">
        <f t="shared" si="245"/>
        <v>51.065548375674965</v>
      </c>
      <c r="U225" s="33">
        <f t="shared" si="246"/>
        <v>0.15514968932404449</v>
      </c>
      <c r="V225" s="33">
        <f t="shared" si="247"/>
        <v>8.6229642867828773E-3</v>
      </c>
      <c r="W225" s="33">
        <f t="shared" si="248"/>
        <v>-2.9198932545072071E-2</v>
      </c>
      <c r="X225" s="33">
        <f t="shared" si="272"/>
        <v>5.5578353552310493E-2</v>
      </c>
      <c r="Y225" s="31">
        <f t="shared" si="217"/>
        <v>1273361.2047000001</v>
      </c>
      <c r="Z225" s="26">
        <f t="shared" si="218"/>
        <v>950839.82280000008</v>
      </c>
      <c r="AA225" s="26">
        <f t="shared" si="219"/>
        <v>2004302.1924000003</v>
      </c>
      <c r="AB225" s="5">
        <f t="shared" si="249"/>
        <v>74.671650062090194</v>
      </c>
      <c r="AC225" s="30">
        <v>104.67</v>
      </c>
      <c r="AD225" s="31">
        <v>615.82000000000005</v>
      </c>
      <c r="AE225" s="31">
        <v>1178.07</v>
      </c>
      <c r="AF225" s="32">
        <f t="shared" si="250"/>
        <v>14.581680407866706</v>
      </c>
      <c r="AG225" s="32">
        <f t="shared" si="251"/>
        <v>2.8954036469859257</v>
      </c>
      <c r="AH225" s="33">
        <f t="shared" si="252"/>
        <v>8.7684653914281624E-2</v>
      </c>
      <c r="AI225" s="33">
        <f t="shared" si="253"/>
        <v>2.7898866608543984E-2</v>
      </c>
      <c r="AJ225" s="33">
        <f>IFERROR((($BQ225-AC225)-($BQ226-AC226))/(((#REF!-AC225)+(#REF!-AC226))/2)/AH225,0)</f>
        <v>0</v>
      </c>
      <c r="AK225" s="33">
        <f t="shared" si="273"/>
        <v>0.3181727401902873</v>
      </c>
      <c r="AL225" s="31">
        <f t="shared" si="220"/>
        <v>725479.06740000006</v>
      </c>
      <c r="AM225" s="26">
        <f t="shared" si="221"/>
        <v>64457.879400000005</v>
      </c>
      <c r="AN225" s="26">
        <f t="shared" si="222"/>
        <v>206632.24280000004</v>
      </c>
      <c r="AO225" s="5">
        <f t="shared" si="254"/>
        <v>8.884871017851232</v>
      </c>
      <c r="AP225" s="30">
        <v>1300.3900000000001</v>
      </c>
      <c r="AQ225" s="31">
        <v>608.26</v>
      </c>
      <c r="AR225" s="31">
        <v>3380.57</v>
      </c>
      <c r="AS225" s="32">
        <f t="shared" si="255"/>
        <v>41.843346606247472</v>
      </c>
      <c r="AT225" s="32">
        <f t="shared" si="256"/>
        <v>35.971662830840053</v>
      </c>
      <c r="AU225" s="33">
        <f t="shared" si="257"/>
        <v>8.6154268271770085E-2</v>
      </c>
      <c r="AV225" s="33">
        <f t="shared" si="258"/>
        <v>1.1310693991867281E-3</v>
      </c>
      <c r="AW225" s="33">
        <f>IFERROR((($BQ225-AP225)-($BQ226-AP226))/(((#REF!-AP225)+(#REF!-AP226))/2)/AU225,0)</f>
        <v>0</v>
      </c>
      <c r="AX225" s="33">
        <f t="shared" si="274"/>
        <v>1.3128419773920154E-2</v>
      </c>
      <c r="AY225" s="31">
        <f t="shared" si="223"/>
        <v>2056265.5082</v>
      </c>
      <c r="AZ225" s="26">
        <f t="shared" si="224"/>
        <v>790975.22140000004</v>
      </c>
      <c r="BA225" s="26">
        <f t="shared" si="225"/>
        <v>935430.88880000007</v>
      </c>
      <c r="BB225" s="5">
        <f t="shared" si="259"/>
        <v>38.466589953765194</v>
      </c>
      <c r="BC225" s="30">
        <v>218.19</v>
      </c>
      <c r="BD225" s="31">
        <v>615</v>
      </c>
      <c r="BE225" s="31">
        <v>743.69</v>
      </c>
      <c r="BF225" s="32">
        <f t="shared" si="260"/>
        <v>9.2050980862991114</v>
      </c>
      <c r="BG225" s="32">
        <f t="shared" si="261"/>
        <v>6.0356178631495085</v>
      </c>
      <c r="BH225" s="33">
        <f t="shared" si="262"/>
        <v>0.1206896551724138</v>
      </c>
      <c r="BI225" s="33">
        <f t="shared" si="263"/>
        <v>1.1616650532429863E-2</v>
      </c>
      <c r="BJ225" s="33">
        <f t="shared" si="264"/>
        <v>-0.81623433497309439</v>
      </c>
      <c r="BK225" s="33">
        <f t="shared" si="275"/>
        <v>9.6252247268704572E-2</v>
      </c>
      <c r="BL225" s="31">
        <f t="shared" si="226"/>
        <v>457369.35000000003</v>
      </c>
      <c r="BM225" s="26">
        <f t="shared" si="227"/>
        <v>134186.85</v>
      </c>
      <c r="BN225" s="26">
        <f t="shared" si="228"/>
        <v>384350.4</v>
      </c>
      <c r="BO225" s="5">
        <f t="shared" si="265"/>
        <v>29.338837418816976</v>
      </c>
      <c r="BP225" s="60">
        <f t="shared" si="229"/>
        <v>8079.11</v>
      </c>
      <c r="BQ225" s="57">
        <f t="shared" si="230"/>
        <v>3615.04</v>
      </c>
      <c r="BR225" s="57">
        <f t="shared" si="231"/>
        <v>4664973.3293000003</v>
      </c>
      <c r="BS225" s="57">
        <f t="shared" si="232"/>
        <v>2013436.7985999999</v>
      </c>
      <c r="BT225" s="33">
        <f t="shared" si="276"/>
        <v>0.11022523707621464</v>
      </c>
      <c r="BU225" s="33">
        <f t="shared" si="277"/>
        <v>0.12936364751614693</v>
      </c>
      <c r="BV225" s="33">
        <f t="shared" si="278"/>
        <v>1.1736300229202423</v>
      </c>
      <c r="BW225" s="57">
        <f t="shared" si="233"/>
        <v>3663346.1470000003</v>
      </c>
      <c r="BX225" s="57">
        <f t="shared" si="279"/>
        <v>556.96113973842614</v>
      </c>
      <c r="BY225" s="87">
        <f t="shared" si="280"/>
        <v>577.41178536992322</v>
      </c>
      <c r="BZ225" s="75">
        <f t="shared" si="281"/>
        <v>70.238457538086124</v>
      </c>
      <c r="CA225" s="75">
        <f t="shared" si="282"/>
        <v>69.316677082502181</v>
      </c>
      <c r="CB225" s="53">
        <f t="shared" si="235"/>
        <v>1.0423146532430012</v>
      </c>
      <c r="CC225" s="14">
        <f t="shared" si="234"/>
        <v>68.512449396696042</v>
      </c>
      <c r="CD225" s="53">
        <f t="shared" si="236"/>
        <v>1.0167012835813443</v>
      </c>
      <c r="CE225" s="26">
        <v>67.637104204132086</v>
      </c>
      <c r="CF225" s="85">
        <f t="shared" si="237"/>
        <v>1.0037114607288065</v>
      </c>
      <c r="CG225" s="79">
        <v>67.387</v>
      </c>
      <c r="CH225">
        <v>3847.66</v>
      </c>
      <c r="CI225" s="17">
        <f t="shared" si="266"/>
        <v>232.61999999999989</v>
      </c>
      <c r="CJ225" s="17">
        <f t="shared" si="267"/>
        <v>0.93954247516672473</v>
      </c>
      <c r="CK225" s="31">
        <v>9362.34</v>
      </c>
      <c r="CL225" s="76">
        <f t="shared" si="283"/>
        <v>0.86293704351689848</v>
      </c>
      <c r="CM225">
        <v>3426.22</v>
      </c>
      <c r="CN225" s="17">
        <f t="shared" si="268"/>
        <v>-188.82000000000016</v>
      </c>
      <c r="CO225" s="17">
        <f t="shared" si="269"/>
        <v>1.0551102964783348</v>
      </c>
      <c r="CP225" s="31">
        <v>8667.61</v>
      </c>
      <c r="CQ225" s="76">
        <f t="shared" si="270"/>
        <v>0.93210354411423668</v>
      </c>
    </row>
    <row r="226" spans="1:95" x14ac:dyDescent="0.3">
      <c r="A226" s="1">
        <v>37894</v>
      </c>
      <c r="B226" t="s">
        <v>5</v>
      </c>
      <c r="C226" s="30">
        <v>144.58000000000001</v>
      </c>
      <c r="D226" s="31">
        <v>429.27</v>
      </c>
      <c r="E226" s="31">
        <v>302.39999999999998</v>
      </c>
      <c r="F226" s="32">
        <f t="shared" si="238"/>
        <v>3.7609975598289638</v>
      </c>
      <c r="G226" s="94">
        <f t="shared" si="239"/>
        <v>4.0260083817161636</v>
      </c>
      <c r="H226" s="33">
        <f t="shared" si="240"/>
        <v>6.690340054167912E-2</v>
      </c>
      <c r="I226" s="33">
        <f t="shared" si="241"/>
        <v>8.0555555555557289E-3</v>
      </c>
      <c r="J226" s="33">
        <f t="shared" si="242"/>
        <v>9.8944177067913364E-2</v>
      </c>
      <c r="K226" s="33">
        <f t="shared" si="271"/>
        <v>0.1204057714605601</v>
      </c>
      <c r="L226" s="31">
        <f t="shared" si="214"/>
        <v>129811.24799999998</v>
      </c>
      <c r="M226" s="26">
        <f t="shared" si="215"/>
        <v>62063.856599999999</v>
      </c>
      <c r="N226" s="26">
        <f t="shared" si="216"/>
        <v>113709.33029999999</v>
      </c>
      <c r="O226" s="5">
        <f t="shared" si="243"/>
        <v>47.810846560846571</v>
      </c>
      <c r="P226" s="30">
        <v>1830.19</v>
      </c>
      <c r="Q226" s="31">
        <v>440.91</v>
      </c>
      <c r="R226" s="31">
        <v>2456.15</v>
      </c>
      <c r="S226" s="32">
        <f t="shared" si="244"/>
        <v>30.547533586553939</v>
      </c>
      <c r="T226" s="32">
        <f t="shared" si="245"/>
        <v>50.963897358784791</v>
      </c>
      <c r="U226" s="33">
        <f t="shared" si="246"/>
        <v>3.5216467674690981E-3</v>
      </c>
      <c r="V226" s="33">
        <f t="shared" si="247"/>
        <v>8.7034780986248537E-3</v>
      </c>
      <c r="W226" s="33">
        <f t="shared" si="248"/>
        <v>-1.2941954179872941</v>
      </c>
      <c r="X226" s="33">
        <f t="shared" si="272"/>
        <v>2.4714227954440138</v>
      </c>
      <c r="Y226" s="31">
        <f t="shared" si="217"/>
        <v>1082941.0965</v>
      </c>
      <c r="Z226" s="26">
        <f t="shared" si="218"/>
        <v>806949.07290000003</v>
      </c>
      <c r="AA226" s="26">
        <f t="shared" si="219"/>
        <v>1715721.9012000002</v>
      </c>
      <c r="AB226" s="5">
        <f t="shared" si="249"/>
        <v>74.51458583555565</v>
      </c>
      <c r="AC226" s="30">
        <v>101.79</v>
      </c>
      <c r="AD226" s="31">
        <v>564.09</v>
      </c>
      <c r="AE226" s="31">
        <v>1164.77</v>
      </c>
      <c r="AF226" s="32">
        <f t="shared" si="250"/>
        <v>14.486432300800207</v>
      </c>
      <c r="AG226" s="32">
        <f t="shared" si="251"/>
        <v>2.8344680673321916</v>
      </c>
      <c r="AH226" s="33">
        <f t="shared" si="252"/>
        <v>1.8987624936245624E-2</v>
      </c>
      <c r="AI226" s="33">
        <f t="shared" si="253"/>
        <v>2.8598475412286429E-2</v>
      </c>
      <c r="AJ226" s="33">
        <f>IFERROR((($BQ226-AC226)-($BQ227-AC227))/(((#REF!-AC226)+(#REF!-AC227))/2)/AH226,0)</f>
        <v>0</v>
      </c>
      <c r="AK226" s="33">
        <f t="shared" si="273"/>
        <v>1.5061639098260562</v>
      </c>
      <c r="AL226" s="31">
        <f t="shared" si="220"/>
        <v>657035.10930000001</v>
      </c>
      <c r="AM226" s="26">
        <f t="shared" si="221"/>
        <v>57418.72110000001</v>
      </c>
      <c r="AN226" s="26">
        <f t="shared" si="222"/>
        <v>189274.75860000003</v>
      </c>
      <c r="AO226" s="5">
        <f t="shared" si="254"/>
        <v>8.7390643646385122</v>
      </c>
      <c r="AP226" s="30">
        <v>1298.92</v>
      </c>
      <c r="AQ226" s="31">
        <v>558.02</v>
      </c>
      <c r="AR226" s="31">
        <v>3381.02</v>
      </c>
      <c r="AS226" s="32">
        <f t="shared" si="255"/>
        <v>42.050290905201472</v>
      </c>
      <c r="AT226" s="32">
        <f t="shared" si="256"/>
        <v>36.170029099313595</v>
      </c>
      <c r="AU226" s="33">
        <f t="shared" si="257"/>
        <v>7.8848106099412174E-2</v>
      </c>
      <c r="AV226" s="33">
        <f t="shared" si="258"/>
        <v>1.140057619128332E-3</v>
      </c>
      <c r="AW226" s="33">
        <f>IFERROR((($BQ226-AP226)-($BQ227-AP227))/(((#REF!-AP226)+(#REF!-AP227))/2)/AU226,0)</f>
        <v>0</v>
      </c>
      <c r="AX226" s="33">
        <f t="shared" si="274"/>
        <v>1.4458909357834676E-2</v>
      </c>
      <c r="AY226" s="31">
        <f t="shared" si="223"/>
        <v>1886676.7803999998</v>
      </c>
      <c r="AZ226" s="26">
        <f t="shared" si="224"/>
        <v>724823.33840000001</v>
      </c>
      <c r="BA226" s="26">
        <f t="shared" si="225"/>
        <v>858167.79760000005</v>
      </c>
      <c r="BB226" s="5">
        <f t="shared" si="259"/>
        <v>38.417992203536208</v>
      </c>
      <c r="BC226" s="30">
        <v>215.67</v>
      </c>
      <c r="BD226" s="31">
        <v>545</v>
      </c>
      <c r="BE226" s="31">
        <v>736.08</v>
      </c>
      <c r="BF226" s="32">
        <f t="shared" si="260"/>
        <v>9.1547456476154245</v>
      </c>
      <c r="BG226" s="32">
        <f t="shared" si="261"/>
        <v>6.0055970928532636</v>
      </c>
      <c r="BH226" s="33">
        <f t="shared" si="262"/>
        <v>3.6764705882352941E-3</v>
      </c>
      <c r="BI226" s="33">
        <f t="shared" si="263"/>
        <v>1.1800097945477024E-2</v>
      </c>
      <c r="BJ226" s="33">
        <f t="shared" si="264"/>
        <v>-27.110561787271617</v>
      </c>
      <c r="BK226" s="33">
        <f t="shared" si="275"/>
        <v>3.2096266411697507</v>
      </c>
      <c r="BL226" s="31">
        <f t="shared" si="226"/>
        <v>401163.60000000003</v>
      </c>
      <c r="BM226" s="26">
        <f t="shared" si="227"/>
        <v>117540.15</v>
      </c>
      <c r="BN226" s="26">
        <f t="shared" si="228"/>
        <v>340603.2</v>
      </c>
      <c r="BO226" s="5">
        <f t="shared" si="265"/>
        <v>29.299804369090314</v>
      </c>
      <c r="BP226" s="60">
        <f t="shared" si="229"/>
        <v>8040.42</v>
      </c>
      <c r="BQ226" s="57">
        <f t="shared" si="230"/>
        <v>3591.15</v>
      </c>
      <c r="BR226" s="57">
        <f t="shared" si="231"/>
        <v>4157627.8341999999</v>
      </c>
      <c r="BS226" s="57">
        <f t="shared" si="232"/>
        <v>1768795.139</v>
      </c>
      <c r="BT226" s="33">
        <f t="shared" si="276"/>
        <v>4.1530215353766622E-2</v>
      </c>
      <c r="BU226" s="33">
        <f t="shared" si="277"/>
        <v>4.3030320176251628E-2</v>
      </c>
      <c r="BV226" s="33">
        <f t="shared" si="278"/>
        <v>1.0361208052909592</v>
      </c>
      <c r="BW226" s="57">
        <f t="shared" si="233"/>
        <v>3217476.9877000004</v>
      </c>
      <c r="BX226" s="57">
        <f t="shared" si="279"/>
        <v>492.54281748186514</v>
      </c>
      <c r="BY226" s="87">
        <f t="shared" si="280"/>
        <v>517.0908776158459</v>
      </c>
      <c r="BZ226" s="75">
        <f t="shared" si="281"/>
        <v>62.900804193810856</v>
      </c>
      <c r="CA226" s="75">
        <f t="shared" si="282"/>
        <v>61.299485714085201</v>
      </c>
      <c r="CB226" s="53">
        <f t="shared" si="235"/>
        <v>1.0600961353975034</v>
      </c>
      <c r="CC226" s="14">
        <f t="shared" si="234"/>
        <v>60.173737468230094</v>
      </c>
      <c r="CD226" s="53">
        <f t="shared" si="236"/>
        <v>1.0141356276772577</v>
      </c>
      <c r="CE226" s="26">
        <v>59.412292224762517</v>
      </c>
      <c r="CF226" s="85">
        <f t="shared" si="237"/>
        <v>1.0013026413543864</v>
      </c>
      <c r="CG226" s="79">
        <v>59.335000000000001</v>
      </c>
      <c r="CH226">
        <v>3821.76</v>
      </c>
      <c r="CI226" s="17">
        <f t="shared" si="266"/>
        <v>230.61000000000013</v>
      </c>
      <c r="CJ226" s="17">
        <f t="shared" si="267"/>
        <v>0.93965869128359703</v>
      </c>
      <c r="CK226" s="31">
        <v>9314.17</v>
      </c>
      <c r="CL226" s="76">
        <f t="shared" si="283"/>
        <v>0.86324600044877853</v>
      </c>
      <c r="CM226">
        <v>3410.2</v>
      </c>
      <c r="CN226" s="17">
        <f t="shared" si="268"/>
        <v>-180.95000000000027</v>
      </c>
      <c r="CO226" s="17">
        <f t="shared" si="269"/>
        <v>1.0530614040232245</v>
      </c>
      <c r="CP226" s="31">
        <v>8625.2999999999993</v>
      </c>
      <c r="CQ226" s="76">
        <f t="shared" si="270"/>
        <v>0.93219018468922832</v>
      </c>
    </row>
    <row r="227" spans="1:95" x14ac:dyDescent="0.3">
      <c r="A227" s="1">
        <v>37864</v>
      </c>
      <c r="B227" t="s">
        <v>5</v>
      </c>
      <c r="C227" s="30">
        <v>143.41999999999999</v>
      </c>
      <c r="D227" s="31">
        <v>401.48</v>
      </c>
      <c r="E227" s="31">
        <v>300.22000000000003</v>
      </c>
      <c r="F227" s="32">
        <f t="shared" si="238"/>
        <v>3.7519480211104876</v>
      </c>
      <c r="G227" s="94">
        <f t="shared" si="239"/>
        <v>4.0204639428130911</v>
      </c>
      <c r="H227" s="33">
        <f t="shared" si="240"/>
        <v>-3.2274270030509748E-2</v>
      </c>
      <c r="I227" s="33">
        <f t="shared" si="241"/>
        <v>8.1912696467951671E-3</v>
      </c>
      <c r="J227" s="33">
        <f t="shared" si="242"/>
        <v>-0.2063834184682532</v>
      </c>
      <c r="K227" s="33">
        <f t="shared" si="271"/>
        <v>0.25380185637201824</v>
      </c>
      <c r="L227" s="31">
        <f t="shared" si="214"/>
        <v>120532.32560000001</v>
      </c>
      <c r="M227" s="26">
        <f t="shared" si="215"/>
        <v>57580.261599999998</v>
      </c>
      <c r="N227" s="26">
        <f t="shared" si="216"/>
        <v>106348.03720000001</v>
      </c>
      <c r="O227" s="5">
        <f t="shared" si="243"/>
        <v>47.771634134967684</v>
      </c>
      <c r="P227" s="30">
        <v>1814.33</v>
      </c>
      <c r="Q227" s="31">
        <v>439.36</v>
      </c>
      <c r="R227" s="31">
        <v>2440.08</v>
      </c>
      <c r="S227" s="32">
        <f t="shared" si="244"/>
        <v>30.494481804514283</v>
      </c>
      <c r="T227" s="32">
        <f t="shared" si="245"/>
        <v>50.86074707407667</v>
      </c>
      <c r="U227" s="33">
        <f t="shared" si="246"/>
        <v>-4.0932804209212137E-2</v>
      </c>
      <c r="V227" s="33">
        <f t="shared" si="247"/>
        <v>8.7743335519996392E-3</v>
      </c>
      <c r="W227" s="33">
        <f t="shared" si="248"/>
        <v>0.11247950600359481</v>
      </c>
      <c r="X227" s="33">
        <f t="shared" si="272"/>
        <v>0.21435945378071436</v>
      </c>
      <c r="Y227" s="31">
        <f t="shared" si="217"/>
        <v>1072073.5488</v>
      </c>
      <c r="Z227" s="26">
        <f t="shared" si="218"/>
        <v>797144.02879999997</v>
      </c>
      <c r="AA227" s="26">
        <f t="shared" si="219"/>
        <v>1709690.3552000001</v>
      </c>
      <c r="AB227" s="5">
        <f t="shared" si="249"/>
        <v>74.355349004950654</v>
      </c>
      <c r="AC227" s="30">
        <v>98.92</v>
      </c>
      <c r="AD227" s="31">
        <v>553.48</v>
      </c>
      <c r="AE227" s="31">
        <v>1151.47</v>
      </c>
      <c r="AF227" s="32">
        <f t="shared" si="250"/>
        <v>14.390299073573024</v>
      </c>
      <c r="AG227" s="32">
        <f t="shared" si="251"/>
        <v>2.7730044151657438</v>
      </c>
      <c r="AH227" s="33">
        <f t="shared" si="252"/>
        <v>-5.1195380444350423E-2</v>
      </c>
      <c r="AI227" s="33">
        <f t="shared" si="253"/>
        <v>2.9544521953221124E-2</v>
      </c>
      <c r="AJ227" s="33">
        <f>IFERROR((($BQ227-AC227)-($BQ228-AC228))/(((#REF!-AC227)+(#REF!-AC228))/2)/AH227,0)</f>
        <v>0</v>
      </c>
      <c r="AK227" s="33">
        <f t="shared" si="273"/>
        <v>0.57709351306288537</v>
      </c>
      <c r="AL227" s="31">
        <f t="shared" si="220"/>
        <v>637315.61560000002</v>
      </c>
      <c r="AM227" s="26">
        <f t="shared" si="221"/>
        <v>54750.241600000001</v>
      </c>
      <c r="AN227" s="26">
        <f t="shared" si="222"/>
        <v>185714.67920000001</v>
      </c>
      <c r="AO227" s="5">
        <f t="shared" si="254"/>
        <v>8.5907579007703205</v>
      </c>
      <c r="AP227" s="30">
        <v>1297.44</v>
      </c>
      <c r="AQ227" s="31">
        <v>515.69000000000005</v>
      </c>
      <c r="AR227" s="31">
        <v>3381.47</v>
      </c>
      <c r="AS227" s="32">
        <f t="shared" si="255"/>
        <v>42.259342065633469</v>
      </c>
      <c r="AT227" s="32">
        <f t="shared" si="256"/>
        <v>36.370873922489316</v>
      </c>
      <c r="AU227" s="33">
        <f t="shared" si="257"/>
        <v>-3.0025785502817141E-2</v>
      </c>
      <c r="AV227" s="33">
        <f t="shared" si="258"/>
        <v>1.1336425786898541E-3</v>
      </c>
      <c r="AW227" s="33">
        <f>IFERROR((($BQ227-AP227)-($BQ228-AP228))/(((#REF!-AP227)+(#REF!-AP228))/2)/AU227,0)</f>
        <v>0</v>
      </c>
      <c r="AX227" s="33">
        <f t="shared" si="274"/>
        <v>3.7755634355793662E-2</v>
      </c>
      <c r="AY227" s="31">
        <f t="shared" si="223"/>
        <v>1743790.2643000002</v>
      </c>
      <c r="AZ227" s="26">
        <f t="shared" si="224"/>
        <v>669076.83360000013</v>
      </c>
      <c r="BA227" s="26">
        <f t="shared" si="225"/>
        <v>793069.33720000018</v>
      </c>
      <c r="BB227" s="5">
        <f t="shared" si="259"/>
        <v>38.36911165853904</v>
      </c>
      <c r="BC227" s="30">
        <v>213.14</v>
      </c>
      <c r="BD227" s="31">
        <v>543</v>
      </c>
      <c r="BE227" s="31">
        <v>728.47</v>
      </c>
      <c r="BF227" s="32">
        <f t="shared" si="260"/>
        <v>9.1039290351687328</v>
      </c>
      <c r="BG227" s="32">
        <f t="shared" si="261"/>
        <v>5.9749106454551821</v>
      </c>
      <c r="BH227" s="33">
        <f t="shared" si="262"/>
        <v>-5.7245080500894455E-2</v>
      </c>
      <c r="BI227" s="33">
        <f t="shared" si="263"/>
        <v>1.1941002949852378E-2</v>
      </c>
      <c r="BJ227" s="33">
        <f t="shared" si="264"/>
        <v>1.761921828908583</v>
      </c>
      <c r="BK227" s="33">
        <f t="shared" si="275"/>
        <v>0.20859439528023374</v>
      </c>
      <c r="BL227" s="31">
        <f t="shared" si="226"/>
        <v>395559.21</v>
      </c>
      <c r="BM227" s="26">
        <f t="shared" si="227"/>
        <v>115735.01999999999</v>
      </c>
      <c r="BN227" s="26">
        <f t="shared" si="228"/>
        <v>339353.28</v>
      </c>
      <c r="BO227" s="5">
        <f t="shared" si="265"/>
        <v>29.258583057641356</v>
      </c>
      <c r="BP227" s="60">
        <f t="shared" si="229"/>
        <v>8001.71</v>
      </c>
      <c r="BQ227" s="57">
        <f t="shared" si="230"/>
        <v>3567.25</v>
      </c>
      <c r="BR227" s="57">
        <f t="shared" si="231"/>
        <v>3969270.9643000006</v>
      </c>
      <c r="BS227" s="57">
        <f t="shared" si="232"/>
        <v>1694286.3856000002</v>
      </c>
      <c r="BT227" s="33">
        <f t="shared" si="276"/>
        <v>-3.915727635991572E-2</v>
      </c>
      <c r="BU227" s="33">
        <f t="shared" si="277"/>
        <v>-3.1165468619610261E-2</v>
      </c>
      <c r="BV227" s="33">
        <f t="shared" si="278"/>
        <v>0.79590491261832341</v>
      </c>
      <c r="BW227" s="57">
        <f t="shared" si="233"/>
        <v>3134175.6888000006</v>
      </c>
      <c r="BX227" s="57">
        <f t="shared" si="279"/>
        <v>474.95588635503543</v>
      </c>
      <c r="BY227" s="87">
        <f t="shared" si="280"/>
        <v>496.05283924311186</v>
      </c>
      <c r="BZ227" s="75">
        <f t="shared" si="281"/>
        <v>60.341661130977073</v>
      </c>
      <c r="CA227" s="75">
        <f t="shared" si="282"/>
        <v>59.110701723943279</v>
      </c>
      <c r="CB227" s="53">
        <f t="shared" si="235"/>
        <v>1.0569752689831153</v>
      </c>
      <c r="CC227" s="14">
        <f t="shared" si="234"/>
        <v>58.615824075241271</v>
      </c>
      <c r="CD227" s="53">
        <f t="shared" si="236"/>
        <v>1.0267446281287336</v>
      </c>
      <c r="CE227" s="26">
        <v>57.728480293383321</v>
      </c>
      <c r="CF227" s="85">
        <f t="shared" si="237"/>
        <v>1.0112014625126262</v>
      </c>
      <c r="CG227" s="79">
        <v>57.088999999999999</v>
      </c>
      <c r="CH227">
        <v>3795.84</v>
      </c>
      <c r="CI227" s="17">
        <f t="shared" si="266"/>
        <v>228.59000000000015</v>
      </c>
      <c r="CJ227" s="17">
        <f t="shared" si="267"/>
        <v>0.93977881048727019</v>
      </c>
      <c r="CK227" s="31">
        <v>9266</v>
      </c>
      <c r="CL227" s="76">
        <f t="shared" si="283"/>
        <v>0.86355601122382908</v>
      </c>
      <c r="CM227">
        <v>3394.19</v>
      </c>
      <c r="CN227" s="17">
        <f t="shared" si="268"/>
        <v>-173.05999999999995</v>
      </c>
      <c r="CO227" s="17">
        <f t="shared" si="269"/>
        <v>1.0509871280040304</v>
      </c>
      <c r="CP227" s="31">
        <v>8582.99</v>
      </c>
      <c r="CQ227" s="76">
        <f t="shared" si="270"/>
        <v>0.93227534926639788</v>
      </c>
    </row>
    <row r="228" spans="1:95" x14ac:dyDescent="0.3">
      <c r="A228" s="1">
        <v>37833</v>
      </c>
      <c r="B228" t="s">
        <v>5</v>
      </c>
      <c r="C228" s="30">
        <v>142.25</v>
      </c>
      <c r="D228" s="31">
        <v>414.65</v>
      </c>
      <c r="E228" s="31">
        <v>298.05</v>
      </c>
      <c r="F228" s="32">
        <f t="shared" si="238"/>
        <v>3.7429266785716981</v>
      </c>
      <c r="G228" s="94">
        <f t="shared" si="239"/>
        <v>4.0145624902987285</v>
      </c>
      <c r="H228" s="33">
        <f t="shared" si="240"/>
        <v>-4.8223678791230795E-2</v>
      </c>
      <c r="I228" s="33">
        <f t="shared" si="241"/>
        <v>8.258920693184537E-3</v>
      </c>
      <c r="J228" s="33">
        <f t="shared" si="242"/>
        <v>-0.13905075466326064</v>
      </c>
      <c r="K228" s="33">
        <f t="shared" si="271"/>
        <v>0.1712627675905633</v>
      </c>
      <c r="L228" s="31">
        <f t="shared" si="214"/>
        <v>123586.4325</v>
      </c>
      <c r="M228" s="26">
        <f t="shared" si="215"/>
        <v>58983.962499999994</v>
      </c>
      <c r="N228" s="26">
        <f t="shared" si="216"/>
        <v>109836.63849999999</v>
      </c>
      <c r="O228" s="5">
        <f t="shared" si="243"/>
        <v>47.726891461164236</v>
      </c>
      <c r="P228" s="30">
        <v>1798.48</v>
      </c>
      <c r="Q228" s="31">
        <v>457.72</v>
      </c>
      <c r="R228" s="31">
        <v>2424.02</v>
      </c>
      <c r="S228" s="32">
        <f t="shared" si="244"/>
        <v>30.440963353099704</v>
      </c>
      <c r="T228" s="32">
        <f t="shared" si="245"/>
        <v>50.756487504762447</v>
      </c>
      <c r="U228" s="33">
        <f t="shared" si="246"/>
        <v>-1.8378015650536192E-2</v>
      </c>
      <c r="V228" s="33">
        <f t="shared" si="247"/>
        <v>8.8576135824188808E-3</v>
      </c>
      <c r="W228" s="33">
        <f t="shared" si="248"/>
        <v>0.25285580096953358</v>
      </c>
      <c r="X228" s="33">
        <f t="shared" si="272"/>
        <v>0.48196789853971278</v>
      </c>
      <c r="Y228" s="31">
        <f t="shared" si="217"/>
        <v>1109522.4344000001</v>
      </c>
      <c r="Z228" s="26">
        <f t="shared" si="218"/>
        <v>823200.26560000004</v>
      </c>
      <c r="AA228" s="26">
        <f t="shared" si="219"/>
        <v>1781134.9904000002</v>
      </c>
      <c r="AB228" s="5">
        <f t="shared" si="249"/>
        <v>74.19410730934564</v>
      </c>
      <c r="AC228" s="30">
        <v>96.04</v>
      </c>
      <c r="AD228" s="31">
        <v>582.55999999999995</v>
      </c>
      <c r="AE228" s="31">
        <v>1138.17</v>
      </c>
      <c r="AF228" s="32">
        <f t="shared" si="250"/>
        <v>14.293195295252307</v>
      </c>
      <c r="AG228" s="32">
        <f t="shared" si="251"/>
        <v>2.7104293959106496</v>
      </c>
      <c r="AH228" s="33">
        <f t="shared" si="252"/>
        <v>-4.9730924064511337E-2</v>
      </c>
      <c r="AI228" s="33">
        <f t="shared" si="253"/>
        <v>3.0336662967073668E-2</v>
      </c>
      <c r="AJ228" s="33">
        <f>IFERROR((($BQ228-AC228)-($BQ229-AC229))/(((#REF!-AC228)+(#REF!-AC229))/2)/AH228,0)</f>
        <v>0</v>
      </c>
      <c r="AK228" s="33">
        <f t="shared" si="273"/>
        <v>0.61001607224753585</v>
      </c>
      <c r="AL228" s="31">
        <f t="shared" si="220"/>
        <v>663052.31519999995</v>
      </c>
      <c r="AM228" s="26">
        <f t="shared" si="221"/>
        <v>55949.062399999995</v>
      </c>
      <c r="AN228" s="26">
        <f t="shared" si="222"/>
        <v>195472.18239999999</v>
      </c>
      <c r="AO228" s="5">
        <f t="shared" si="254"/>
        <v>8.4381067854538436</v>
      </c>
      <c r="AP228" s="30">
        <v>1295.97</v>
      </c>
      <c r="AQ228" s="31">
        <v>531.41</v>
      </c>
      <c r="AR228" s="31">
        <v>3381.92</v>
      </c>
      <c r="AS228" s="32">
        <f t="shared" si="255"/>
        <v>42.470319049807742</v>
      </c>
      <c r="AT228" s="32">
        <f t="shared" si="256"/>
        <v>36.574710372952154</v>
      </c>
      <c r="AU228" s="33">
        <f t="shared" si="257"/>
        <v>-2.6808755546479133E-2</v>
      </c>
      <c r="AV228" s="33">
        <f t="shared" si="258"/>
        <v>1.1349291827352003E-3</v>
      </c>
      <c r="AW228" s="33">
        <f>IFERROR((($BQ228-AP228)-($BQ229-AP229))/(((#REF!-AP228)+(#REF!-AP229))/2)/AU228,0)</f>
        <v>0</v>
      </c>
      <c r="AX228" s="33">
        <f t="shared" si="274"/>
        <v>4.233427324769104E-2</v>
      </c>
      <c r="AY228" s="31">
        <f t="shared" si="223"/>
        <v>1797186.1072</v>
      </c>
      <c r="AZ228" s="26">
        <f t="shared" si="224"/>
        <v>688691.41769999999</v>
      </c>
      <c r="BA228" s="26">
        <f t="shared" si="225"/>
        <v>817244.81079999998</v>
      </c>
      <c r="BB228" s="5">
        <f t="shared" si="259"/>
        <v>38.320539811704599</v>
      </c>
      <c r="BC228" s="30">
        <v>210.61</v>
      </c>
      <c r="BD228" s="31">
        <v>575</v>
      </c>
      <c r="BE228" s="31">
        <v>720.86</v>
      </c>
      <c r="BF228" s="32">
        <f t="shared" si="260"/>
        <v>9.0525956232685605</v>
      </c>
      <c r="BG228" s="32">
        <f t="shared" si="261"/>
        <v>5.9438102360760308</v>
      </c>
      <c r="BH228" s="33">
        <f t="shared" si="262"/>
        <v>-5.7432432432432436E-2</v>
      </c>
      <c r="BI228" s="33">
        <f t="shared" si="263"/>
        <v>1.2085313716592232E-2</v>
      </c>
      <c r="BJ228" s="33">
        <f t="shared" si="264"/>
        <v>1.777398131145735</v>
      </c>
      <c r="BK228" s="33">
        <f t="shared" si="275"/>
        <v>0.21042663883007651</v>
      </c>
      <c r="BL228" s="31">
        <f t="shared" si="226"/>
        <v>414494.5</v>
      </c>
      <c r="BM228" s="26">
        <f t="shared" si="227"/>
        <v>121100.75000000001</v>
      </c>
      <c r="BN228" s="26">
        <f t="shared" si="228"/>
        <v>359352</v>
      </c>
      <c r="BO228" s="5">
        <f t="shared" si="265"/>
        <v>29.216491413034433</v>
      </c>
      <c r="BP228" s="60">
        <f t="shared" si="229"/>
        <v>7963.0199999999995</v>
      </c>
      <c r="BQ228" s="57">
        <f t="shared" si="230"/>
        <v>3543.35</v>
      </c>
      <c r="BR228" s="57">
        <f t="shared" si="231"/>
        <v>4107841.7893000003</v>
      </c>
      <c r="BS228" s="57">
        <f t="shared" si="232"/>
        <v>1747925.4582</v>
      </c>
      <c r="BT228" s="33">
        <f t="shared" si="276"/>
        <v>-3.1977021724186337E-2</v>
      </c>
      <c r="BU228" s="33">
        <f t="shared" si="277"/>
        <v>-1.97737109201277E-2</v>
      </c>
      <c r="BV228" s="33">
        <f t="shared" si="278"/>
        <v>0.61837250168834623</v>
      </c>
      <c r="BW228" s="57">
        <f t="shared" si="233"/>
        <v>3263040.6221000003</v>
      </c>
      <c r="BX228" s="57">
        <f t="shared" si="279"/>
        <v>493.29743271198163</v>
      </c>
      <c r="BY228" s="87">
        <f t="shared" si="280"/>
        <v>515.86480874090489</v>
      </c>
      <c r="BZ228" s="75">
        <f t="shared" si="281"/>
        <v>62.751660742303116</v>
      </c>
      <c r="CA228" s="75">
        <f t="shared" si="282"/>
        <v>61.393401458821153</v>
      </c>
      <c r="CB228" s="53">
        <f t="shared" si="235"/>
        <v>1.0664977437125567</v>
      </c>
      <c r="CC228" s="14">
        <f t="shared" si="234"/>
        <v>61.025875396478</v>
      </c>
      <c r="CD228" s="53">
        <f t="shared" si="236"/>
        <v>1.03716710679104</v>
      </c>
      <c r="CE228" s="26">
        <v>59.944835451790127</v>
      </c>
      <c r="CF228" s="85">
        <f t="shared" si="237"/>
        <v>1.0187942597901074</v>
      </c>
      <c r="CG228" s="79">
        <v>58.838999999999999</v>
      </c>
      <c r="CH228">
        <v>3769.91</v>
      </c>
      <c r="CI228" s="17">
        <f t="shared" si="266"/>
        <v>226.55999999999995</v>
      </c>
      <c r="CJ228" s="17">
        <f t="shared" si="267"/>
        <v>0.93990307460920819</v>
      </c>
      <c r="CK228" s="31">
        <v>9217.83</v>
      </c>
      <c r="CL228" s="76">
        <f t="shared" si="283"/>
        <v>0.86387143177949688</v>
      </c>
      <c r="CM228">
        <v>3378.18</v>
      </c>
      <c r="CN228" s="17">
        <f t="shared" si="268"/>
        <v>-165.17000000000007</v>
      </c>
      <c r="CO228" s="17">
        <f t="shared" si="269"/>
        <v>1.048893191008176</v>
      </c>
      <c r="CP228" s="31">
        <v>8540.68</v>
      </c>
      <c r="CQ228" s="76">
        <f t="shared" si="270"/>
        <v>0.93236369937756702</v>
      </c>
    </row>
    <row r="229" spans="1:95" x14ac:dyDescent="0.3">
      <c r="A229" s="1">
        <v>37802</v>
      </c>
      <c r="B229" t="s">
        <v>5</v>
      </c>
      <c r="C229" s="30">
        <v>141.08000000000001</v>
      </c>
      <c r="D229" s="31">
        <v>435.14</v>
      </c>
      <c r="E229" s="31">
        <v>295.88</v>
      </c>
      <c r="F229" s="32">
        <f t="shared" si="238"/>
        <v>3.7338078201997638</v>
      </c>
      <c r="G229" s="94">
        <f t="shared" si="239"/>
        <v>4.0085808862180174</v>
      </c>
      <c r="H229" s="33">
        <f t="shared" si="240"/>
        <v>6.1371199829458573E-2</v>
      </c>
      <c r="I229" s="33">
        <f t="shared" si="241"/>
        <v>8.2562277580072955E-3</v>
      </c>
      <c r="J229" s="33">
        <f t="shared" si="242"/>
        <v>0.10995103119268759</v>
      </c>
      <c r="K229" s="33">
        <f t="shared" si="271"/>
        <v>0.13452935221977286</v>
      </c>
      <c r="L229" s="31">
        <f t="shared" si="214"/>
        <v>128749.22319999999</v>
      </c>
      <c r="M229" s="26">
        <f t="shared" si="215"/>
        <v>61389.551200000002</v>
      </c>
      <c r="N229" s="26">
        <f t="shared" si="216"/>
        <v>115264.2346</v>
      </c>
      <c r="O229" s="5">
        <f t="shared" si="243"/>
        <v>47.681492496958235</v>
      </c>
      <c r="P229" s="30">
        <v>1782.62</v>
      </c>
      <c r="Q229" s="31">
        <v>466.21</v>
      </c>
      <c r="R229" s="31">
        <v>2407.96</v>
      </c>
      <c r="S229" s="32">
        <f t="shared" si="244"/>
        <v>30.3868456087881</v>
      </c>
      <c r="T229" s="32">
        <f t="shared" si="245"/>
        <v>50.650527781329465</v>
      </c>
      <c r="U229" s="33">
        <f t="shared" si="246"/>
        <v>2.6933904329206629E-2</v>
      </c>
      <c r="V229" s="33">
        <f t="shared" si="247"/>
        <v>8.9311121065872787E-3</v>
      </c>
      <c r="W229" s="33">
        <f t="shared" si="248"/>
        <v>-0.1740265021598616</v>
      </c>
      <c r="X229" s="33">
        <f t="shared" si="272"/>
        <v>0.33159366712766353</v>
      </c>
      <c r="Y229" s="31">
        <f t="shared" si="217"/>
        <v>1122615.0315999999</v>
      </c>
      <c r="Z229" s="26">
        <f t="shared" si="218"/>
        <v>831075.27019999991</v>
      </c>
      <c r="AA229" s="26">
        <f t="shared" si="219"/>
        <v>1814172.2971999999</v>
      </c>
      <c r="AB229" s="5">
        <f t="shared" si="249"/>
        <v>74.030299506636325</v>
      </c>
      <c r="AC229" s="30">
        <v>93.17</v>
      </c>
      <c r="AD229" s="31">
        <v>612.27</v>
      </c>
      <c r="AE229" s="31">
        <v>1124.8800000000001</v>
      </c>
      <c r="AF229" s="32">
        <f t="shared" si="250"/>
        <v>14.195233678472052</v>
      </c>
      <c r="AG229" s="32">
        <f t="shared" si="251"/>
        <v>2.6472886388498202</v>
      </c>
      <c r="AH229" s="33">
        <f t="shared" si="252"/>
        <v>8.3644951781145817E-3</v>
      </c>
      <c r="AI229" s="33">
        <f t="shared" si="253"/>
        <v>3.1396489698026768E-2</v>
      </c>
      <c r="AJ229" s="33">
        <f>IFERROR((($BQ229-AC229)-($BQ230-AC230))/(((#REF!-AC229)+(#REF!-AC230))/2)/AH229,0)</f>
        <v>0</v>
      </c>
      <c r="AK229" s="33">
        <f t="shared" si="273"/>
        <v>3.7535426860158423</v>
      </c>
      <c r="AL229" s="31">
        <f t="shared" si="220"/>
        <v>688730.27760000003</v>
      </c>
      <c r="AM229" s="26">
        <f t="shared" si="221"/>
        <v>57045.195899999999</v>
      </c>
      <c r="AN229" s="26">
        <f t="shared" si="222"/>
        <v>205441.07580000002</v>
      </c>
      <c r="AO229" s="5">
        <f t="shared" si="254"/>
        <v>8.2826612616456874</v>
      </c>
      <c r="AP229" s="30">
        <v>1294.5</v>
      </c>
      <c r="AQ229" s="31">
        <v>545.85</v>
      </c>
      <c r="AR229" s="31">
        <v>3382.38</v>
      </c>
      <c r="AS229" s="32">
        <f t="shared" si="255"/>
        <v>42.683374661644173</v>
      </c>
      <c r="AT229" s="32">
        <f t="shared" si="256"/>
        <v>36.781315262327922</v>
      </c>
      <c r="AU229" s="33">
        <f t="shared" si="257"/>
        <v>-6.1912719502506385E-3</v>
      </c>
      <c r="AV229" s="33">
        <f t="shared" si="258"/>
        <v>1.1362187105077254E-3</v>
      </c>
      <c r="AW229" s="33">
        <f>IFERROR((($BQ229-AP229)-($BQ230-AP230))/(((#REF!-AP229)+(#REF!-AP230))/2)/AU229,0)</f>
        <v>0</v>
      </c>
      <c r="AX229" s="33">
        <f t="shared" si="274"/>
        <v>0.18351943181267111</v>
      </c>
      <c r="AY229" s="31">
        <f t="shared" si="223"/>
        <v>1846272.1230000001</v>
      </c>
      <c r="AZ229" s="26">
        <f t="shared" si="224"/>
        <v>706602.82500000007</v>
      </c>
      <c r="BA229" s="26">
        <f t="shared" si="225"/>
        <v>839451.79800000007</v>
      </c>
      <c r="BB229" s="5">
        <f t="shared" si="259"/>
        <v>38.27186773810157</v>
      </c>
      <c r="BC229" s="30">
        <v>208.08</v>
      </c>
      <c r="BD229" s="31">
        <v>609</v>
      </c>
      <c r="BE229" s="31">
        <v>713.25</v>
      </c>
      <c r="BF229" s="32">
        <f t="shared" si="260"/>
        <v>9.0007382308959087</v>
      </c>
      <c r="BG229" s="32">
        <f t="shared" si="261"/>
        <v>5.9122874312747733</v>
      </c>
      <c r="BH229" s="33">
        <f t="shared" si="262"/>
        <v>2.3255813953488372E-2</v>
      </c>
      <c r="BI229" s="33">
        <f t="shared" si="263"/>
        <v>1.2184508268059231E-2</v>
      </c>
      <c r="BJ229" s="33">
        <f t="shared" si="264"/>
        <v>-4.4409631563678831</v>
      </c>
      <c r="BK229" s="33">
        <f t="shared" si="275"/>
        <v>0.52393385552654692</v>
      </c>
      <c r="BL229" s="31">
        <f t="shared" si="226"/>
        <v>434369.25</v>
      </c>
      <c r="BM229" s="26">
        <f t="shared" si="227"/>
        <v>126720.72</v>
      </c>
      <c r="BN229" s="26">
        <f t="shared" si="228"/>
        <v>380600.64</v>
      </c>
      <c r="BO229" s="5">
        <f t="shared" si="265"/>
        <v>29.17350157728707</v>
      </c>
      <c r="BP229" s="60">
        <f t="shared" si="229"/>
        <v>7924.35</v>
      </c>
      <c r="BQ229" s="57">
        <f t="shared" si="230"/>
        <v>3519.45</v>
      </c>
      <c r="BR229" s="57">
        <f t="shared" si="231"/>
        <v>4220735.9054000005</v>
      </c>
      <c r="BS229" s="57">
        <f t="shared" si="232"/>
        <v>1782833.5623000001</v>
      </c>
      <c r="BT229" s="33">
        <f t="shared" si="276"/>
        <v>9.9732160314478582E-3</v>
      </c>
      <c r="BU229" s="33">
        <f t="shared" si="277"/>
        <v>2.0664820656169935E-2</v>
      </c>
      <c r="BV229" s="33">
        <f t="shared" si="278"/>
        <v>2.0720317890446744</v>
      </c>
      <c r="BW229" s="57">
        <f t="shared" si="233"/>
        <v>3354930.0455999998</v>
      </c>
      <c r="BX229" s="57">
        <f t="shared" si="279"/>
        <v>506.56595840259138</v>
      </c>
      <c r="BY229" s="87">
        <f t="shared" si="280"/>
        <v>532.62865792146999</v>
      </c>
      <c r="BZ229" s="75">
        <f t="shared" si="281"/>
        <v>64.790875976002667</v>
      </c>
      <c r="CA229" s="75">
        <f t="shared" si="282"/>
        <v>63.044737692241007</v>
      </c>
      <c r="CB229" s="53">
        <f t="shared" si="235"/>
        <v>1.0457731575498777</v>
      </c>
      <c r="CC229" s="14">
        <f t="shared" si="234"/>
        <v>62.744405184549187</v>
      </c>
      <c r="CD229" s="53">
        <f t="shared" si="236"/>
        <v>1.0127415896142231</v>
      </c>
      <c r="CE229" s="26">
        <v>61.408944169658511</v>
      </c>
      <c r="CF229" s="85">
        <f t="shared" si="237"/>
        <v>0.99118625082170142</v>
      </c>
      <c r="CG229" s="79">
        <v>61.954999999999998</v>
      </c>
      <c r="CH229">
        <v>3743.98</v>
      </c>
      <c r="CI229" s="17">
        <f t="shared" si="266"/>
        <v>224.5300000000002</v>
      </c>
      <c r="CJ229" s="17">
        <f t="shared" si="267"/>
        <v>0.94002905998429476</v>
      </c>
      <c r="CK229" s="31">
        <v>9169.68</v>
      </c>
      <c r="CL229" s="76">
        <f t="shared" si="283"/>
        <v>0.86419046248069731</v>
      </c>
      <c r="CM229">
        <v>3362.16</v>
      </c>
      <c r="CN229" s="17">
        <f t="shared" si="268"/>
        <v>-157.28999999999996</v>
      </c>
      <c r="CO229" s="17">
        <f t="shared" si="269"/>
        <v>1.0467824255835534</v>
      </c>
      <c r="CP229" s="31">
        <v>8498.3700000000008</v>
      </c>
      <c r="CQ229" s="76">
        <f t="shared" si="270"/>
        <v>0.93245528260125177</v>
      </c>
    </row>
    <row r="230" spans="1:95" x14ac:dyDescent="0.3">
      <c r="A230" s="1">
        <v>37772</v>
      </c>
      <c r="B230" t="s">
        <v>5</v>
      </c>
      <c r="C230" s="30">
        <v>139.91999999999999</v>
      </c>
      <c r="D230" s="31">
        <v>409.23</v>
      </c>
      <c r="E230" s="31">
        <v>293.7</v>
      </c>
      <c r="F230" s="32">
        <f t="shared" si="238"/>
        <v>3.7244868844039489</v>
      </c>
      <c r="G230" s="94">
        <f t="shared" si="239"/>
        <v>4.0027806623812427</v>
      </c>
      <c r="H230" s="33">
        <f t="shared" si="240"/>
        <v>3.4805956790890782E-2</v>
      </c>
      <c r="I230" s="33">
        <f t="shared" si="241"/>
        <v>8.3970287436752264E-3</v>
      </c>
      <c r="J230" s="33">
        <f t="shared" si="242"/>
        <v>0.19518696900430579</v>
      </c>
      <c r="K230" s="33">
        <f t="shared" si="271"/>
        <v>0.24125263368346331</v>
      </c>
      <c r="L230" s="31">
        <f t="shared" si="214"/>
        <v>120190.851</v>
      </c>
      <c r="M230" s="26">
        <f t="shared" si="215"/>
        <v>57259.461599999995</v>
      </c>
      <c r="N230" s="26">
        <f t="shared" si="216"/>
        <v>108400.9347</v>
      </c>
      <c r="O230" s="5">
        <f t="shared" si="243"/>
        <v>47.640449438202239</v>
      </c>
      <c r="P230" s="30">
        <v>1766.77</v>
      </c>
      <c r="Q230" s="31">
        <v>453.82</v>
      </c>
      <c r="R230" s="31">
        <v>2391.9</v>
      </c>
      <c r="S230" s="32">
        <f t="shared" si="244"/>
        <v>30.332312491677925</v>
      </c>
      <c r="T230" s="32">
        <f t="shared" si="245"/>
        <v>50.543116001109979</v>
      </c>
      <c r="U230" s="33">
        <f t="shared" si="246"/>
        <v>2.4084563578787771E-2</v>
      </c>
      <c r="V230" s="33">
        <f t="shared" si="247"/>
        <v>9.0115956778453517E-3</v>
      </c>
      <c r="W230" s="33">
        <f t="shared" si="248"/>
        <v>-0.19653855250526533</v>
      </c>
      <c r="X230" s="33">
        <f t="shared" si="272"/>
        <v>0.37416479017216742</v>
      </c>
      <c r="Y230" s="31">
        <f t="shared" si="217"/>
        <v>1085492.058</v>
      </c>
      <c r="Z230" s="26">
        <f t="shared" si="218"/>
        <v>801795.56140000001</v>
      </c>
      <c r="AA230" s="26">
        <f t="shared" si="219"/>
        <v>1765958.8424</v>
      </c>
      <c r="AB230" s="5">
        <f t="shared" si="249"/>
        <v>73.864710063129721</v>
      </c>
      <c r="AC230" s="30">
        <v>90.29</v>
      </c>
      <c r="AD230" s="31">
        <v>607.16999999999996</v>
      </c>
      <c r="AE230" s="31">
        <v>1111.58</v>
      </c>
      <c r="AF230" s="32">
        <f t="shared" si="250"/>
        <v>14.096238103390338</v>
      </c>
      <c r="AG230" s="32">
        <f t="shared" si="251"/>
        <v>2.5829836049628532</v>
      </c>
      <c r="AH230" s="33">
        <f t="shared" si="252"/>
        <v>8.5795996186844511E-2</v>
      </c>
      <c r="AI230" s="33">
        <f t="shared" si="253"/>
        <v>3.2299814304203527E-2</v>
      </c>
      <c r="AJ230" s="33">
        <f>IFERROR((($BQ230-AC230)-($BQ231-AC231))/(((#REF!-AC230)+(#REF!-AC231))/2)/AH230,0)</f>
        <v>0</v>
      </c>
      <c r="AK230" s="33">
        <f t="shared" si="273"/>
        <v>0.37647228005677269</v>
      </c>
      <c r="AL230" s="31">
        <f t="shared" si="220"/>
        <v>674918.02859999996</v>
      </c>
      <c r="AM230" s="26">
        <f t="shared" si="221"/>
        <v>54821.379300000001</v>
      </c>
      <c r="AN230" s="26">
        <f t="shared" si="222"/>
        <v>203729.82180000001</v>
      </c>
      <c r="AO230" s="5">
        <f t="shared" si="254"/>
        <v>8.1226722323179619</v>
      </c>
      <c r="AP230" s="30">
        <v>1293.03</v>
      </c>
      <c r="AQ230" s="31">
        <v>549.24</v>
      </c>
      <c r="AR230" s="31">
        <v>3382.83</v>
      </c>
      <c r="AS230" s="32">
        <f t="shared" si="255"/>
        <v>42.898556238230206</v>
      </c>
      <c r="AT230" s="32">
        <f t="shared" si="256"/>
        <v>36.990533732695958</v>
      </c>
      <c r="AU230" s="33">
        <f t="shared" si="257"/>
        <v>1.5300787054873746E-2</v>
      </c>
      <c r="AV230" s="33">
        <f t="shared" si="258"/>
        <v>1.1375111719847458E-3</v>
      </c>
      <c r="AW230" s="33">
        <f>IFERROR((($BQ230-AP230)-($BQ231-AP231))/(((#REF!-AP230)+(#REF!-AP231))/2)/AU230,0)</f>
        <v>0</v>
      </c>
      <c r="AX230" s="33">
        <f t="shared" si="274"/>
        <v>7.4343311092772535E-2</v>
      </c>
      <c r="AY230" s="31">
        <f t="shared" si="223"/>
        <v>1857985.5492</v>
      </c>
      <c r="AZ230" s="26">
        <f t="shared" si="224"/>
        <v>710183.79720000003</v>
      </c>
      <c r="BA230" s="26">
        <f t="shared" si="225"/>
        <v>844665.21120000002</v>
      </c>
      <c r="BB230" s="5">
        <f t="shared" si="259"/>
        <v>38.223321893207753</v>
      </c>
      <c r="BC230" s="30">
        <v>205.56</v>
      </c>
      <c r="BD230" s="31">
        <v>595</v>
      </c>
      <c r="BE230" s="31">
        <v>705.64</v>
      </c>
      <c r="BF230" s="32">
        <f t="shared" si="260"/>
        <v>8.9484062822975918</v>
      </c>
      <c r="BG230" s="32">
        <f t="shared" si="261"/>
        <v>5.8805859988499734</v>
      </c>
      <c r="BH230" s="33">
        <f t="shared" si="262"/>
        <v>2.8985507246376812E-2</v>
      </c>
      <c r="BI230" s="33">
        <f t="shared" si="263"/>
        <v>1.2384052473139338E-2</v>
      </c>
      <c r="BJ230" s="33">
        <f t="shared" si="264"/>
        <v>-3.607136738539801</v>
      </c>
      <c r="BK230" s="33">
        <f t="shared" si="275"/>
        <v>0.42724981032330717</v>
      </c>
      <c r="BL230" s="31">
        <f t="shared" si="226"/>
        <v>419855.8</v>
      </c>
      <c r="BM230" s="26">
        <f t="shared" si="227"/>
        <v>122308.2</v>
      </c>
      <c r="BN230" s="26">
        <f t="shared" si="228"/>
        <v>371851.2</v>
      </c>
      <c r="BO230" s="5">
        <f t="shared" si="265"/>
        <v>29.13100164389774</v>
      </c>
      <c r="BP230" s="60">
        <f t="shared" si="229"/>
        <v>7885.6499999999987</v>
      </c>
      <c r="BQ230" s="57">
        <f t="shared" si="230"/>
        <v>3495.5699999999997</v>
      </c>
      <c r="BR230" s="57">
        <f t="shared" si="231"/>
        <v>4158442.2867999999</v>
      </c>
      <c r="BS230" s="57">
        <f t="shared" si="232"/>
        <v>1746368.3995000001</v>
      </c>
      <c r="BT230" s="33">
        <f t="shared" si="276"/>
        <v>3.062384953409391E-2</v>
      </c>
      <c r="BU230" s="33">
        <f t="shared" si="277"/>
        <v>2.973606813889261E-2</v>
      </c>
      <c r="BV230" s="33">
        <f t="shared" si="278"/>
        <v>0.9710101307083252</v>
      </c>
      <c r="BW230" s="57">
        <f t="shared" si="233"/>
        <v>3294606.0101000001</v>
      </c>
      <c r="BX230" s="57">
        <f t="shared" si="279"/>
        <v>499.59474406176969</v>
      </c>
      <c r="BY230" s="87">
        <f t="shared" si="280"/>
        <v>527.34299478166042</v>
      </c>
      <c r="BZ230" s="75">
        <f t="shared" si="281"/>
        <v>64.147908798309388</v>
      </c>
      <c r="CA230" s="75">
        <f t="shared" si="282"/>
        <v>62.177134229703945</v>
      </c>
      <c r="CB230" s="53">
        <f t="shared" si="235"/>
        <v>1.0500214233992895</v>
      </c>
      <c r="CC230" s="14">
        <f t="shared" si="234"/>
        <v>61.61621601984718</v>
      </c>
      <c r="CD230" s="53">
        <f t="shared" si="236"/>
        <v>1.0085807637636217</v>
      </c>
      <c r="CE230" s="26">
        <v>60.280783810129577</v>
      </c>
      <c r="CF230" s="85">
        <f t="shared" si="237"/>
        <v>0.9867214006765137</v>
      </c>
      <c r="CG230" s="79">
        <v>61.091999999999999</v>
      </c>
      <c r="CH230">
        <v>3718.09</v>
      </c>
      <c r="CI230" s="17">
        <f t="shared" si="266"/>
        <v>222.52000000000044</v>
      </c>
      <c r="CJ230" s="17">
        <f t="shared" si="267"/>
        <v>0.94015206732488976</v>
      </c>
      <c r="CK230" s="31">
        <v>9121.51</v>
      </c>
      <c r="CL230" s="76">
        <f t="shared" si="283"/>
        <v>0.86451146794774092</v>
      </c>
      <c r="CM230">
        <v>3346.15</v>
      </c>
      <c r="CN230" s="17">
        <f t="shared" si="268"/>
        <v>-149.41999999999962</v>
      </c>
      <c r="CO230" s="17">
        <f t="shared" si="269"/>
        <v>1.0446543042003495</v>
      </c>
      <c r="CP230" s="31">
        <v>8456.07</v>
      </c>
      <c r="CQ230" s="76">
        <f t="shared" si="270"/>
        <v>0.93254313173850256</v>
      </c>
    </row>
    <row r="231" spans="1:95" x14ac:dyDescent="0.3">
      <c r="A231" s="1">
        <v>37741</v>
      </c>
      <c r="B231" t="s">
        <v>5</v>
      </c>
      <c r="C231" s="30">
        <v>138.75</v>
      </c>
      <c r="D231" s="31">
        <v>395.23</v>
      </c>
      <c r="E231" s="31">
        <v>291.52999999999997</v>
      </c>
      <c r="F231" s="32">
        <f t="shared" si="238"/>
        <v>3.7152014476962383</v>
      </c>
      <c r="G231" s="94">
        <f t="shared" si="239"/>
        <v>3.9966241128214577</v>
      </c>
      <c r="H231" s="33">
        <f t="shared" si="240"/>
        <v>-8.2268884117568483E-2</v>
      </c>
      <c r="I231" s="33">
        <f t="shared" si="241"/>
        <v>8.4681359244380798E-3</v>
      </c>
      <c r="J231" s="33">
        <f t="shared" si="242"/>
        <v>-8.3253853841710967E-2</v>
      </c>
      <c r="K231" s="33">
        <f t="shared" si="271"/>
        <v>0.10293242719004758</v>
      </c>
      <c r="L231" s="31">
        <f t="shared" si="214"/>
        <v>115221.4019</v>
      </c>
      <c r="M231" s="26">
        <f t="shared" si="215"/>
        <v>54838.162500000006</v>
      </c>
      <c r="N231" s="26">
        <f t="shared" si="216"/>
        <v>104692.47470000001</v>
      </c>
      <c r="O231" s="5">
        <f t="shared" si="243"/>
        <v>47.593729633313906</v>
      </c>
      <c r="P231" s="30">
        <v>1750.92</v>
      </c>
      <c r="Q231" s="31">
        <v>443.02</v>
      </c>
      <c r="R231" s="31">
        <v>2375.83</v>
      </c>
      <c r="S231" s="32">
        <f t="shared" si="244"/>
        <v>30.277114037938308</v>
      </c>
      <c r="T231" s="32">
        <f t="shared" si="245"/>
        <v>50.43437183150521</v>
      </c>
      <c r="U231" s="33">
        <f t="shared" si="246"/>
        <v>-2.3489521175145342E-2</v>
      </c>
      <c r="V231" s="33">
        <f t="shared" si="247"/>
        <v>9.0993063643509866E-3</v>
      </c>
      <c r="W231" s="33">
        <f t="shared" si="248"/>
        <v>0.20380961534571093</v>
      </c>
      <c r="X231" s="33">
        <f t="shared" si="272"/>
        <v>0.38737726054540084</v>
      </c>
      <c r="Y231" s="31">
        <f t="shared" si="217"/>
        <v>1052540.2065999999</v>
      </c>
      <c r="Z231" s="26">
        <f t="shared" si="218"/>
        <v>775692.5784</v>
      </c>
      <c r="AA231" s="26">
        <f t="shared" si="219"/>
        <v>1723932.5863999999</v>
      </c>
      <c r="AB231" s="5">
        <f t="shared" si="249"/>
        <v>73.697192139168209</v>
      </c>
      <c r="AC231" s="30">
        <v>87.42</v>
      </c>
      <c r="AD231" s="31">
        <v>557.22</v>
      </c>
      <c r="AE231" s="31">
        <v>1098.28</v>
      </c>
      <c r="AF231" s="32">
        <f t="shared" si="250"/>
        <v>13.996266065159075</v>
      </c>
      <c r="AG231" s="32">
        <f t="shared" si="251"/>
        <v>2.5180892248133468</v>
      </c>
      <c r="AH231" s="33">
        <f t="shared" si="252"/>
        <v>9.556954036460806E-3</v>
      </c>
      <c r="AI231" s="33">
        <f t="shared" si="253"/>
        <v>3.3496161898115787E-2</v>
      </c>
      <c r="AJ231" s="33">
        <f>IFERROR((($BQ231-AC231)-($BQ232-AC232))/(((#REF!-AC231)+(#REF!-AC232))/2)/AH231,0)</f>
        <v>0</v>
      </c>
      <c r="AK231" s="33">
        <f t="shared" si="273"/>
        <v>3.5048993403467601</v>
      </c>
      <c r="AL231" s="31">
        <f t="shared" si="220"/>
        <v>611983.58160000003</v>
      </c>
      <c r="AM231" s="26">
        <f t="shared" si="221"/>
        <v>48712.172400000003</v>
      </c>
      <c r="AN231" s="26">
        <f t="shared" si="222"/>
        <v>186969.59880000001</v>
      </c>
      <c r="AO231" s="5">
        <f t="shared" si="254"/>
        <v>7.9597188330844597</v>
      </c>
      <c r="AP231" s="30">
        <v>1291.56</v>
      </c>
      <c r="AQ231" s="31">
        <v>540.9</v>
      </c>
      <c r="AR231" s="31">
        <v>3383.28</v>
      </c>
      <c r="AS231" s="32">
        <f t="shared" si="255"/>
        <v>43.115860302410496</v>
      </c>
      <c r="AT231" s="32">
        <f t="shared" si="256"/>
        <v>37.202737579500408</v>
      </c>
      <c r="AU231" s="33">
        <f t="shared" si="257"/>
        <v>3.4567715484004426E-2</v>
      </c>
      <c r="AV231" s="33">
        <f t="shared" si="258"/>
        <v>1.1465580018902854E-3</v>
      </c>
      <c r="AW231" s="33">
        <f>IFERROR((($BQ231-AP231)-($BQ232-AP232))/(((#REF!-AP231)+(#REF!-AP232))/2)/AU231,0)</f>
        <v>0</v>
      </c>
      <c r="AX231" s="33">
        <f t="shared" si="274"/>
        <v>3.3168463285369092E-2</v>
      </c>
      <c r="AY231" s="31">
        <f t="shared" si="223"/>
        <v>1830016.152</v>
      </c>
      <c r="AZ231" s="26">
        <f t="shared" si="224"/>
        <v>698604.80399999989</v>
      </c>
      <c r="BA231" s="26">
        <f t="shared" si="225"/>
        <v>831839.29200000002</v>
      </c>
      <c r="BB231" s="5">
        <f t="shared" si="259"/>
        <v>38.174788962190533</v>
      </c>
      <c r="BC231" s="30">
        <v>203.03</v>
      </c>
      <c r="BD231" s="31">
        <v>578</v>
      </c>
      <c r="BE231" s="31">
        <v>698.03</v>
      </c>
      <c r="BF231" s="32">
        <f t="shared" si="260"/>
        <v>8.8955581467958886</v>
      </c>
      <c r="BG231" s="32">
        <f t="shared" si="261"/>
        <v>5.848177251359572</v>
      </c>
      <c r="BH231" s="33">
        <f t="shared" si="262"/>
        <v>2.2747156605424323E-2</v>
      </c>
      <c r="BI231" s="33">
        <f t="shared" si="263"/>
        <v>1.2539340321661345E-2</v>
      </c>
      <c r="BJ231" s="33">
        <f t="shared" si="264"/>
        <v>-4.6605571218611859</v>
      </c>
      <c r="BK231" s="33">
        <f t="shared" si="275"/>
        <v>0.55124869183303526</v>
      </c>
      <c r="BL231" s="31">
        <f t="shared" si="226"/>
        <v>403461.33999999997</v>
      </c>
      <c r="BM231" s="26">
        <f t="shared" si="227"/>
        <v>117351.34</v>
      </c>
      <c r="BN231" s="26">
        <f t="shared" si="228"/>
        <v>361226.88</v>
      </c>
      <c r="BO231" s="5">
        <f t="shared" si="265"/>
        <v>29.086142429408479</v>
      </c>
      <c r="BP231" s="60">
        <f t="shared" si="229"/>
        <v>7846.95</v>
      </c>
      <c r="BQ231" s="57">
        <f t="shared" si="230"/>
        <v>3471.6800000000003</v>
      </c>
      <c r="BR231" s="57">
        <f t="shared" si="231"/>
        <v>4013222.6820999999</v>
      </c>
      <c r="BS231" s="57">
        <f t="shared" si="232"/>
        <v>1695199.0573</v>
      </c>
      <c r="BT231" s="33">
        <f t="shared" si="276"/>
        <v>1.0575063929775329E-2</v>
      </c>
      <c r="BU231" s="33">
        <f t="shared" si="277"/>
        <v>8.9991971526865947E-3</v>
      </c>
      <c r="BV231" s="33">
        <f t="shared" si="278"/>
        <v>0.85098276591485211</v>
      </c>
      <c r="BW231" s="57">
        <f t="shared" si="233"/>
        <v>3208660.8319000001</v>
      </c>
      <c r="BX231" s="57">
        <f t="shared" si="279"/>
        <v>488.29358042791955</v>
      </c>
      <c r="BY231" s="87">
        <f t="shared" si="280"/>
        <v>511.43726952510212</v>
      </c>
      <c r="BZ231" s="75">
        <f t="shared" si="281"/>
        <v>62.213078861768523</v>
      </c>
      <c r="CA231" s="75">
        <f t="shared" si="282"/>
        <v>60.770646318120015</v>
      </c>
      <c r="CB231" s="53">
        <f t="shared" si="235"/>
        <v>1.0444218923526201</v>
      </c>
      <c r="CC231" s="14">
        <f t="shared" si="234"/>
        <v>60.008856399424857</v>
      </c>
      <c r="CD231" s="53">
        <f t="shared" si="236"/>
        <v>1.0074178051509202</v>
      </c>
      <c r="CE231" s="26">
        <v>58.680008134365522</v>
      </c>
      <c r="CF231" s="85">
        <f t="shared" si="237"/>
        <v>0.98510934131927952</v>
      </c>
      <c r="CG231" s="79">
        <v>59.567</v>
      </c>
      <c r="CH231">
        <v>3692.19</v>
      </c>
      <c r="CI231" s="17">
        <f t="shared" si="266"/>
        <v>220.50999999999976</v>
      </c>
      <c r="CJ231" s="17">
        <f t="shared" si="267"/>
        <v>0.94027663798450245</v>
      </c>
      <c r="CK231" s="31">
        <v>9073.33</v>
      </c>
      <c r="CL231" s="76">
        <f t="shared" si="283"/>
        <v>0.86483683498781594</v>
      </c>
      <c r="CM231">
        <v>3330.14</v>
      </c>
      <c r="CN231" s="17">
        <f t="shared" si="268"/>
        <v>-141.54000000000042</v>
      </c>
      <c r="CO231" s="17">
        <f t="shared" si="269"/>
        <v>1.0425027176034642</v>
      </c>
      <c r="CP231" s="31">
        <v>8413.76</v>
      </c>
      <c r="CQ231" s="76">
        <f t="shared" si="270"/>
        <v>0.93263297265431855</v>
      </c>
    </row>
    <row r="232" spans="1:95" x14ac:dyDescent="0.3">
      <c r="A232" s="1">
        <v>37711</v>
      </c>
      <c r="B232" t="s">
        <v>5</v>
      </c>
      <c r="C232" s="30">
        <v>137.58000000000001</v>
      </c>
      <c r="D232" s="31">
        <v>429.14</v>
      </c>
      <c r="E232" s="31">
        <v>289.35000000000002</v>
      </c>
      <c r="F232" s="32">
        <f t="shared" si="238"/>
        <v>3.705695898568822</v>
      </c>
      <c r="G232" s="94">
        <f t="shared" si="239"/>
        <v>3.9904169663781706</v>
      </c>
      <c r="H232" s="33">
        <f t="shared" si="240"/>
        <v>-9.6708024260164796E-2</v>
      </c>
      <c r="I232" s="33">
        <f t="shared" si="241"/>
        <v>8.4671532846717149E-3</v>
      </c>
      <c r="J232" s="33">
        <f t="shared" si="242"/>
        <v>-7.1217577580195465E-2</v>
      </c>
      <c r="K232" s="33">
        <f t="shared" si="271"/>
        <v>8.7553782113191592E-2</v>
      </c>
      <c r="L232" s="31">
        <f t="shared" si="214"/>
        <v>124171.659</v>
      </c>
      <c r="M232" s="26">
        <f t="shared" si="215"/>
        <v>59041.081200000001</v>
      </c>
      <c r="N232" s="26">
        <f t="shared" si="216"/>
        <v>113674.89459999999</v>
      </c>
      <c r="O232" s="5">
        <f t="shared" si="243"/>
        <v>47.547952306894764</v>
      </c>
      <c r="P232" s="30">
        <v>1735.06</v>
      </c>
      <c r="Q232" s="31">
        <v>453.55</v>
      </c>
      <c r="R232" s="31">
        <v>2359.77</v>
      </c>
      <c r="S232" s="32">
        <f t="shared" si="244"/>
        <v>30.221496494092786</v>
      </c>
      <c r="T232" s="32">
        <f t="shared" si="245"/>
        <v>50.324268510569183</v>
      </c>
      <c r="U232" s="33">
        <f t="shared" si="246"/>
        <v>-5.0295540032240682E-2</v>
      </c>
      <c r="V232" s="33">
        <f t="shared" si="247"/>
        <v>9.1770475382641822E-3</v>
      </c>
      <c r="W232" s="33">
        <f t="shared" si="248"/>
        <v>9.5812475065164326E-2</v>
      </c>
      <c r="X232" s="33">
        <f t="shared" si="272"/>
        <v>0.18246245158877841</v>
      </c>
      <c r="Y232" s="31">
        <f t="shared" si="217"/>
        <v>1070273.6835</v>
      </c>
      <c r="Z232" s="26">
        <f t="shared" si="218"/>
        <v>786936.46299999999</v>
      </c>
      <c r="AA232" s="26">
        <f t="shared" si="219"/>
        <v>1764908.1860000002</v>
      </c>
      <c r="AB232" s="5">
        <f t="shared" si="249"/>
        <v>73.526657258970147</v>
      </c>
      <c r="AC232" s="30">
        <v>84.54</v>
      </c>
      <c r="AD232" s="31">
        <v>551.91999999999996</v>
      </c>
      <c r="AE232" s="31">
        <v>1084.98</v>
      </c>
      <c r="AF232" s="32">
        <f t="shared" si="250"/>
        <v>13.895303044856403</v>
      </c>
      <c r="AG232" s="32">
        <f t="shared" si="251"/>
        <v>2.4520268232127531</v>
      </c>
      <c r="AH232" s="33">
        <f t="shared" si="252"/>
        <v>-5.9489487377821594E-2</v>
      </c>
      <c r="AI232" s="33">
        <f t="shared" si="253"/>
        <v>3.4534624872149741E-2</v>
      </c>
      <c r="AJ232" s="33">
        <f>IFERROR((($BQ232-AC232)-($BQ233-AC233))/(((#REF!-AC232)+(#REF!-AC233))/2)/AH232,0)</f>
        <v>0</v>
      </c>
      <c r="AK232" s="33">
        <f t="shared" si="273"/>
        <v>0.5805164306227435</v>
      </c>
      <c r="AL232" s="31">
        <f t="shared" si="220"/>
        <v>598822.16159999999</v>
      </c>
      <c r="AM232" s="26">
        <f t="shared" si="221"/>
        <v>46659.316800000001</v>
      </c>
      <c r="AN232" s="26">
        <f t="shared" si="222"/>
        <v>185191.23679999998</v>
      </c>
      <c r="AO232" s="5">
        <f t="shared" si="254"/>
        <v>7.7918486976718464</v>
      </c>
      <c r="AP232" s="30">
        <v>1290.08</v>
      </c>
      <c r="AQ232" s="31">
        <v>522.52</v>
      </c>
      <c r="AR232" s="31">
        <v>3383.73</v>
      </c>
      <c r="AS232" s="32">
        <f t="shared" si="255"/>
        <v>43.33531841321679</v>
      </c>
      <c r="AT232" s="32">
        <f t="shared" si="256"/>
        <v>37.417917720490983</v>
      </c>
      <c r="AU232" s="33">
        <f t="shared" si="257"/>
        <v>1.7225704579172562E-4</v>
      </c>
      <c r="AV232" s="33">
        <f t="shared" si="258"/>
        <v>1.14011377870161E-3</v>
      </c>
      <c r="AW232" s="33">
        <f>IFERROR((($BQ232-AP232)-($BQ233-AP233))/(((#REF!-AP232)+(#REF!-AP233))/2)/AU232,0)</f>
        <v>0</v>
      </c>
      <c r="AX232" s="33">
        <f t="shared" si="274"/>
        <v>6.6186771836323661</v>
      </c>
      <c r="AY232" s="31">
        <f t="shared" si="223"/>
        <v>1768066.5995999998</v>
      </c>
      <c r="AZ232" s="26">
        <f t="shared" si="224"/>
        <v>674092.60159999994</v>
      </c>
      <c r="BA232" s="26">
        <f t="shared" si="225"/>
        <v>803573.05760000006</v>
      </c>
      <c r="BB232" s="5">
        <f t="shared" si="259"/>
        <v>38.125973408043784</v>
      </c>
      <c r="BC232" s="30">
        <v>200.5</v>
      </c>
      <c r="BD232" s="31">
        <v>565</v>
      </c>
      <c r="BE232" s="31">
        <v>690.42</v>
      </c>
      <c r="BF232" s="32">
        <f t="shared" si="260"/>
        <v>8.8421861492651992</v>
      </c>
      <c r="BG232" s="32">
        <f t="shared" si="261"/>
        <v>5.8153699793489109</v>
      </c>
      <c r="BH232" s="33">
        <f t="shared" si="262"/>
        <v>-5.1724137931034482E-2</v>
      </c>
      <c r="BI232" s="33">
        <f t="shared" si="263"/>
        <v>1.2698572038045529E-2</v>
      </c>
      <c r="BJ232" s="33">
        <f t="shared" si="264"/>
        <v>2.0717578069448446</v>
      </c>
      <c r="BK232" s="33">
        <f t="shared" si="275"/>
        <v>0.24550572606888021</v>
      </c>
      <c r="BL232" s="31">
        <f t="shared" si="226"/>
        <v>390087.3</v>
      </c>
      <c r="BM232" s="26">
        <f t="shared" si="227"/>
        <v>113282.5</v>
      </c>
      <c r="BN232" s="26">
        <f t="shared" si="228"/>
        <v>353102.4</v>
      </c>
      <c r="BO232" s="5">
        <f t="shared" si="265"/>
        <v>29.040294313606214</v>
      </c>
      <c r="BP232" s="60">
        <f t="shared" si="229"/>
        <v>7808.25</v>
      </c>
      <c r="BQ232" s="57">
        <f t="shared" si="230"/>
        <v>3447.7599999999998</v>
      </c>
      <c r="BR232" s="57">
        <f t="shared" si="231"/>
        <v>3951421.4036999997</v>
      </c>
      <c r="BS232" s="57">
        <f t="shared" si="232"/>
        <v>1680011.9625999997</v>
      </c>
      <c r="BT232" s="33">
        <f t="shared" si="276"/>
        <v>-3.0991388455931097E-2</v>
      </c>
      <c r="BU232" s="33">
        <f t="shared" si="277"/>
        <v>-2.5444257579297944E-2</v>
      </c>
      <c r="BV232" s="33">
        <f t="shared" si="278"/>
        <v>0.82101057251691001</v>
      </c>
      <c r="BW232" s="57">
        <f t="shared" si="233"/>
        <v>3220449.7749999999</v>
      </c>
      <c r="BX232" s="57">
        <f t="shared" si="279"/>
        <v>487.27636569830844</v>
      </c>
      <c r="BY232" s="87">
        <f t="shared" si="280"/>
        <v>506.05723480933625</v>
      </c>
      <c r="BZ232" s="75">
        <f t="shared" si="281"/>
        <v>61.558631984320989</v>
      </c>
      <c r="CA232" s="75">
        <f t="shared" si="282"/>
        <v>60.64404871569279</v>
      </c>
      <c r="CB232" s="53">
        <f t="shared" si="235"/>
        <v>1.039244892871003</v>
      </c>
      <c r="CC232" s="14">
        <f t="shared" si="234"/>
        <v>60.229334982438566</v>
      </c>
      <c r="CD232" s="53">
        <f t="shared" si="236"/>
        <v>1.0168034402950765</v>
      </c>
      <c r="CE232" s="26">
        <v>59.131713719956593</v>
      </c>
      <c r="CF232" s="85">
        <f t="shared" si="237"/>
        <v>0.99827318296850787</v>
      </c>
      <c r="CG232" s="79">
        <v>59.234000000000002</v>
      </c>
      <c r="CH232">
        <v>3666.24</v>
      </c>
      <c r="CI232" s="17">
        <f t="shared" si="266"/>
        <v>218.48000000000002</v>
      </c>
      <c r="CJ232" s="17">
        <f t="shared" si="267"/>
        <v>0.94040761106746962</v>
      </c>
      <c r="CK232" s="31">
        <v>9025.17</v>
      </c>
      <c r="CL232" s="76">
        <f t="shared" si="283"/>
        <v>0.86516375868820194</v>
      </c>
      <c r="CM232">
        <v>3314.13</v>
      </c>
      <c r="CN232" s="17">
        <f t="shared" si="268"/>
        <v>-133.62999999999965</v>
      </c>
      <c r="CO232" s="17">
        <f t="shared" si="269"/>
        <v>1.0403212909572044</v>
      </c>
      <c r="CP232" s="31">
        <v>8371.4500000000007</v>
      </c>
      <c r="CQ232" s="76">
        <f t="shared" si="270"/>
        <v>0.93272372169695805</v>
      </c>
    </row>
    <row r="233" spans="1:95" x14ac:dyDescent="0.3">
      <c r="A233" s="1">
        <v>37680</v>
      </c>
      <c r="B233" t="s">
        <v>5</v>
      </c>
      <c r="C233" s="30">
        <v>136.41999999999999</v>
      </c>
      <c r="D233" s="31">
        <v>472.75</v>
      </c>
      <c r="E233" s="31">
        <v>287.18</v>
      </c>
      <c r="F233" s="32">
        <f t="shared" si="238"/>
        <v>3.69621960574344</v>
      </c>
      <c r="G233" s="94">
        <f t="shared" si="239"/>
        <v>3.9843686110494518</v>
      </c>
      <c r="H233" s="33">
        <f t="shared" si="240"/>
        <v>-3.9195354624637031E-2</v>
      </c>
      <c r="I233" s="33">
        <f t="shared" si="241"/>
        <v>8.6133912467330782E-3</v>
      </c>
      <c r="J233" s="33">
        <f t="shared" si="242"/>
        <v>-0.1770924466821085</v>
      </c>
      <c r="K233" s="33">
        <f t="shared" si="271"/>
        <v>0.21975541053834369</v>
      </c>
      <c r="L233" s="31">
        <f t="shared" si="214"/>
        <v>135764.345</v>
      </c>
      <c r="M233" s="26">
        <f t="shared" si="215"/>
        <v>64492.554999999993</v>
      </c>
      <c r="N233" s="26">
        <f t="shared" si="216"/>
        <v>125226.7475</v>
      </c>
      <c r="O233" s="5">
        <f t="shared" si="243"/>
        <v>47.503308029807087</v>
      </c>
      <c r="P233" s="30">
        <v>1719.21</v>
      </c>
      <c r="Q233" s="31">
        <v>476.95</v>
      </c>
      <c r="R233" s="31">
        <v>2343.71</v>
      </c>
      <c r="S233" s="32">
        <f t="shared" si="244"/>
        <v>30.165286065105356</v>
      </c>
      <c r="T233" s="32">
        <f t="shared" si="245"/>
        <v>50.212332207904488</v>
      </c>
      <c r="U233" s="33">
        <f t="shared" si="246"/>
        <v>-1.902269848192226E-2</v>
      </c>
      <c r="V233" s="33">
        <f t="shared" si="247"/>
        <v>9.2679164134449807E-3</v>
      </c>
      <c r="W233" s="33">
        <f t="shared" si="248"/>
        <v>0.256792203369551</v>
      </c>
      <c r="X233" s="33">
        <f t="shared" si="272"/>
        <v>0.4872030339046014</v>
      </c>
      <c r="Y233" s="31">
        <f t="shared" si="217"/>
        <v>1117832.4845</v>
      </c>
      <c r="Z233" s="26">
        <f t="shared" si="218"/>
        <v>819977.2095</v>
      </c>
      <c r="AA233" s="26">
        <f t="shared" si="219"/>
        <v>1855965.074</v>
      </c>
      <c r="AB233" s="5">
        <f t="shared" si="249"/>
        <v>73.354211911883297</v>
      </c>
      <c r="AC233" s="30">
        <v>81.67</v>
      </c>
      <c r="AD233" s="31">
        <v>585.76</v>
      </c>
      <c r="AE233" s="31">
        <v>1071.68</v>
      </c>
      <c r="AF233" s="32">
        <f t="shared" si="250"/>
        <v>13.793316481242183</v>
      </c>
      <c r="AG233" s="32">
        <f t="shared" si="251"/>
        <v>2.3853055597742912</v>
      </c>
      <c r="AH233" s="33">
        <f t="shared" si="252"/>
        <v>-6.2770777524225344E-2</v>
      </c>
      <c r="AI233" s="33">
        <f t="shared" si="253"/>
        <v>3.5896796709460242E-2</v>
      </c>
      <c r="AJ233" s="33">
        <f>IFERROR((($BQ233-AC233)-($BQ234-AC234))/(((#REF!-AC233)+(#REF!-AC234))/2)/AH233,0)</f>
        <v>0</v>
      </c>
      <c r="AK233" s="33">
        <f t="shared" si="273"/>
        <v>0.57187114968595809</v>
      </c>
      <c r="AL233" s="31">
        <f t="shared" si="220"/>
        <v>627747.27679999999</v>
      </c>
      <c r="AM233" s="26">
        <f t="shared" si="221"/>
        <v>47839.019200000002</v>
      </c>
      <c r="AN233" s="26">
        <f t="shared" si="222"/>
        <v>196545.91040000002</v>
      </c>
      <c r="AO233" s="5">
        <f t="shared" si="254"/>
        <v>7.6207449985070159</v>
      </c>
      <c r="AP233" s="30">
        <v>1288.6099999999999</v>
      </c>
      <c r="AQ233" s="31">
        <v>522.42999999999995</v>
      </c>
      <c r="AR233" s="31">
        <v>3384.18</v>
      </c>
      <c r="AS233" s="32">
        <f t="shared" si="255"/>
        <v>43.556906697419159</v>
      </c>
      <c r="AT233" s="32">
        <f t="shared" si="256"/>
        <v>37.635956867647224</v>
      </c>
      <c r="AU233" s="33">
        <f t="shared" si="257"/>
        <v>-3.4407186191976816E-2</v>
      </c>
      <c r="AV233" s="33">
        <f t="shared" si="258"/>
        <v>1.1414151218090264E-3</v>
      </c>
      <c r="AW233" s="33">
        <f>IFERROR((($BQ233-AP233)-($BQ234-AP234))/(((#REF!-AP233)+(#REF!-AP234))/2)/AU233,0)</f>
        <v>0</v>
      </c>
      <c r="AX233" s="33">
        <f t="shared" si="274"/>
        <v>3.3173742120045417E-2</v>
      </c>
      <c r="AY233" s="31">
        <f t="shared" si="223"/>
        <v>1767997.1573999997</v>
      </c>
      <c r="AZ233" s="26">
        <f t="shared" si="224"/>
        <v>673208.52229999984</v>
      </c>
      <c r="BA233" s="26">
        <f t="shared" si="225"/>
        <v>803434.64839999995</v>
      </c>
      <c r="BB233" s="5">
        <f t="shared" si="259"/>
        <v>38.077466328623181</v>
      </c>
      <c r="BC233" s="30">
        <v>197.97</v>
      </c>
      <c r="BD233" s="31">
        <v>595</v>
      </c>
      <c r="BE233" s="31">
        <v>682.81</v>
      </c>
      <c r="BF233" s="32">
        <f t="shared" si="260"/>
        <v>8.7882711504898605</v>
      </c>
      <c r="BG233" s="32">
        <f t="shared" si="261"/>
        <v>5.7820367536245429</v>
      </c>
      <c r="BH233" s="33">
        <f t="shared" si="262"/>
        <v>-2.8169014084507043E-2</v>
      </c>
      <c r="BI233" s="33">
        <f t="shared" si="263"/>
        <v>1.286189979919169E-2</v>
      </c>
      <c r="BJ233" s="33">
        <f t="shared" si="264"/>
        <v>3.8585191022089114</v>
      </c>
      <c r="BK233" s="33">
        <f t="shared" si="275"/>
        <v>0.45659744287130499</v>
      </c>
      <c r="BL233" s="31">
        <f t="shared" si="226"/>
        <v>406271.94999999995</v>
      </c>
      <c r="BM233" s="26">
        <f t="shared" si="227"/>
        <v>117792.15</v>
      </c>
      <c r="BN233" s="26">
        <f t="shared" si="228"/>
        <v>371851.2</v>
      </c>
      <c r="BO233" s="5">
        <f t="shared" si="265"/>
        <v>28.993424232216867</v>
      </c>
      <c r="BP233" s="60">
        <f t="shared" si="229"/>
        <v>7769.56</v>
      </c>
      <c r="BQ233" s="57">
        <f t="shared" si="230"/>
        <v>3423.88</v>
      </c>
      <c r="BR233" s="57">
        <f t="shared" si="231"/>
        <v>4055613.2136999997</v>
      </c>
      <c r="BS233" s="57">
        <f t="shared" si="232"/>
        <v>1723309.4559999998</v>
      </c>
      <c r="BT233" s="33">
        <f t="shared" si="276"/>
        <v>-3.4027817671791978E-2</v>
      </c>
      <c r="BU233" s="33">
        <f t="shared" si="277"/>
        <v>-2.0637832568332178E-2</v>
      </c>
      <c r="BV233" s="33">
        <f t="shared" si="278"/>
        <v>0.60649885829852412</v>
      </c>
      <c r="BW233" s="57">
        <f t="shared" si="233"/>
        <v>3353023.5803</v>
      </c>
      <c r="BX233" s="57">
        <f t="shared" si="279"/>
        <v>503.32063506898601</v>
      </c>
      <c r="BY233" s="87">
        <f t="shared" si="280"/>
        <v>521.98750169893788</v>
      </c>
      <c r="BZ233" s="75">
        <f t="shared" si="281"/>
        <v>63.496447253849688</v>
      </c>
      <c r="CA233" s="75">
        <f t="shared" si="282"/>
        <v>62.640840519721067</v>
      </c>
      <c r="CB233" s="53">
        <f t="shared" si="235"/>
        <v>1.018338287714299</v>
      </c>
      <c r="CC233" s="14">
        <f t="shared" si="234"/>
        <v>62.708750184406824</v>
      </c>
      <c r="CD233" s="53">
        <f t="shared" si="236"/>
        <v>1.0057054221032962</v>
      </c>
      <c r="CE233" s="26">
        <v>61.511623354675194</v>
      </c>
      <c r="CF233" s="85">
        <f t="shared" si="237"/>
        <v>0.98650623634268109</v>
      </c>
      <c r="CG233" s="79">
        <v>62.353000000000002</v>
      </c>
      <c r="CH233">
        <v>3640.34</v>
      </c>
      <c r="CI233" s="17">
        <f t="shared" si="266"/>
        <v>216.46000000000004</v>
      </c>
      <c r="CJ233" s="17">
        <f t="shared" si="267"/>
        <v>0.94053852112714742</v>
      </c>
      <c r="CK233" s="31">
        <v>8977</v>
      </c>
      <c r="CL233" s="76">
        <f t="shared" si="283"/>
        <v>0.86549626824106052</v>
      </c>
      <c r="CM233">
        <v>3298.11</v>
      </c>
      <c r="CN233" s="17">
        <f t="shared" si="268"/>
        <v>-125.76999999999998</v>
      </c>
      <c r="CO233" s="17">
        <f t="shared" si="269"/>
        <v>1.0381339615719305</v>
      </c>
      <c r="CP233" s="31">
        <v>8329.14</v>
      </c>
      <c r="CQ233" s="76">
        <f t="shared" si="270"/>
        <v>0.93281659330975353</v>
      </c>
    </row>
    <row r="234" spans="1:95" x14ac:dyDescent="0.3">
      <c r="A234" s="1">
        <v>37652</v>
      </c>
      <c r="B234" t="s">
        <v>5</v>
      </c>
      <c r="C234" s="30">
        <v>135.25</v>
      </c>
      <c r="D234" s="31">
        <v>491.65</v>
      </c>
      <c r="E234" s="31">
        <v>285.01</v>
      </c>
      <c r="F234" s="32">
        <f t="shared" si="238"/>
        <v>3.6866532313351943</v>
      </c>
      <c r="G234" s="94">
        <f t="shared" si="239"/>
        <v>3.9779762762612609</v>
      </c>
      <c r="H234" s="33">
        <f t="shared" si="240"/>
        <v>3.4637326813365707E-3</v>
      </c>
      <c r="I234" s="33">
        <f t="shared" si="241"/>
        <v>8.6882263394348E-3</v>
      </c>
      <c r="J234" s="33">
        <f t="shared" si="242"/>
        <v>2.0153012613817838</v>
      </c>
      <c r="K234" s="33">
        <f t="shared" si="271"/>
        <v>2.5083420514086043</v>
      </c>
      <c r="L234" s="31">
        <f t="shared" si="214"/>
        <v>140125.16649999999</v>
      </c>
      <c r="M234" s="26">
        <f t="shared" si="215"/>
        <v>66495.662499999991</v>
      </c>
      <c r="N234" s="26">
        <f t="shared" si="216"/>
        <v>130233.16849999999</v>
      </c>
      <c r="O234" s="5">
        <f t="shared" si="243"/>
        <v>47.454475281569067</v>
      </c>
      <c r="P234" s="30">
        <v>1703.35</v>
      </c>
      <c r="Q234" s="31">
        <v>486.11</v>
      </c>
      <c r="R234" s="31">
        <v>2327.65</v>
      </c>
      <c r="S234" s="32">
        <f t="shared" si="244"/>
        <v>30.108551959290423</v>
      </c>
      <c r="T234" s="32">
        <f t="shared" si="245"/>
        <v>50.098971461512889</v>
      </c>
      <c r="U234" s="33">
        <f t="shared" si="246"/>
        <v>-4.9454664847172116E-3</v>
      </c>
      <c r="V234" s="33">
        <f t="shared" si="247"/>
        <v>9.3486883819690701E-3</v>
      </c>
      <c r="W234" s="33">
        <f t="shared" si="248"/>
        <v>0.99583063270347372</v>
      </c>
      <c r="X234" s="33">
        <f t="shared" si="272"/>
        <v>1.8903552194437003</v>
      </c>
      <c r="Y234" s="31">
        <f t="shared" si="217"/>
        <v>1131493.9415000002</v>
      </c>
      <c r="Z234" s="26">
        <f t="shared" si="218"/>
        <v>828015.46849999996</v>
      </c>
      <c r="AA234" s="26">
        <f t="shared" si="219"/>
        <v>1891609.5652000001</v>
      </c>
      <c r="AB234" s="5">
        <f t="shared" si="249"/>
        <v>73.178957317466114</v>
      </c>
      <c r="AC234" s="30">
        <v>78.790000000000006</v>
      </c>
      <c r="AD234" s="31">
        <v>623.72</v>
      </c>
      <c r="AE234" s="31">
        <v>1058.3800000000001</v>
      </c>
      <c r="AF234" s="32">
        <f t="shared" si="250"/>
        <v>13.690326820043309</v>
      </c>
      <c r="AG234" s="32">
        <f t="shared" si="251"/>
        <v>2.3173733885887229</v>
      </c>
      <c r="AH234" s="33">
        <f t="shared" si="252"/>
        <v>1.1659315761040498E-2</v>
      </c>
      <c r="AI234" s="33">
        <f t="shared" si="253"/>
        <v>3.7101674099928955E-2</v>
      </c>
      <c r="AJ234" s="33">
        <f>IFERROR((($BQ234-AC234)-($BQ235-AC235))/(((#REF!-AC234)+(#REF!-AC235))/2)/AH234,0)</f>
        <v>0</v>
      </c>
      <c r="AK234" s="33">
        <f t="shared" si="273"/>
        <v>3.1821484948459733</v>
      </c>
      <c r="AL234" s="31">
        <f t="shared" si="220"/>
        <v>660132.77360000007</v>
      </c>
      <c r="AM234" s="26">
        <f t="shared" si="221"/>
        <v>49142.898800000003</v>
      </c>
      <c r="AN234" s="26">
        <f t="shared" si="222"/>
        <v>209283.00880000001</v>
      </c>
      <c r="AO234" s="5">
        <f t="shared" si="254"/>
        <v>7.4443961526105937</v>
      </c>
      <c r="AP234" s="30">
        <v>1287.1400000000001</v>
      </c>
      <c r="AQ234" s="31">
        <v>540.72</v>
      </c>
      <c r="AR234" s="31">
        <v>3384.63</v>
      </c>
      <c r="AS234" s="32">
        <f t="shared" si="255"/>
        <v>43.780769539223321</v>
      </c>
      <c r="AT234" s="32">
        <f t="shared" si="256"/>
        <v>37.857392859348757</v>
      </c>
      <c r="AU234" s="33">
        <f t="shared" si="257"/>
        <v>-8.890656063618281E-2</v>
      </c>
      <c r="AV234" s="33">
        <f t="shared" si="258"/>
        <v>1.1427194390569277E-3</v>
      </c>
      <c r="AW234" s="33">
        <f>IFERROR((($BQ234-AP234)-($BQ235-AP235))/(((#REF!-AP234)+(#REF!-AP235))/2)/AU234,0)</f>
        <v>0</v>
      </c>
      <c r="AX234" s="33">
        <f t="shared" si="274"/>
        <v>1.2853038413363936E-2</v>
      </c>
      <c r="AY234" s="31">
        <f t="shared" si="223"/>
        <v>1830137.1336000001</v>
      </c>
      <c r="AZ234" s="26">
        <f t="shared" si="224"/>
        <v>695982.34080000012</v>
      </c>
      <c r="BA234" s="26">
        <f t="shared" si="225"/>
        <v>831562.47360000014</v>
      </c>
      <c r="BB234" s="5">
        <f t="shared" si="259"/>
        <v>38.028972147620273</v>
      </c>
      <c r="BC234" s="30">
        <v>195.44</v>
      </c>
      <c r="BD234" s="31">
        <v>612</v>
      </c>
      <c r="BE234" s="31">
        <v>675.19</v>
      </c>
      <c r="BF234" s="32">
        <f t="shared" si="260"/>
        <v>8.7336984501077506</v>
      </c>
      <c r="BG234" s="32">
        <f t="shared" si="261"/>
        <v>5.7482860142883609</v>
      </c>
      <c r="BH234" s="33">
        <f t="shared" si="262"/>
        <v>0</v>
      </c>
      <c r="BI234" s="33">
        <f t="shared" si="263"/>
        <v>1.297764960346076E-2</v>
      </c>
      <c r="BJ234" s="33">
        <f t="shared" si="264"/>
        <v>0</v>
      </c>
      <c r="BK234" s="33">
        <f t="shared" si="275"/>
        <v>0</v>
      </c>
      <c r="BL234" s="31">
        <f t="shared" si="226"/>
        <v>413216.28</v>
      </c>
      <c r="BM234" s="26">
        <f t="shared" si="227"/>
        <v>119609.28</v>
      </c>
      <c r="BN234" s="26">
        <f t="shared" si="228"/>
        <v>382475.52000000002</v>
      </c>
      <c r="BO234" s="5">
        <f t="shared" si="265"/>
        <v>28.945926331847328</v>
      </c>
      <c r="BP234" s="60">
        <f t="shared" si="229"/>
        <v>7730.8600000000006</v>
      </c>
      <c r="BQ234" s="57">
        <f t="shared" si="230"/>
        <v>3399.9700000000003</v>
      </c>
      <c r="BR234" s="57">
        <f t="shared" si="231"/>
        <v>4175105.2952000001</v>
      </c>
      <c r="BS234" s="57">
        <f t="shared" si="232"/>
        <v>1759245.6506000003</v>
      </c>
      <c r="BT234" s="33">
        <f t="shared" si="276"/>
        <v>-3.9442892701904146E-2</v>
      </c>
      <c r="BU234" s="33">
        <f t="shared" si="277"/>
        <v>-3.1093437823502816E-2</v>
      </c>
      <c r="BV234" s="33">
        <f t="shared" si="278"/>
        <v>0.7883153514752671</v>
      </c>
      <c r="BW234" s="57">
        <f t="shared" si="233"/>
        <v>3445163.7361000003</v>
      </c>
      <c r="BX234" s="57">
        <f t="shared" si="279"/>
        <v>517.42975690961987</v>
      </c>
      <c r="BY234" s="87">
        <f t="shared" si="280"/>
        <v>540.057030550288</v>
      </c>
      <c r="BZ234" s="75">
        <f t="shared" si="281"/>
        <v>65.694490084142231</v>
      </c>
      <c r="CA234" s="75">
        <f t="shared" si="282"/>
        <v>64.396793265372594</v>
      </c>
      <c r="CB234" s="53">
        <f t="shared" si="235"/>
        <v>1.0213219234821485</v>
      </c>
      <c r="CC234" s="14">
        <f t="shared" si="234"/>
        <v>64.431969205579833</v>
      </c>
      <c r="CD234" s="53">
        <f t="shared" si="236"/>
        <v>1.0016940939567471</v>
      </c>
      <c r="CE234" s="26">
        <v>63.175018150847364</v>
      </c>
      <c r="CF234" s="85">
        <f t="shared" si="237"/>
        <v>0.98215285591230772</v>
      </c>
      <c r="CG234" s="79">
        <v>64.322999999999993</v>
      </c>
      <c r="CH234">
        <v>3614.41</v>
      </c>
      <c r="CI234" s="17">
        <f t="shared" si="266"/>
        <v>214.4399999999996</v>
      </c>
      <c r="CJ234" s="17">
        <f t="shared" si="267"/>
        <v>0.94067081487711701</v>
      </c>
      <c r="CK234" s="31">
        <v>8928.84</v>
      </c>
      <c r="CL234" s="76">
        <f t="shared" si="283"/>
        <v>0.86583027582530325</v>
      </c>
      <c r="CM234">
        <v>3282.1</v>
      </c>
      <c r="CN234" s="17">
        <f t="shared" si="268"/>
        <v>-117.87000000000035</v>
      </c>
      <c r="CO234" s="17">
        <f t="shared" si="269"/>
        <v>1.0359129825416655</v>
      </c>
      <c r="CP234" s="31">
        <v>8286.84</v>
      </c>
      <c r="CQ234" s="76">
        <f t="shared" si="270"/>
        <v>0.93290808076419962</v>
      </c>
    </row>
    <row r="235" spans="1:95" x14ac:dyDescent="0.3">
      <c r="A235" s="1">
        <v>37621</v>
      </c>
      <c r="B235" t="s">
        <v>5</v>
      </c>
      <c r="C235" s="30">
        <v>134.08000000000001</v>
      </c>
      <c r="D235" s="31">
        <v>489.95</v>
      </c>
      <c r="E235" s="31">
        <v>282.83</v>
      </c>
      <c r="F235" s="32">
        <f t="shared" si="238"/>
        <v>3.6768653757402028</v>
      </c>
      <c r="G235" s="94">
        <f t="shared" si="239"/>
        <v>3.9714581068632655</v>
      </c>
      <c r="H235" s="33">
        <f t="shared" si="240"/>
        <v>7.072894984309451E-2</v>
      </c>
      <c r="I235" s="33">
        <f t="shared" si="241"/>
        <v>2.6885735623600718E-3</v>
      </c>
      <c r="J235" s="33">
        <f t="shared" si="242"/>
        <v>0.12149457485204049</v>
      </c>
      <c r="K235" s="33">
        <f t="shared" si="271"/>
        <v>3.8012349516349644E-2</v>
      </c>
      <c r="L235" s="31">
        <f t="shared" si="214"/>
        <v>138572.55849999998</v>
      </c>
      <c r="M235" s="26">
        <f t="shared" si="215"/>
        <v>65692.495999999999</v>
      </c>
      <c r="N235" s="26">
        <f t="shared" si="216"/>
        <v>129782.85549999999</v>
      </c>
      <c r="O235" s="5">
        <f t="shared" si="243"/>
        <v>47.406569317257727</v>
      </c>
      <c r="P235" s="30">
        <v>1687.5</v>
      </c>
      <c r="Q235" s="31">
        <v>488.52</v>
      </c>
      <c r="R235" s="31">
        <v>2311.58</v>
      </c>
      <c r="S235" s="32">
        <f t="shared" si="244"/>
        <v>30.051156048699003</v>
      </c>
      <c r="T235" s="32">
        <f t="shared" si="245"/>
        <v>49.98385706542183</v>
      </c>
      <c r="U235" s="33">
        <f t="shared" si="246"/>
        <v>4.9290014052897624E-2</v>
      </c>
      <c r="V235" s="33">
        <f t="shared" si="247"/>
        <v>9.5027150614461486E-3</v>
      </c>
      <c r="W235" s="33">
        <f t="shared" si="248"/>
        <v>-0.15252395059947943</v>
      </c>
      <c r="X235" s="33">
        <f t="shared" si="272"/>
        <v>0.19279189190832682</v>
      </c>
      <c r="Y235" s="31">
        <f t="shared" si="217"/>
        <v>1129253.0615999999</v>
      </c>
      <c r="Z235" s="26">
        <f t="shared" si="218"/>
        <v>824377.5</v>
      </c>
      <c r="AA235" s="26">
        <f t="shared" si="219"/>
        <v>1900987.6464</v>
      </c>
      <c r="AB235" s="5">
        <f t="shared" si="249"/>
        <v>73.002015937151214</v>
      </c>
      <c r="AC235" s="30">
        <v>75.92</v>
      </c>
      <c r="AD235" s="31">
        <v>616.49</v>
      </c>
      <c r="AE235" s="31">
        <v>1045.08</v>
      </c>
      <c r="AF235" s="32">
        <f t="shared" si="250"/>
        <v>13.58631851952965</v>
      </c>
      <c r="AG235" s="32">
        <f t="shared" si="251"/>
        <v>2.2487552168336746</v>
      </c>
      <c r="AH235" s="33">
        <f t="shared" si="252"/>
        <v>3.8775392094449988E-2</v>
      </c>
      <c r="AI235" s="33">
        <f t="shared" si="253"/>
        <v>-1.1133669526491511E-2</v>
      </c>
      <c r="AJ235" s="33">
        <f>IFERROR((($BQ235-AC235)-($BQ236-AC236))/(((#REF!-AC235)+(#REF!-AC236))/2)/AH235,0)</f>
        <v>0</v>
      </c>
      <c r="AK235" s="33">
        <f t="shared" si="273"/>
        <v>0.28713235186305436</v>
      </c>
      <c r="AL235" s="31">
        <f t="shared" si="220"/>
        <v>644281.36919999996</v>
      </c>
      <c r="AM235" s="26">
        <f t="shared" si="221"/>
        <v>46803.9208</v>
      </c>
      <c r="AN235" s="26">
        <f t="shared" si="222"/>
        <v>206857.0546</v>
      </c>
      <c r="AO235" s="5">
        <f t="shared" si="254"/>
        <v>7.2645156351666866</v>
      </c>
      <c r="AP235" s="30">
        <v>1285.67</v>
      </c>
      <c r="AQ235" s="31">
        <v>591.03</v>
      </c>
      <c r="AR235" s="31">
        <v>3385.08</v>
      </c>
      <c r="AS235" s="32">
        <f t="shared" si="255"/>
        <v>44.006942142313918</v>
      </c>
      <c r="AT235" s="32">
        <f t="shared" si="256"/>
        <v>38.081626970844972</v>
      </c>
      <c r="AU235" s="33">
        <f t="shared" si="257"/>
        <v>1.5396025677092612E-2</v>
      </c>
      <c r="AV235" s="33">
        <f t="shared" si="258"/>
        <v>7.769219056840266E-3</v>
      </c>
      <c r="AW235" s="33">
        <f>IFERROR((($BQ235-AP235)-($BQ236-AP236))/(((#REF!-AP235)+(#REF!-AP236))/2)/AU235,0)</f>
        <v>0</v>
      </c>
      <c r="AX235" s="33">
        <f t="shared" si="274"/>
        <v>0.50462497398922279</v>
      </c>
      <c r="AY235" s="31">
        <f t="shared" si="223"/>
        <v>2000683.8324</v>
      </c>
      <c r="AZ235" s="26">
        <f t="shared" si="224"/>
        <v>759869.54009999998</v>
      </c>
      <c r="BA235" s="26">
        <f t="shared" si="225"/>
        <v>908933.21640000003</v>
      </c>
      <c r="BB235" s="5">
        <f t="shared" si="259"/>
        <v>37.980490859891056</v>
      </c>
      <c r="BC235" s="30">
        <v>192.92</v>
      </c>
      <c r="BD235" s="71">
        <v>612</v>
      </c>
      <c r="BE235" s="31">
        <v>667.58</v>
      </c>
      <c r="BF235" s="32">
        <f t="shared" si="260"/>
        <v>8.6787179137172323</v>
      </c>
      <c r="BG235" s="32">
        <f t="shared" si="261"/>
        <v>5.7143026400362542</v>
      </c>
      <c r="BH235" s="33">
        <f t="shared" si="262"/>
        <v>0</v>
      </c>
      <c r="BI235" s="33">
        <f t="shared" si="263"/>
        <v>1.3988934126735455E-2</v>
      </c>
      <c r="BJ235" s="33">
        <f t="shared" si="264"/>
        <v>0</v>
      </c>
      <c r="BK235" s="33">
        <f t="shared" si="275"/>
        <v>0</v>
      </c>
      <c r="BL235" s="31">
        <f t="shared" si="226"/>
        <v>408558.96</v>
      </c>
      <c r="BM235" s="26">
        <f t="shared" si="227"/>
        <v>118067.04</v>
      </c>
      <c r="BN235" s="26">
        <f t="shared" si="228"/>
        <v>382475.52000000002</v>
      </c>
      <c r="BO235" s="5">
        <f t="shared" si="265"/>
        <v>28.898409179424185</v>
      </c>
      <c r="BP235" s="60">
        <f t="shared" si="229"/>
        <v>7692.15</v>
      </c>
      <c r="BQ235" s="57">
        <f t="shared" si="230"/>
        <v>3376.09</v>
      </c>
      <c r="BR235" s="57">
        <f t="shared" si="231"/>
        <v>4321349.7817000002</v>
      </c>
      <c r="BS235" s="57">
        <f t="shared" si="232"/>
        <v>1814810.4968999999</v>
      </c>
      <c r="BT235" s="33">
        <f t="shared" si="276"/>
        <v>2.7706510213827636E-2</v>
      </c>
      <c r="BU235" s="33">
        <f t="shared" si="277"/>
        <v>4.0503363800302887E-2</v>
      </c>
      <c r="BV235" s="33">
        <f t="shared" si="278"/>
        <v>1.4618717221228625</v>
      </c>
      <c r="BW235" s="57">
        <f t="shared" si="233"/>
        <v>3529036.2929000002</v>
      </c>
      <c r="BX235" s="57">
        <f t="shared" si="279"/>
        <v>537.54802060964005</v>
      </c>
      <c r="BY235" s="87">
        <f t="shared" si="280"/>
        <v>561.78698825425931</v>
      </c>
      <c r="BZ235" s="75">
        <f t="shared" si="281"/>
        <v>68.337800716461544</v>
      </c>
      <c r="CA235" s="75">
        <f t="shared" si="282"/>
        <v>66.900614607396307</v>
      </c>
      <c r="CB235" s="53">
        <f t="shared" si="235"/>
        <v>1.0431340932418725</v>
      </c>
      <c r="CC235" s="14">
        <f t="shared" si="234"/>
        <v>66.00056634954268</v>
      </c>
      <c r="CD235" s="53">
        <f t="shared" si="236"/>
        <v>1.0074576619480811</v>
      </c>
      <c r="CE235" s="26">
        <v>64.80398409308755</v>
      </c>
      <c r="CF235" s="85">
        <f t="shared" si="237"/>
        <v>0.98919257682695616</v>
      </c>
      <c r="CG235" s="79">
        <v>65.512</v>
      </c>
      <c r="CH235">
        <v>3588.51</v>
      </c>
      <c r="CI235" s="17">
        <f t="shared" si="266"/>
        <v>212.42000000000007</v>
      </c>
      <c r="CJ235" s="17">
        <f t="shared" si="267"/>
        <v>0.94080551538103552</v>
      </c>
      <c r="CK235" s="31">
        <v>8880.64</v>
      </c>
      <c r="CL235" s="76">
        <f t="shared" si="283"/>
        <v>0.86617068139233211</v>
      </c>
      <c r="CM235">
        <v>3266.09</v>
      </c>
      <c r="CN235" s="17">
        <f t="shared" si="268"/>
        <v>-110</v>
      </c>
      <c r="CO235" s="17">
        <f t="shared" si="269"/>
        <v>1.033679414835476</v>
      </c>
      <c r="CP235" s="31">
        <v>8244.5300000000007</v>
      </c>
      <c r="CQ235" s="76">
        <f t="shared" si="270"/>
        <v>0.93300042573682174</v>
      </c>
    </row>
    <row r="236" spans="1:95" x14ac:dyDescent="0.3">
      <c r="A236" s="1">
        <v>37590</v>
      </c>
      <c r="B236" t="s">
        <v>5</v>
      </c>
      <c r="C236" s="30">
        <v>133.72</v>
      </c>
      <c r="D236" s="31">
        <v>456.48</v>
      </c>
      <c r="E236" s="31">
        <v>281.02</v>
      </c>
      <c r="F236" s="32">
        <f t="shared" si="238"/>
        <v>3.6707817424914344</v>
      </c>
      <c r="G236" s="94">
        <f t="shared" si="239"/>
        <v>3.9940382139731603</v>
      </c>
      <c r="H236" s="33">
        <f t="shared" si="240"/>
        <v>7.5923462601043795E-2</v>
      </c>
      <c r="I236" s="33">
        <f t="shared" si="241"/>
        <v>2.6958214767109868E-3</v>
      </c>
      <c r="J236" s="33">
        <f t="shared" si="242"/>
        <v>0.11408054852406087</v>
      </c>
      <c r="K236" s="33">
        <f t="shared" si="271"/>
        <v>3.5507093385305173E-2</v>
      </c>
      <c r="L236" s="31">
        <f t="shared" si="214"/>
        <v>128280.00959999999</v>
      </c>
      <c r="M236" s="26">
        <f t="shared" si="215"/>
        <v>61040.505600000004</v>
      </c>
      <c r="N236" s="26">
        <f t="shared" si="216"/>
        <v>120916.9872</v>
      </c>
      <c r="O236" s="5">
        <f t="shared" si="243"/>
        <v>47.583801864635973</v>
      </c>
      <c r="P236" s="30">
        <v>1671.54</v>
      </c>
      <c r="Q236" s="31">
        <v>465.02</v>
      </c>
      <c r="R236" s="31">
        <v>2295.06</v>
      </c>
      <c r="S236" s="32">
        <f t="shared" si="244"/>
        <v>29.978878179212838</v>
      </c>
      <c r="T236" s="32">
        <f t="shared" si="245"/>
        <v>49.926672421363264</v>
      </c>
      <c r="U236" s="33">
        <f t="shared" si="246"/>
        <v>8.4683836549884497E-2</v>
      </c>
      <c r="V236" s="33">
        <f t="shared" si="247"/>
        <v>9.5938829979081222E-3</v>
      </c>
      <c r="W236" s="33">
        <f t="shared" si="248"/>
        <v>-8.9326033276611844E-2</v>
      </c>
      <c r="X236" s="33">
        <f t="shared" si="272"/>
        <v>0.11329060407243922</v>
      </c>
      <c r="Y236" s="31">
        <f t="shared" si="217"/>
        <v>1067248.8011999999</v>
      </c>
      <c r="Z236" s="26">
        <f t="shared" si="218"/>
        <v>777299.53079999995</v>
      </c>
      <c r="AA236" s="26">
        <f t="shared" si="219"/>
        <v>1809541.6264</v>
      </c>
      <c r="AB236" s="5">
        <f t="shared" si="249"/>
        <v>72.832082821364153</v>
      </c>
      <c r="AC236" s="30">
        <v>76.77</v>
      </c>
      <c r="AD236" s="31">
        <v>593.04</v>
      </c>
      <c r="AE236" s="31">
        <v>1049.58</v>
      </c>
      <c r="AF236" s="32">
        <f t="shared" si="250"/>
        <v>13.709981856395128</v>
      </c>
      <c r="AG236" s="32">
        <f t="shared" si="251"/>
        <v>2.2930176016057393</v>
      </c>
      <c r="AH236" s="33">
        <f t="shared" si="252"/>
        <v>9.4899986753212387E-2</v>
      </c>
      <c r="AI236" s="33">
        <f t="shared" si="253"/>
        <v>-1.1011075846881387E-2</v>
      </c>
      <c r="AJ236" s="33">
        <f>IFERROR((($BQ236-AC236)-($BQ237-AC237))/(((#REF!-AC236)+(#REF!-AC237))/2)/AH236,0)</f>
        <v>0</v>
      </c>
      <c r="AK236" s="33">
        <f t="shared" si="273"/>
        <v>0.1160282126858006</v>
      </c>
      <c r="AL236" s="31">
        <f t="shared" si="220"/>
        <v>622442.92319999996</v>
      </c>
      <c r="AM236" s="26">
        <f t="shared" si="221"/>
        <v>45527.680799999995</v>
      </c>
      <c r="AN236" s="26">
        <f t="shared" si="222"/>
        <v>198988.6416</v>
      </c>
      <c r="AO236" s="5">
        <f t="shared" si="254"/>
        <v>7.3143543131538324</v>
      </c>
      <c r="AP236" s="30">
        <v>1275.72</v>
      </c>
      <c r="AQ236" s="31">
        <v>582</v>
      </c>
      <c r="AR236" s="31">
        <v>3367.01</v>
      </c>
      <c r="AS236" s="32">
        <f t="shared" si="255"/>
        <v>43.981064816689511</v>
      </c>
      <c r="AT236" s="32">
        <f t="shared" si="256"/>
        <v>38.104056463728988</v>
      </c>
      <c r="AU236" s="33">
        <f t="shared" si="257"/>
        <v>9.6220859558604932E-2</v>
      </c>
      <c r="AV236" s="33">
        <f t="shared" si="258"/>
        <v>7.8221522722801921E-3</v>
      </c>
      <c r="AW236" s="33">
        <f>IFERROR((($BQ236-AP236)-($BQ237-AP237))/(((#REF!-AP236)+(#REF!-AP237))/2)/AU236,0)</f>
        <v>0</v>
      </c>
      <c r="AX236" s="33">
        <f t="shared" si="274"/>
        <v>8.1293726829741925E-2</v>
      </c>
      <c r="AY236" s="31">
        <f t="shared" si="223"/>
        <v>1959599.82</v>
      </c>
      <c r="AZ236" s="26">
        <f t="shared" si="224"/>
        <v>742469.04</v>
      </c>
      <c r="BA236" s="26">
        <f t="shared" si="225"/>
        <v>895046.16</v>
      </c>
      <c r="BB236" s="5">
        <f t="shared" si="259"/>
        <v>37.88880935904556</v>
      </c>
      <c r="BC236" s="30">
        <v>190.24</v>
      </c>
      <c r="BD236" s="71">
        <v>612</v>
      </c>
      <c r="BE236" s="31">
        <v>662.92</v>
      </c>
      <c r="BF236" s="32">
        <f t="shared" si="260"/>
        <v>8.659293405211093</v>
      </c>
      <c r="BG236" s="32">
        <f t="shared" si="261"/>
        <v>5.6822152993288517</v>
      </c>
      <c r="BH236" s="33">
        <f t="shared" si="262"/>
        <v>0</v>
      </c>
      <c r="BI236" s="33">
        <f t="shared" si="263"/>
        <v>1.4134088563034414E-2</v>
      </c>
      <c r="BJ236" s="33">
        <f t="shared" si="264"/>
        <v>0</v>
      </c>
      <c r="BK236" s="33">
        <f t="shared" si="275"/>
        <v>0</v>
      </c>
      <c r="BL236" s="31">
        <f t="shared" si="226"/>
        <v>405707.04</v>
      </c>
      <c r="BM236" s="26">
        <f t="shared" si="227"/>
        <v>116426.88</v>
      </c>
      <c r="BN236" s="26">
        <f t="shared" si="228"/>
        <v>382475.52000000002</v>
      </c>
      <c r="BO236" s="5">
        <f t="shared" si="265"/>
        <v>28.697278706329577</v>
      </c>
      <c r="BP236" s="60">
        <f t="shared" si="229"/>
        <v>7655.59</v>
      </c>
      <c r="BQ236" s="57">
        <f t="shared" si="230"/>
        <v>3347.99</v>
      </c>
      <c r="BR236" s="57">
        <f t="shared" si="231"/>
        <v>4183278.594</v>
      </c>
      <c r="BS236" s="57">
        <f t="shared" si="232"/>
        <v>1742763.6372</v>
      </c>
      <c r="BT236" s="33">
        <f t="shared" si="276"/>
        <v>8.2588948023088027E-2</v>
      </c>
      <c r="BU236" s="33">
        <f t="shared" si="277"/>
        <v>9.2012375734838642E-2</v>
      </c>
      <c r="BV236" s="33">
        <f t="shared" si="278"/>
        <v>1.1141003480164957</v>
      </c>
      <c r="BW236" s="57">
        <f t="shared" si="233"/>
        <v>3406968.9351999997</v>
      </c>
      <c r="BX236" s="57">
        <f t="shared" si="279"/>
        <v>520.54027556832614</v>
      </c>
      <c r="BY236" s="87">
        <f t="shared" si="280"/>
        <v>546.4345130812909</v>
      </c>
      <c r="BZ236" s="75">
        <f t="shared" si="281"/>
        <v>66.470270120683665</v>
      </c>
      <c r="CA236" s="75">
        <f t="shared" si="282"/>
        <v>64.783913303093541</v>
      </c>
      <c r="CB236" s="53">
        <f t="shared" si="235"/>
        <v>1.0401256551917453</v>
      </c>
      <c r="CC236" s="14">
        <f t="shared" si="234"/>
        <v>63.717644307284004</v>
      </c>
      <c r="CD236" s="53">
        <f t="shared" si="236"/>
        <v>0.99705261332713679</v>
      </c>
      <c r="CE236" s="26">
        <v>62.251011670323145</v>
      </c>
      <c r="CF236" s="85">
        <f t="shared" si="237"/>
        <v>0.97410277079340202</v>
      </c>
      <c r="CG236" s="79">
        <v>63.905999999999999</v>
      </c>
      <c r="CH236">
        <v>3560.86</v>
      </c>
      <c r="CI236" s="17">
        <f t="shared" si="266"/>
        <v>212.87000000000035</v>
      </c>
      <c r="CJ236" s="17">
        <f t="shared" si="267"/>
        <v>0.94021949753711176</v>
      </c>
      <c r="CK236" s="31">
        <v>8848.57</v>
      </c>
      <c r="CL236" s="76">
        <f t="shared" si="283"/>
        <v>0.86517821523703831</v>
      </c>
      <c r="CM236">
        <v>3238.11</v>
      </c>
      <c r="CN236" s="17">
        <f t="shared" si="268"/>
        <v>-109.87999999999965</v>
      </c>
      <c r="CO236" s="17">
        <f t="shared" si="269"/>
        <v>1.0339333747154975</v>
      </c>
      <c r="CP236" s="31">
        <v>8215.49</v>
      </c>
      <c r="CQ236" s="76">
        <f t="shared" si="270"/>
        <v>0.93184825250837144</v>
      </c>
    </row>
    <row r="237" spans="1:95" x14ac:dyDescent="0.3">
      <c r="A237" s="1">
        <v>37560</v>
      </c>
      <c r="B237" t="s">
        <v>5</v>
      </c>
      <c r="C237" s="30">
        <v>133.36000000000001</v>
      </c>
      <c r="D237" s="31">
        <v>423.09</v>
      </c>
      <c r="E237" s="31">
        <v>279.20999999999998</v>
      </c>
      <c r="F237" s="32">
        <f t="shared" si="238"/>
        <v>3.6646541540884625</v>
      </c>
      <c r="G237" s="94">
        <f t="shared" si="239"/>
        <v>4.0169763638170926</v>
      </c>
      <c r="H237" s="33">
        <f t="shared" si="240"/>
        <v>2.0342382350834423E-2</v>
      </c>
      <c r="I237" s="33">
        <f t="shared" si="241"/>
        <v>2.7031085748611926E-3</v>
      </c>
      <c r="J237" s="33">
        <f t="shared" si="242"/>
        <v>0.42950059839477545</v>
      </c>
      <c r="K237" s="33">
        <f t="shared" si="271"/>
        <v>0.13288062962548308</v>
      </c>
      <c r="L237" s="31">
        <f t="shared" si="214"/>
        <v>118130.95889999998</v>
      </c>
      <c r="M237" s="26">
        <f t="shared" si="215"/>
        <v>56423.282400000004</v>
      </c>
      <c r="N237" s="26">
        <f t="shared" si="216"/>
        <v>112072.31009999999</v>
      </c>
      <c r="O237" s="5">
        <f t="shared" si="243"/>
        <v>47.763332258873263</v>
      </c>
      <c r="P237" s="30">
        <v>1655.58</v>
      </c>
      <c r="Q237" s="31">
        <v>427.24</v>
      </c>
      <c r="R237" s="31">
        <v>2278.5300000000002</v>
      </c>
      <c r="S237" s="32">
        <f t="shared" si="244"/>
        <v>29.90589316183226</v>
      </c>
      <c r="T237" s="32">
        <f t="shared" si="245"/>
        <v>49.868219319198417</v>
      </c>
      <c r="U237" s="33">
        <f t="shared" si="246"/>
        <v>5.8215962441314981E-3</v>
      </c>
      <c r="V237" s="33">
        <f t="shared" si="247"/>
        <v>9.6868171886380413E-3</v>
      </c>
      <c r="W237" s="33">
        <f t="shared" si="248"/>
        <v>-1.3094706906183999</v>
      </c>
      <c r="X237" s="33">
        <f t="shared" si="272"/>
        <v>1.6639452106289416</v>
      </c>
      <c r="Y237" s="31">
        <f t="shared" si="217"/>
        <v>973479.15720000013</v>
      </c>
      <c r="Z237" s="26">
        <f t="shared" si="218"/>
        <v>707329.99919999996</v>
      </c>
      <c r="AA237" s="26">
        <f t="shared" si="219"/>
        <v>1662527.5568000001</v>
      </c>
      <c r="AB237" s="5">
        <f t="shared" si="249"/>
        <v>72.660004476570407</v>
      </c>
      <c r="AC237" s="30">
        <v>77.62</v>
      </c>
      <c r="AD237" s="31">
        <v>539.30999999999995</v>
      </c>
      <c r="AE237" s="31">
        <v>1054.08</v>
      </c>
      <c r="AF237" s="32">
        <f t="shared" si="250"/>
        <v>13.834886468040422</v>
      </c>
      <c r="AG237" s="32">
        <f t="shared" si="251"/>
        <v>2.3380151871586885</v>
      </c>
      <c r="AH237" s="33">
        <f t="shared" si="252"/>
        <v>2.6871617558628901E-2</v>
      </c>
      <c r="AI237" s="33">
        <f t="shared" si="253"/>
        <v>-1.1018577834721323E-2</v>
      </c>
      <c r="AJ237" s="33">
        <f>IFERROR((($BQ237-AC237)-($BQ238-AC238))/(((#REF!-AC237)+(#REF!-AC238))/2)/AH237,0)</f>
        <v>0</v>
      </c>
      <c r="AK237" s="33">
        <f t="shared" si="273"/>
        <v>0.4100452014353369</v>
      </c>
      <c r="AL237" s="31">
        <f t="shared" si="220"/>
        <v>568475.88479999988</v>
      </c>
      <c r="AM237" s="26">
        <f t="shared" si="221"/>
        <v>41861.242200000001</v>
      </c>
      <c r="AN237" s="26">
        <f t="shared" si="222"/>
        <v>180960.07739999998</v>
      </c>
      <c r="AO237" s="5">
        <f t="shared" si="254"/>
        <v>7.3637674559805717</v>
      </c>
      <c r="AP237" s="30">
        <v>1265.78</v>
      </c>
      <c r="AQ237" s="31">
        <v>528.57000000000005</v>
      </c>
      <c r="AR237" s="31">
        <v>3348.93</v>
      </c>
      <c r="AS237" s="32">
        <f t="shared" si="255"/>
        <v>43.954980968631048</v>
      </c>
      <c r="AT237" s="32">
        <f t="shared" si="256"/>
        <v>38.126937176007786</v>
      </c>
      <c r="AU237" s="33">
        <f t="shared" si="257"/>
        <v>4.4283725247524816E-2</v>
      </c>
      <c r="AV237" s="33">
        <f t="shared" si="258"/>
        <v>7.8917834240822705E-3</v>
      </c>
      <c r="AW237" s="33">
        <f>IFERROR((($BQ237-AP237)-($BQ238-AP238))/(((#REF!-AP237)+(#REF!-AP238))/2)/AU237,0)</f>
        <v>0</v>
      </c>
      <c r="AX237" s="33">
        <f t="shared" si="274"/>
        <v>0.17820956525159029</v>
      </c>
      <c r="AY237" s="31">
        <f t="shared" si="223"/>
        <v>1770143.9301</v>
      </c>
      <c r="AZ237" s="26">
        <f t="shared" si="224"/>
        <v>669053.33460000006</v>
      </c>
      <c r="BA237" s="26">
        <f t="shared" si="225"/>
        <v>812877.23160000017</v>
      </c>
      <c r="BB237" s="5">
        <f t="shared" si="259"/>
        <v>37.796549942817556</v>
      </c>
      <c r="BC237" s="30">
        <v>187.57</v>
      </c>
      <c r="BD237" s="71">
        <v>612</v>
      </c>
      <c r="BE237" s="31">
        <v>658.25</v>
      </c>
      <c r="BF237" s="32">
        <f t="shared" si="260"/>
        <v>8.6395852474077959</v>
      </c>
      <c r="BG237" s="32">
        <f t="shared" si="261"/>
        <v>5.6498519538180254</v>
      </c>
      <c r="BH237" s="33">
        <f t="shared" si="262"/>
        <v>0</v>
      </c>
      <c r="BI237" s="33">
        <f t="shared" si="263"/>
        <v>1.4336725105377547E-2</v>
      </c>
      <c r="BJ237" s="33">
        <f t="shared" si="264"/>
        <v>0</v>
      </c>
      <c r="BK237" s="33">
        <f t="shared" si="275"/>
        <v>0</v>
      </c>
      <c r="BL237" s="31">
        <f t="shared" si="226"/>
        <v>402849</v>
      </c>
      <c r="BM237" s="26">
        <f t="shared" si="227"/>
        <v>114792.84</v>
      </c>
      <c r="BN237" s="26">
        <f t="shared" si="228"/>
        <v>382475.52000000002</v>
      </c>
      <c r="BO237" s="5">
        <f t="shared" si="265"/>
        <v>28.495252563615647</v>
      </c>
      <c r="BP237" s="60">
        <f t="shared" si="229"/>
        <v>7619.0000000000009</v>
      </c>
      <c r="BQ237" s="57">
        <f t="shared" si="230"/>
        <v>3319.91</v>
      </c>
      <c r="BR237" s="57">
        <f t="shared" si="231"/>
        <v>3833078.9309999999</v>
      </c>
      <c r="BS237" s="57">
        <f t="shared" si="232"/>
        <v>1589460.6983999999</v>
      </c>
      <c r="BT237" s="33">
        <f t="shared" si="276"/>
        <v>2.6238438521268885E-2</v>
      </c>
      <c r="BU237" s="33">
        <f t="shared" si="277"/>
        <v>3.0973758564708857E-2</v>
      </c>
      <c r="BV237" s="33">
        <f t="shared" si="278"/>
        <v>1.1804726313877831</v>
      </c>
      <c r="BW237" s="57">
        <f t="shared" si="233"/>
        <v>3150912.6959000002</v>
      </c>
      <c r="BX237" s="57">
        <f t="shared" si="279"/>
        <v>478.76620101147319</v>
      </c>
      <c r="BY237" s="87">
        <f t="shared" si="280"/>
        <v>503.09475403596264</v>
      </c>
      <c r="BZ237" s="75">
        <f t="shared" si="281"/>
        <v>61.198265110488151</v>
      </c>
      <c r="CA237" s="75">
        <f t="shared" si="282"/>
        <v>59.584914971113569</v>
      </c>
      <c r="CB237" s="53">
        <f t="shared" si="235"/>
        <v>1.0414953218258705</v>
      </c>
      <c r="CC237" s="14">
        <f t="shared" si="234"/>
        <v>58.928842093735078</v>
      </c>
      <c r="CD237" s="53">
        <f t="shared" si="236"/>
        <v>1.0028734188858932</v>
      </c>
      <c r="CE237" s="26">
        <v>57.039412704569948</v>
      </c>
      <c r="CF237" s="85">
        <f t="shared" si="237"/>
        <v>0.97071839184087727</v>
      </c>
      <c r="CG237" s="79">
        <v>58.76</v>
      </c>
      <c r="CH237">
        <v>3533.22</v>
      </c>
      <c r="CI237" s="17">
        <f t="shared" si="266"/>
        <v>213.30999999999995</v>
      </c>
      <c r="CJ237" s="17">
        <f t="shared" si="267"/>
        <v>0.93962730880047096</v>
      </c>
      <c r="CK237" s="31">
        <v>8816.4699999999993</v>
      </c>
      <c r="CL237" s="76">
        <f t="shared" si="283"/>
        <v>0.86417806673192343</v>
      </c>
      <c r="CM237">
        <v>3210.13</v>
      </c>
      <c r="CN237" s="17">
        <f t="shared" si="268"/>
        <v>-109.77999999999975</v>
      </c>
      <c r="CO237" s="17">
        <f t="shared" si="269"/>
        <v>1.0341979919816331</v>
      </c>
      <c r="CP237" s="31">
        <v>8186.45</v>
      </c>
      <c r="CQ237" s="76">
        <f t="shared" si="270"/>
        <v>0.93068424042167253</v>
      </c>
    </row>
    <row r="238" spans="1:95" x14ac:dyDescent="0.3">
      <c r="A238" s="1">
        <v>37529</v>
      </c>
      <c r="B238" t="s">
        <v>5</v>
      </c>
      <c r="C238" s="30">
        <v>133</v>
      </c>
      <c r="D238" s="31">
        <v>414.57</v>
      </c>
      <c r="E238" s="31">
        <v>277.39999999999998</v>
      </c>
      <c r="F238" s="32">
        <f t="shared" si="238"/>
        <v>3.6584674265833685</v>
      </c>
      <c r="G238" s="94">
        <f t="shared" si="239"/>
        <v>4.0403058481148788</v>
      </c>
      <c r="H238" s="33">
        <f t="shared" si="240"/>
        <v>-4.4319696201337418E-2</v>
      </c>
      <c r="I238" s="33">
        <f t="shared" si="241"/>
        <v>2.7104351754254907E-3</v>
      </c>
      <c r="J238" s="33">
        <f t="shared" si="242"/>
        <v>-0.19887488619125196</v>
      </c>
      <c r="K238" s="33">
        <f t="shared" si="271"/>
        <v>6.1156447533223364E-2</v>
      </c>
      <c r="L238" s="31">
        <f t="shared" si="214"/>
        <v>115001.71799999999</v>
      </c>
      <c r="M238" s="26">
        <f t="shared" si="215"/>
        <v>55137.81</v>
      </c>
      <c r="N238" s="26">
        <f t="shared" si="216"/>
        <v>109815.4473</v>
      </c>
      <c r="O238" s="5">
        <f t="shared" si="243"/>
        <v>47.945205479452056</v>
      </c>
      <c r="P238" s="30">
        <v>1639.62</v>
      </c>
      <c r="Q238" s="31">
        <v>424.76</v>
      </c>
      <c r="R238" s="31">
        <v>2262</v>
      </c>
      <c r="S238" s="32">
        <f t="shared" si="244"/>
        <v>29.832203745247227</v>
      </c>
      <c r="T238" s="32">
        <f t="shared" si="245"/>
        <v>49.808768982602381</v>
      </c>
      <c r="U238" s="33">
        <f t="shared" si="246"/>
        <v>-4.898662226560254E-2</v>
      </c>
      <c r="V238" s="33">
        <f t="shared" si="247"/>
        <v>9.7754107051471473E-3</v>
      </c>
      <c r="W238" s="33">
        <f t="shared" si="248"/>
        <v>0.15736974851571509</v>
      </c>
      <c r="X238" s="33">
        <f t="shared" si="272"/>
        <v>0.19955265852267695</v>
      </c>
      <c r="Y238" s="31">
        <f t="shared" si="217"/>
        <v>960807.12</v>
      </c>
      <c r="Z238" s="26">
        <f t="shared" si="218"/>
        <v>696444.99119999993</v>
      </c>
      <c r="AA238" s="26">
        <f t="shared" si="219"/>
        <v>1652877.0832</v>
      </c>
      <c r="AB238" s="5">
        <f t="shared" si="249"/>
        <v>72.485411140583551</v>
      </c>
      <c r="AC238" s="30">
        <v>78.48</v>
      </c>
      <c r="AD238" s="31">
        <v>525.01</v>
      </c>
      <c r="AE238" s="31">
        <v>1058.58</v>
      </c>
      <c r="AF238" s="32">
        <f t="shared" si="250"/>
        <v>13.960996569692222</v>
      </c>
      <c r="AG238" s="32">
        <f t="shared" si="251"/>
        <v>2.3840842327823735</v>
      </c>
      <c r="AH238" s="33">
        <f t="shared" si="252"/>
        <v>7.3985566123404949E-3</v>
      </c>
      <c r="AI238" s="33">
        <f t="shared" si="253"/>
        <v>-1.077244788036239E-2</v>
      </c>
      <c r="AJ238" s="33">
        <f>IFERROR((($BQ238-AC238)-($BQ239-AC239))/(((#REF!-AC238)+(#REF!-AC239))/2)/AH238,0)</f>
        <v>0</v>
      </c>
      <c r="AK238" s="33">
        <f t="shared" si="273"/>
        <v>1.4560202002637082</v>
      </c>
      <c r="AL238" s="31">
        <f t="shared" si="220"/>
        <v>555765.0858</v>
      </c>
      <c r="AM238" s="26">
        <f t="shared" si="221"/>
        <v>41202.784800000001</v>
      </c>
      <c r="AN238" s="26">
        <f t="shared" si="222"/>
        <v>176161.8554</v>
      </c>
      <c r="AO238" s="5">
        <f t="shared" si="254"/>
        <v>7.4137051521850035</v>
      </c>
      <c r="AP238" s="30">
        <v>1255.83</v>
      </c>
      <c r="AQ238" s="31">
        <v>505.67</v>
      </c>
      <c r="AR238" s="31">
        <v>3330.85</v>
      </c>
      <c r="AS238" s="32">
        <f t="shared" si="255"/>
        <v>43.928645377920738</v>
      </c>
      <c r="AT238" s="32">
        <f t="shared" si="256"/>
        <v>38.1499044604369</v>
      </c>
      <c r="AU238" s="33">
        <f t="shared" si="257"/>
        <v>5.7912377779100292E-3</v>
      </c>
      <c r="AV238" s="33">
        <f t="shared" si="258"/>
        <v>7.9465327854434751E-3</v>
      </c>
      <c r="AW238" s="33">
        <f>IFERROR((($BQ238-AP238)-($BQ239-AP239))/(((#REF!-AP238)+(#REF!-AP239))/2)/AU238,0)</f>
        <v>0</v>
      </c>
      <c r="AX238" s="33">
        <f t="shared" si="274"/>
        <v>1.3721648273111071</v>
      </c>
      <c r="AY238" s="31">
        <f t="shared" si="223"/>
        <v>1684310.9195000001</v>
      </c>
      <c r="AZ238" s="26">
        <f t="shared" si="224"/>
        <v>635035.55609999993</v>
      </c>
      <c r="BA238" s="26">
        <f t="shared" si="225"/>
        <v>777659.77960000013</v>
      </c>
      <c r="BB238" s="5">
        <f t="shared" si="259"/>
        <v>37.702988726601319</v>
      </c>
      <c r="BC238" s="30">
        <v>184.9</v>
      </c>
      <c r="BD238" s="71">
        <v>612</v>
      </c>
      <c r="BE238" s="31">
        <v>653.58000000000004</v>
      </c>
      <c r="BF238" s="32">
        <f t="shared" si="260"/>
        <v>8.6196868805564453</v>
      </c>
      <c r="BG238" s="32">
        <f t="shared" si="261"/>
        <v>5.6169364760634668</v>
      </c>
      <c r="BH238" s="33">
        <f t="shared" si="262"/>
        <v>3.2733224222585926E-3</v>
      </c>
      <c r="BI238" s="33">
        <f t="shared" si="263"/>
        <v>1.4600130747439566E-2</v>
      </c>
      <c r="BJ238" s="33">
        <f t="shared" si="264"/>
        <v>-42.273371104815261</v>
      </c>
      <c r="BK238" s="33">
        <f t="shared" si="275"/>
        <v>4.4603399433427873</v>
      </c>
      <c r="BL238" s="31">
        <f t="shared" si="226"/>
        <v>399990.96</v>
      </c>
      <c r="BM238" s="26">
        <f t="shared" si="227"/>
        <v>113158.8</v>
      </c>
      <c r="BN238" s="26">
        <f t="shared" si="228"/>
        <v>382475.52000000002</v>
      </c>
      <c r="BO238" s="5">
        <f t="shared" si="265"/>
        <v>28.290339361669574</v>
      </c>
      <c r="BP238" s="60">
        <f t="shared" si="229"/>
        <v>7582.41</v>
      </c>
      <c r="BQ238" s="57">
        <f t="shared" si="230"/>
        <v>3291.83</v>
      </c>
      <c r="BR238" s="57">
        <f t="shared" si="231"/>
        <v>3715875.8033000003</v>
      </c>
      <c r="BS238" s="57">
        <f t="shared" si="232"/>
        <v>1540979.9421000001</v>
      </c>
      <c r="BT238" s="33">
        <f t="shared" si="276"/>
        <v>-1.0360659609639824E-2</v>
      </c>
      <c r="BU238" s="33">
        <f t="shared" si="277"/>
        <v>-1.2684494740830398E-2</v>
      </c>
      <c r="BV238" s="33">
        <f t="shared" si="278"/>
        <v>1.2242941297896148</v>
      </c>
      <c r="BW238" s="57">
        <f t="shared" si="233"/>
        <v>3098989.6855000001</v>
      </c>
      <c r="BX238" s="57">
        <f t="shared" si="279"/>
        <v>468.1225768341622</v>
      </c>
      <c r="BY238" s="87">
        <f t="shared" si="280"/>
        <v>490.06526992077721</v>
      </c>
      <c r="BZ238" s="75">
        <f t="shared" si="281"/>
        <v>59.613311547094369</v>
      </c>
      <c r="CA238" s="75">
        <f t="shared" si="282"/>
        <v>58.260261225193922</v>
      </c>
      <c r="CB238" s="53">
        <f t="shared" si="235"/>
        <v>1.0518078152882893</v>
      </c>
      <c r="CC238" s="14">
        <f t="shared" si="234"/>
        <v>57.95777016118857</v>
      </c>
      <c r="CD238" s="53">
        <f t="shared" si="236"/>
        <v>1.0225977056158331</v>
      </c>
      <c r="CE238" s="26">
        <v>55.915891637673354</v>
      </c>
      <c r="CF238" s="85">
        <f t="shared" si="237"/>
        <v>0.98657112475383935</v>
      </c>
      <c r="CG238" s="79">
        <v>56.677</v>
      </c>
      <c r="CH238">
        <v>3505.6</v>
      </c>
      <c r="CI238" s="17">
        <f t="shared" si="266"/>
        <v>213.76999999999998</v>
      </c>
      <c r="CJ238" s="17">
        <f t="shared" si="267"/>
        <v>0.93902042446371525</v>
      </c>
      <c r="CK238" s="31">
        <v>8784.34</v>
      </c>
      <c r="CL238" s="76">
        <f t="shared" si="283"/>
        <v>0.86317355657909411</v>
      </c>
      <c r="CM238">
        <v>3182.15</v>
      </c>
      <c r="CN238" s="17">
        <f t="shared" si="268"/>
        <v>-109.67999999999984</v>
      </c>
      <c r="CO238" s="17">
        <f t="shared" si="269"/>
        <v>1.0344672626997469</v>
      </c>
      <c r="CP238" s="31">
        <v>8157.41</v>
      </c>
      <c r="CQ238" s="76">
        <f t="shared" si="270"/>
        <v>0.92951194067724929</v>
      </c>
    </row>
    <row r="239" spans="1:95" x14ac:dyDescent="0.3">
      <c r="A239" s="1">
        <v>37499</v>
      </c>
      <c r="B239" t="s">
        <v>5</v>
      </c>
      <c r="C239" s="30">
        <v>132.63999999999999</v>
      </c>
      <c r="D239" s="31">
        <v>433.36</v>
      </c>
      <c r="E239" s="31">
        <v>275.58</v>
      </c>
      <c r="F239" s="32">
        <f t="shared" si="238"/>
        <v>3.6520833360942397</v>
      </c>
      <c r="G239" s="94">
        <f t="shared" si="239"/>
        <v>4.0640367675220217</v>
      </c>
      <c r="H239" s="33">
        <f t="shared" si="240"/>
        <v>1.7321616222270978E-3</v>
      </c>
      <c r="I239" s="33">
        <f t="shared" si="241"/>
        <v>2.7178016004830536E-3</v>
      </c>
      <c r="J239" s="33">
        <f t="shared" si="242"/>
        <v>5.1337318469804742</v>
      </c>
      <c r="K239" s="33">
        <f t="shared" si="271"/>
        <v>1.5690231013135401</v>
      </c>
      <c r="L239" s="31">
        <f t="shared" si="214"/>
        <v>119425.34879999999</v>
      </c>
      <c r="M239" s="26">
        <f t="shared" si="215"/>
        <v>57480.870399999993</v>
      </c>
      <c r="N239" s="26">
        <f t="shared" si="216"/>
        <v>114792.7304</v>
      </c>
      <c r="O239" s="5">
        <f t="shared" si="243"/>
        <v>48.131214166485229</v>
      </c>
      <c r="P239" s="30">
        <v>1623.67</v>
      </c>
      <c r="Q239" s="31">
        <v>446.09</v>
      </c>
      <c r="R239" s="31">
        <v>2245.4699999999998</v>
      </c>
      <c r="S239" s="32">
        <f t="shared" si="244"/>
        <v>29.757760246387736</v>
      </c>
      <c r="T239" s="32">
        <f t="shared" si="245"/>
        <v>49.748602068173113</v>
      </c>
      <c r="U239" s="33">
        <f t="shared" si="246"/>
        <v>5.4980364155658573E-2</v>
      </c>
      <c r="V239" s="33">
        <f t="shared" si="247"/>
        <v>9.8781325625584334E-3</v>
      </c>
      <c r="W239" s="33">
        <f t="shared" si="248"/>
        <v>-0.14150943573186278</v>
      </c>
      <c r="X239" s="33">
        <f t="shared" si="272"/>
        <v>0.17966655394627423</v>
      </c>
      <c r="Y239" s="31">
        <f t="shared" si="217"/>
        <v>1001681.7122999999</v>
      </c>
      <c r="Z239" s="26">
        <f t="shared" si="218"/>
        <v>724302.95030000003</v>
      </c>
      <c r="AA239" s="26">
        <f t="shared" si="219"/>
        <v>1735878.9387999999</v>
      </c>
      <c r="AB239" s="5">
        <f t="shared" si="249"/>
        <v>72.308692612237095</v>
      </c>
      <c r="AC239" s="30">
        <v>79.33</v>
      </c>
      <c r="AD239" s="31">
        <v>521.14</v>
      </c>
      <c r="AE239" s="31">
        <v>1063.08</v>
      </c>
      <c r="AF239" s="32">
        <f t="shared" si="250"/>
        <v>14.08831102741514</v>
      </c>
      <c r="AG239" s="32">
        <f t="shared" si="251"/>
        <v>2.4306396016851783</v>
      </c>
      <c r="AH239" s="33">
        <f t="shared" si="252"/>
        <v>8.7837905511653228E-2</v>
      </c>
      <c r="AI239" s="33">
        <f t="shared" si="253"/>
        <v>-1.0782347041123365E-2</v>
      </c>
      <c r="AJ239" s="33">
        <f>IFERROR((($BQ239-AC239)-($BQ240-AC240))/(((#REF!-AC239)+(#REF!-AC240))/2)/AH239,0)</f>
        <v>0</v>
      </c>
      <c r="AK239" s="33">
        <f t="shared" si="273"/>
        <v>0.12275277943293968</v>
      </c>
      <c r="AL239" s="31">
        <f t="shared" si="220"/>
        <v>554013.51119999995</v>
      </c>
      <c r="AM239" s="26">
        <f t="shared" si="221"/>
        <v>41342.036199999995</v>
      </c>
      <c r="AN239" s="26">
        <f t="shared" si="222"/>
        <v>174863.3156</v>
      </c>
      <c r="AO239" s="5">
        <f t="shared" si="254"/>
        <v>7.4622794145313618</v>
      </c>
      <c r="AP239" s="30">
        <v>1245.8900000000001</v>
      </c>
      <c r="AQ239" s="31">
        <v>502.75</v>
      </c>
      <c r="AR239" s="31">
        <v>3312.78</v>
      </c>
      <c r="AS239" s="32">
        <f t="shared" si="255"/>
        <v>43.90212872540198</v>
      </c>
      <c r="AT239" s="32">
        <f t="shared" si="256"/>
        <v>38.173573343546536</v>
      </c>
      <c r="AU239" s="33">
        <f t="shared" si="257"/>
        <v>2.6441484108909903E-2</v>
      </c>
      <c r="AV239" s="33">
        <f t="shared" si="258"/>
        <v>8.0182768360444068E-3</v>
      </c>
      <c r="AW239" s="33">
        <f>IFERROR((($BQ239-AP239)-($BQ240-AP240))/(((#REF!-AP239)+(#REF!-AP240))/2)/AU239,0)</f>
        <v>0</v>
      </c>
      <c r="AX239" s="33">
        <f t="shared" si="274"/>
        <v>0.30324609628634702</v>
      </c>
      <c r="AY239" s="31">
        <f t="shared" si="223"/>
        <v>1665500.145</v>
      </c>
      <c r="AZ239" s="26">
        <f t="shared" si="224"/>
        <v>626371.19750000001</v>
      </c>
      <c r="BA239" s="26">
        <f t="shared" si="225"/>
        <v>773169.17</v>
      </c>
      <c r="BB239" s="5">
        <f t="shared" si="259"/>
        <v>37.608594594268254</v>
      </c>
      <c r="BC239" s="30">
        <v>182.22</v>
      </c>
      <c r="BD239" s="31">
        <v>610</v>
      </c>
      <c r="BE239" s="31">
        <v>648.91999999999996</v>
      </c>
      <c r="BF239" s="32">
        <f t="shared" si="260"/>
        <v>8.5997166647008996</v>
      </c>
      <c r="BG239" s="32">
        <f t="shared" si="261"/>
        <v>5.5831482190731521</v>
      </c>
      <c r="BH239" s="33">
        <f t="shared" si="262"/>
        <v>0</v>
      </c>
      <c r="BI239" s="33">
        <f t="shared" si="263"/>
        <v>1.4760759598639952E-2</v>
      </c>
      <c r="BJ239" s="33">
        <f t="shared" si="264"/>
        <v>0</v>
      </c>
      <c r="BK239" s="33">
        <f t="shared" si="275"/>
        <v>0</v>
      </c>
      <c r="BL239" s="31">
        <f t="shared" si="226"/>
        <v>395841.19999999995</v>
      </c>
      <c r="BM239" s="26">
        <f t="shared" si="227"/>
        <v>111154.2</v>
      </c>
      <c r="BN239" s="26">
        <f t="shared" si="228"/>
        <v>381225.60000000003</v>
      </c>
      <c r="BO239" s="5">
        <f t="shared" si="265"/>
        <v>28.080502989582694</v>
      </c>
      <c r="BP239" s="60">
        <f t="shared" si="229"/>
        <v>7545.83</v>
      </c>
      <c r="BQ239" s="57">
        <f t="shared" si="230"/>
        <v>3263.75</v>
      </c>
      <c r="BR239" s="57">
        <f t="shared" si="231"/>
        <v>3736461.9172999994</v>
      </c>
      <c r="BS239" s="57">
        <f t="shared" si="232"/>
        <v>1560651.2544</v>
      </c>
      <c r="BT239" s="33">
        <f t="shared" si="276"/>
        <v>3.9235273050328603E-2</v>
      </c>
      <c r="BU239" s="33">
        <f t="shared" si="277"/>
        <v>4.6999431240848641E-2</v>
      </c>
      <c r="BV239" s="33">
        <f t="shared" si="278"/>
        <v>1.1978871965682678</v>
      </c>
      <c r="BW239" s="57">
        <f t="shared" si="233"/>
        <v>3179929.7548000002</v>
      </c>
      <c r="BX239" s="57">
        <f t="shared" si="279"/>
        <v>478.17732804289545</v>
      </c>
      <c r="BY239" s="87">
        <f t="shared" si="280"/>
        <v>495.1691089383142</v>
      </c>
      <c r="BZ239" s="75">
        <f t="shared" si="281"/>
        <v>60.234160981064335</v>
      </c>
      <c r="CA239" s="75">
        <f t="shared" si="282"/>
        <v>59.51162670287875</v>
      </c>
      <c r="CB239" s="53">
        <f t="shared" si="235"/>
        <v>1.0098439314812873</v>
      </c>
      <c r="CC239" s="14">
        <f t="shared" si="234"/>
        <v>59.471523483850305</v>
      </c>
      <c r="CD239" s="53">
        <f t="shared" si="236"/>
        <v>0.99705808311986033</v>
      </c>
      <c r="CE239" s="26">
        <v>57.648670752499179</v>
      </c>
      <c r="CF239" s="85">
        <f t="shared" si="237"/>
        <v>0.96649740561133302</v>
      </c>
      <c r="CG239" s="79">
        <v>59.646999999999998</v>
      </c>
      <c r="CH239">
        <v>3477.98</v>
      </c>
      <c r="CI239" s="17">
        <f t="shared" si="266"/>
        <v>214.23000000000002</v>
      </c>
      <c r="CJ239" s="17">
        <f t="shared" si="267"/>
        <v>0.93840390111501504</v>
      </c>
      <c r="CK239" s="31">
        <v>8752.25</v>
      </c>
      <c r="CL239" s="76">
        <f t="shared" si="283"/>
        <v>0.86215887343254594</v>
      </c>
      <c r="CM239">
        <v>3154.17</v>
      </c>
      <c r="CN239" s="17">
        <f t="shared" si="268"/>
        <v>-109.57999999999993</v>
      </c>
      <c r="CO239" s="17">
        <f t="shared" si="269"/>
        <v>1.0347413107093149</v>
      </c>
      <c r="CP239" s="31">
        <v>8128.37</v>
      </c>
      <c r="CQ239" s="76">
        <f t="shared" si="270"/>
        <v>0.92833249470681078</v>
      </c>
    </row>
    <row r="240" spans="1:95" x14ac:dyDescent="0.3">
      <c r="A240" s="1">
        <v>37468</v>
      </c>
      <c r="B240" t="s">
        <v>5</v>
      </c>
      <c r="C240" s="30">
        <v>132.28</v>
      </c>
      <c r="D240" s="31">
        <v>432.61</v>
      </c>
      <c r="E240" s="31">
        <v>273.77</v>
      </c>
      <c r="F240" s="32">
        <f t="shared" si="238"/>
        <v>3.6457750717782358</v>
      </c>
      <c r="G240" s="94">
        <f t="shared" si="239"/>
        <v>4.088179573318663</v>
      </c>
      <c r="H240" s="33">
        <f t="shared" si="240"/>
        <v>-1.4662521081676406E-2</v>
      </c>
      <c r="I240" s="33">
        <f t="shared" si="241"/>
        <v>2.7252081756246301E-3</v>
      </c>
      <c r="J240" s="33">
        <f t="shared" si="242"/>
        <v>-0.61191649415840088</v>
      </c>
      <c r="K240" s="33">
        <f t="shared" si="271"/>
        <v>0.18586218293866894</v>
      </c>
      <c r="L240" s="31">
        <f t="shared" si="214"/>
        <v>118435.6397</v>
      </c>
      <c r="M240" s="26">
        <f t="shared" si="215"/>
        <v>57225.650800000003</v>
      </c>
      <c r="N240" s="26">
        <f t="shared" si="216"/>
        <v>114594.0629</v>
      </c>
      <c r="O240" s="5">
        <f t="shared" si="243"/>
        <v>48.317931110055888</v>
      </c>
      <c r="P240" s="30">
        <v>1607.71</v>
      </c>
      <c r="Q240" s="31">
        <v>422.22</v>
      </c>
      <c r="R240" s="31">
        <v>2228.94</v>
      </c>
      <c r="S240" s="32">
        <f t="shared" si="244"/>
        <v>29.682630998609717</v>
      </c>
      <c r="T240" s="32">
        <f t="shared" si="245"/>
        <v>49.68708180994971</v>
      </c>
      <c r="U240" s="33">
        <f t="shared" si="246"/>
        <v>-9.2178935580832632E-3</v>
      </c>
      <c r="V240" s="33">
        <f t="shared" si="247"/>
        <v>9.9766835653516753E-3</v>
      </c>
      <c r="W240" s="33">
        <f t="shared" si="248"/>
        <v>0.85171213505864074</v>
      </c>
      <c r="X240" s="33">
        <f t="shared" si="272"/>
        <v>1.0823170719521946</v>
      </c>
      <c r="Y240" s="31">
        <f t="shared" si="217"/>
        <v>941103.04680000013</v>
      </c>
      <c r="Z240" s="26">
        <f t="shared" si="218"/>
        <v>678807.3162</v>
      </c>
      <c r="AA240" s="26">
        <f t="shared" si="219"/>
        <v>1642993.1304000001</v>
      </c>
      <c r="AB240" s="5">
        <f t="shared" si="249"/>
        <v>72.128904322233893</v>
      </c>
      <c r="AC240" s="30">
        <v>80.19</v>
      </c>
      <c r="AD240" s="31">
        <v>477.29</v>
      </c>
      <c r="AE240" s="31">
        <v>1067.58</v>
      </c>
      <c r="AF240" s="32">
        <f t="shared" si="250"/>
        <v>14.21688479792895</v>
      </c>
      <c r="AG240" s="32">
        <f t="shared" si="251"/>
        <v>2.4783120651982427</v>
      </c>
      <c r="AH240" s="33">
        <f t="shared" si="252"/>
        <v>5.6553165361455514E-2</v>
      </c>
      <c r="AI240" s="33">
        <f t="shared" si="253"/>
        <v>-1.0543943434844737E-2</v>
      </c>
      <c r="AJ240" s="33">
        <f>IFERROR((($BQ240-AC240)-($BQ241-AC241))/(((#REF!-AC240)+(#REF!-AC241))/2)/AH240,0)</f>
        <v>0</v>
      </c>
      <c r="AK240" s="33">
        <f t="shared" si="273"/>
        <v>0.1864430287403698</v>
      </c>
      <c r="AL240" s="31">
        <f t="shared" si="220"/>
        <v>509545.25819999998</v>
      </c>
      <c r="AM240" s="26">
        <f t="shared" si="221"/>
        <v>38273.8851</v>
      </c>
      <c r="AN240" s="26">
        <f t="shared" si="222"/>
        <v>160149.88660000003</v>
      </c>
      <c r="AO240" s="5">
        <f t="shared" si="254"/>
        <v>7.5113808801213962</v>
      </c>
      <c r="AP240" s="30">
        <v>1235.94</v>
      </c>
      <c r="AQ240" s="31">
        <v>489.63</v>
      </c>
      <c r="AR240" s="31">
        <v>3294.7</v>
      </c>
      <c r="AS240" s="32">
        <f t="shared" si="255"/>
        <v>43.875278989618124</v>
      </c>
      <c r="AT240" s="32">
        <f t="shared" si="256"/>
        <v>38.19734398130835</v>
      </c>
      <c r="AU240" s="33">
        <f t="shared" si="257"/>
        <v>6.9354634208190671E-2</v>
      </c>
      <c r="AV240" s="33">
        <f t="shared" si="258"/>
        <v>8.0749327765908627E-3</v>
      </c>
      <c r="AW240" s="33">
        <f>IFERROR((($BQ240-AP240)-($BQ241-AP241))/(((#REF!-AP240)+(#REF!-AP241))/2)/AU240,0)</f>
        <v>0</v>
      </c>
      <c r="AX240" s="33">
        <f t="shared" si="274"/>
        <v>0.11642960659775531</v>
      </c>
      <c r="AY240" s="31">
        <f t="shared" si="223"/>
        <v>1613183.9609999999</v>
      </c>
      <c r="AZ240" s="26">
        <f t="shared" si="224"/>
        <v>605153.30220000003</v>
      </c>
      <c r="BA240" s="26">
        <f t="shared" si="225"/>
        <v>752992.18440000003</v>
      </c>
      <c r="BB240" s="5">
        <f t="shared" si="259"/>
        <v>37.512975384708781</v>
      </c>
      <c r="BC240" s="30">
        <v>179.55</v>
      </c>
      <c r="BD240" s="71">
        <v>610</v>
      </c>
      <c r="BE240" s="31">
        <v>644.25</v>
      </c>
      <c r="BF240" s="32">
        <f t="shared" si="260"/>
        <v>8.579430142064977</v>
      </c>
      <c r="BG240" s="32">
        <f t="shared" si="261"/>
        <v>5.5490825702250222</v>
      </c>
      <c r="BH240" s="33">
        <f t="shared" si="262"/>
        <v>2.4896265560165973E-2</v>
      </c>
      <c r="BI240" s="33">
        <f t="shared" si="263"/>
        <v>1.4981903880144858E-2</v>
      </c>
      <c r="BJ240" s="33">
        <f t="shared" si="264"/>
        <v>-5.726987066184174</v>
      </c>
      <c r="BK240" s="33">
        <f t="shared" si="275"/>
        <v>0.60177313918581854</v>
      </c>
      <c r="BL240" s="31">
        <f t="shared" si="226"/>
        <v>392992.5</v>
      </c>
      <c r="BM240" s="26">
        <f t="shared" si="227"/>
        <v>109525.5</v>
      </c>
      <c r="BN240" s="26">
        <f t="shared" si="228"/>
        <v>381225.60000000003</v>
      </c>
      <c r="BO240" s="5">
        <f t="shared" si="265"/>
        <v>27.869615832363216</v>
      </c>
      <c r="BP240" s="60">
        <f t="shared" si="229"/>
        <v>7509.24</v>
      </c>
      <c r="BQ240" s="57">
        <f t="shared" si="230"/>
        <v>3235.6700000000005</v>
      </c>
      <c r="BR240" s="57">
        <f t="shared" si="231"/>
        <v>3575260.4057</v>
      </c>
      <c r="BS240" s="57">
        <f t="shared" si="232"/>
        <v>1488985.6543000001</v>
      </c>
      <c r="BT240" s="33">
        <f t="shared" si="276"/>
        <v>3.8614267988706423E-2</v>
      </c>
      <c r="BU240" s="33">
        <f t="shared" si="277"/>
        <v>3.4803403088314949E-2</v>
      </c>
      <c r="BV240" s="33">
        <f t="shared" si="278"/>
        <v>0.90130940973667961</v>
      </c>
      <c r="BW240" s="57">
        <f t="shared" si="233"/>
        <v>3051954.8643</v>
      </c>
      <c r="BX240" s="57">
        <f t="shared" si="279"/>
        <v>460.17846514014093</v>
      </c>
      <c r="BY240" s="87">
        <f t="shared" si="280"/>
        <v>476.11481397584845</v>
      </c>
      <c r="BZ240" s="75">
        <f t="shared" si="281"/>
        <v>57.91632764002523</v>
      </c>
      <c r="CA240" s="75">
        <f t="shared" si="282"/>
        <v>57.271575685552115</v>
      </c>
      <c r="CB240" s="53">
        <f t="shared" si="235"/>
        <v>1.0314940450243149</v>
      </c>
      <c r="CC240" s="14">
        <f t="shared" si="234"/>
        <v>57.078117876627196</v>
      </c>
      <c r="CD240" s="53">
        <f t="shared" si="236"/>
        <v>1.0165654676324569</v>
      </c>
      <c r="CE240" s="26">
        <v>55.076165551752446</v>
      </c>
      <c r="CF240" s="85">
        <f t="shared" si="237"/>
        <v>0.98091054982817627</v>
      </c>
      <c r="CG240" s="79">
        <v>56.148000000000003</v>
      </c>
      <c r="CH240">
        <v>3450.35</v>
      </c>
      <c r="CI240" s="17">
        <f t="shared" si="266"/>
        <v>214.67999999999938</v>
      </c>
      <c r="CJ240" s="17">
        <f t="shared" si="267"/>
        <v>0.93778022519454562</v>
      </c>
      <c r="CK240" s="31">
        <v>8720.14</v>
      </c>
      <c r="CL240" s="76">
        <f t="shared" si="283"/>
        <v>0.86113755054391328</v>
      </c>
      <c r="CM240">
        <v>3126.2</v>
      </c>
      <c r="CN240" s="17">
        <f t="shared" si="268"/>
        <v>-109.47000000000071</v>
      </c>
      <c r="CO240" s="17">
        <f t="shared" si="269"/>
        <v>1.0350169534898601</v>
      </c>
      <c r="CP240" s="31">
        <v>8099.33</v>
      </c>
      <c r="CQ240" s="76">
        <f t="shared" si="270"/>
        <v>0.92714335630231137</v>
      </c>
    </row>
    <row r="241" spans="1:95" x14ac:dyDescent="0.3">
      <c r="A241" s="1">
        <v>37437</v>
      </c>
      <c r="B241" t="s">
        <v>5</v>
      </c>
      <c r="C241" s="30">
        <v>131.91999999999999</v>
      </c>
      <c r="D241" s="31">
        <v>439</v>
      </c>
      <c r="E241" s="31">
        <v>271.95999999999998</v>
      </c>
      <c r="F241" s="32">
        <f t="shared" si="238"/>
        <v>3.6394001600501027</v>
      </c>
      <c r="G241" s="94">
        <f t="shared" si="239"/>
        <v>4.1127450827568355</v>
      </c>
      <c r="H241" s="33">
        <f t="shared" si="240"/>
        <v>4.829114662311907E-2</v>
      </c>
      <c r="I241" s="33">
        <f t="shared" si="241"/>
        <v>2.7326552299983694E-3</v>
      </c>
      <c r="J241" s="33">
        <f t="shared" si="242"/>
        <v>0.18747677382645256</v>
      </c>
      <c r="K241" s="33">
        <f t="shared" si="271"/>
        <v>5.6587085233758536E-2</v>
      </c>
      <c r="L241" s="31">
        <f t="shared" si="214"/>
        <v>119390.43999999999</v>
      </c>
      <c r="M241" s="26">
        <f t="shared" si="215"/>
        <v>57912.88</v>
      </c>
      <c r="N241" s="26">
        <f t="shared" si="216"/>
        <v>116286.70999999999</v>
      </c>
      <c r="O241" s="5">
        <f t="shared" si="243"/>
        <v>48.507133401970876</v>
      </c>
      <c r="P241" s="30">
        <v>1591.75</v>
      </c>
      <c r="Q241" s="31">
        <v>426.13</v>
      </c>
      <c r="R241" s="31">
        <v>2212.42</v>
      </c>
      <c r="S241" s="32">
        <f t="shared" si="244"/>
        <v>29.606860207743964</v>
      </c>
      <c r="T241" s="32">
        <f t="shared" si="245"/>
        <v>49.624484426002077</v>
      </c>
      <c r="U241" s="33">
        <f t="shared" si="246"/>
        <v>0.10164726770566179</v>
      </c>
      <c r="V241" s="33">
        <f t="shared" si="247"/>
        <v>1.0077220808577026E-2</v>
      </c>
      <c r="W241" s="33">
        <f t="shared" si="248"/>
        <v>-7.7929519236774367E-2</v>
      </c>
      <c r="X241" s="33">
        <f t="shared" si="272"/>
        <v>9.913912135599609E-2</v>
      </c>
      <c r="Y241" s="31">
        <f t="shared" si="217"/>
        <v>942778.53460000001</v>
      </c>
      <c r="Z241" s="26">
        <f t="shared" si="218"/>
        <v>678292.42749999999</v>
      </c>
      <c r="AA241" s="26">
        <f t="shared" si="219"/>
        <v>1658208.1916</v>
      </c>
      <c r="AB241" s="5">
        <f t="shared" si="249"/>
        <v>71.946104265916958</v>
      </c>
      <c r="AC241" s="30">
        <v>81.040000000000006</v>
      </c>
      <c r="AD241" s="31">
        <v>451.04</v>
      </c>
      <c r="AE241" s="31">
        <v>1072.08</v>
      </c>
      <c r="AF241" s="32">
        <f t="shared" si="250"/>
        <v>14.346698498258986</v>
      </c>
      <c r="AG241" s="32">
        <f t="shared" si="251"/>
        <v>2.526507440165358</v>
      </c>
      <c r="AH241" s="33">
        <f t="shared" si="252"/>
        <v>8.3662485852216362E-2</v>
      </c>
      <c r="AI241" s="33">
        <f t="shared" si="253"/>
        <v>-1.0556032895544366E-2</v>
      </c>
      <c r="AJ241" s="33">
        <f>IFERROR((($BQ241-AC241)-($BQ242-AC242))/(((#REF!-AC241)+(#REF!-AC242))/2)/AH241,0)</f>
        <v>0</v>
      </c>
      <c r="AK241" s="33">
        <f t="shared" si="273"/>
        <v>0.12617402875394862</v>
      </c>
      <c r="AL241" s="31">
        <f t="shared" si="220"/>
        <v>483550.9632</v>
      </c>
      <c r="AM241" s="26">
        <f t="shared" si="221"/>
        <v>36552.281600000002</v>
      </c>
      <c r="AN241" s="26">
        <f t="shared" si="222"/>
        <v>151341.96160000001</v>
      </c>
      <c r="AO241" s="5">
        <f t="shared" si="254"/>
        <v>7.5591373778076276</v>
      </c>
      <c r="AP241" s="30">
        <v>1226</v>
      </c>
      <c r="AQ241" s="31">
        <v>456.81</v>
      </c>
      <c r="AR241" s="31">
        <v>3276.62</v>
      </c>
      <c r="AS241" s="32">
        <f t="shared" si="255"/>
        <v>43.848107635032235</v>
      </c>
      <c r="AT241" s="32">
        <f t="shared" si="256"/>
        <v>38.221842567161012</v>
      </c>
      <c r="AU241" s="33">
        <f t="shared" si="257"/>
        <v>0.13288198902766432</v>
      </c>
      <c r="AV241" s="33">
        <f t="shared" si="258"/>
        <v>8.1406681244523514E-3</v>
      </c>
      <c r="AW241" s="33">
        <f>IFERROR((($BQ241-AP241)-($BQ242-AP242))/(((#REF!-AP241)+(#REF!-AP242))/2)/AU241,0)</f>
        <v>0</v>
      </c>
      <c r="AX241" s="33">
        <f t="shared" si="274"/>
        <v>6.1262389162142723E-2</v>
      </c>
      <c r="AY241" s="31">
        <f t="shared" si="223"/>
        <v>1496792.7822</v>
      </c>
      <c r="AZ241" s="26">
        <f t="shared" si="224"/>
        <v>560049.06000000006</v>
      </c>
      <c r="BA241" s="26">
        <f t="shared" si="225"/>
        <v>702518.9628000001</v>
      </c>
      <c r="BB241" s="5">
        <f t="shared" si="259"/>
        <v>37.416606136811716</v>
      </c>
      <c r="BC241" s="30">
        <v>176.88</v>
      </c>
      <c r="BD241" s="31">
        <v>595</v>
      </c>
      <c r="BE241" s="31">
        <v>639.58000000000004</v>
      </c>
      <c r="BF241" s="32">
        <f t="shared" si="260"/>
        <v>8.5589334989147119</v>
      </c>
      <c r="BG241" s="32">
        <f t="shared" si="261"/>
        <v>5.514420483914714</v>
      </c>
      <c r="BH241" s="33">
        <f t="shared" si="262"/>
        <v>3.5928143712574849E-2</v>
      </c>
      <c r="BI241" s="33">
        <f t="shared" si="263"/>
        <v>1.5267175572519123E-2</v>
      </c>
      <c r="BJ241" s="33">
        <f t="shared" si="264"/>
        <v>-4.0273821731039607</v>
      </c>
      <c r="BK241" s="33">
        <f t="shared" si="275"/>
        <v>0.42493638676844897</v>
      </c>
      <c r="BL241" s="31">
        <f t="shared" si="226"/>
        <v>380550.10000000003</v>
      </c>
      <c r="BM241" s="26">
        <f t="shared" si="227"/>
        <v>105243.59999999999</v>
      </c>
      <c r="BN241" s="26">
        <f t="shared" si="228"/>
        <v>371851.2</v>
      </c>
      <c r="BO241" s="5">
        <f t="shared" si="265"/>
        <v>27.655649019669156</v>
      </c>
      <c r="BP241" s="60">
        <f t="shared" si="229"/>
        <v>7472.66</v>
      </c>
      <c r="BQ241" s="57">
        <f t="shared" si="230"/>
        <v>3207.59</v>
      </c>
      <c r="BR241" s="57">
        <f t="shared" si="231"/>
        <v>3423062.82</v>
      </c>
      <c r="BS241" s="57">
        <f t="shared" si="232"/>
        <v>1438050.2490999999</v>
      </c>
      <c r="BT241" s="33">
        <f t="shared" si="276"/>
        <v>0.10310658972849787</v>
      </c>
      <c r="BU241" s="33">
        <f t="shared" si="277"/>
        <v>0.11487781091657444</v>
      </c>
      <c r="BV241" s="33">
        <f t="shared" si="278"/>
        <v>1.1141655564311919</v>
      </c>
      <c r="BW241" s="57">
        <f t="shared" si="233"/>
        <v>3000207.0260000001</v>
      </c>
      <c r="BX241" s="57">
        <f t="shared" si="279"/>
        <v>448.32732646628773</v>
      </c>
      <c r="BY241" s="87">
        <f t="shared" si="280"/>
        <v>458.07822381855993</v>
      </c>
      <c r="BZ241" s="75">
        <f t="shared" si="281"/>
        <v>55.722291591587201</v>
      </c>
      <c r="CA241" s="75">
        <f t="shared" si="282"/>
        <v>55.796640552912095</v>
      </c>
      <c r="CB241" s="53">
        <f t="shared" si="235"/>
        <v>0.99853579656632496</v>
      </c>
      <c r="CC241" s="14">
        <f t="shared" si="234"/>
        <v>56.110322038982815</v>
      </c>
      <c r="CD241" s="53">
        <f t="shared" si="236"/>
        <v>1.0054892487811413</v>
      </c>
      <c r="CE241" s="26">
        <v>54.208323515810299</v>
      </c>
      <c r="CF241" s="85">
        <f t="shared" si="237"/>
        <v>0.97140569700756751</v>
      </c>
      <c r="CG241" s="79">
        <v>55.804000000000002</v>
      </c>
      <c r="CH241">
        <v>3422.71</v>
      </c>
      <c r="CI241" s="17">
        <f t="shared" si="266"/>
        <v>215.11999999999989</v>
      </c>
      <c r="CJ241" s="17">
        <f t="shared" si="267"/>
        <v>0.93714921801730211</v>
      </c>
      <c r="CK241" s="31">
        <v>8688.0400000000009</v>
      </c>
      <c r="CL241" s="76">
        <f t="shared" si="283"/>
        <v>0.86010883927790382</v>
      </c>
      <c r="CM241">
        <v>3098.22</v>
      </c>
      <c r="CN241" s="17">
        <f t="shared" si="268"/>
        <v>-109.37000000000035</v>
      </c>
      <c r="CO241" s="17">
        <f t="shared" si="269"/>
        <v>1.0353009147187742</v>
      </c>
      <c r="CP241" s="31">
        <v>8070.29</v>
      </c>
      <c r="CQ241" s="76">
        <f t="shared" si="270"/>
        <v>0.92594689905815031</v>
      </c>
    </row>
    <row r="242" spans="1:95" x14ac:dyDescent="0.3">
      <c r="A242" s="1">
        <v>37407</v>
      </c>
      <c r="B242" t="s">
        <v>5</v>
      </c>
      <c r="C242" s="30">
        <v>131.56</v>
      </c>
      <c r="D242" s="31">
        <v>418.3</v>
      </c>
      <c r="E242" s="31">
        <v>270.14999999999998</v>
      </c>
      <c r="F242" s="32">
        <f t="shared" si="238"/>
        <v>3.6329576430624155</v>
      </c>
      <c r="G242" s="94">
        <f t="shared" si="239"/>
        <v>4.1377444952209625</v>
      </c>
      <c r="H242" s="33">
        <f t="shared" si="240"/>
        <v>3.2309000364387254E-2</v>
      </c>
      <c r="I242" s="33">
        <f t="shared" si="241"/>
        <v>2.8163653663178271E-3</v>
      </c>
      <c r="J242" s="33">
        <f t="shared" si="242"/>
        <v>0.28287763013761641</v>
      </c>
      <c r="K242" s="33">
        <f t="shared" si="271"/>
        <v>8.7169684439453568E-2</v>
      </c>
      <c r="L242" s="31">
        <f t="shared" si="214"/>
        <v>113003.745</v>
      </c>
      <c r="M242" s="26">
        <f t="shared" si="215"/>
        <v>55031.548000000003</v>
      </c>
      <c r="N242" s="26">
        <f t="shared" si="216"/>
        <v>110803.48699999999</v>
      </c>
      <c r="O242" s="5">
        <f t="shared" si="243"/>
        <v>48.698870997593936</v>
      </c>
      <c r="P242" s="30">
        <v>1575.79</v>
      </c>
      <c r="Q242" s="31">
        <v>384.91</v>
      </c>
      <c r="R242" s="31">
        <v>2195.89</v>
      </c>
      <c r="S242" s="32">
        <f t="shared" si="244"/>
        <v>29.530169753190183</v>
      </c>
      <c r="T242" s="32">
        <f t="shared" si="245"/>
        <v>49.560781378262689</v>
      </c>
      <c r="U242" s="33">
        <f t="shared" si="246"/>
        <v>6.6686353996080514E-2</v>
      </c>
      <c r="V242" s="33">
        <f t="shared" si="247"/>
        <v>1.0179804950855038E-2</v>
      </c>
      <c r="W242" s="33">
        <f t="shared" si="248"/>
        <v>-0.11996417799979944</v>
      </c>
      <c r="X242" s="33">
        <f t="shared" si="272"/>
        <v>0.15265199461127169</v>
      </c>
      <c r="Y242" s="31">
        <f t="shared" si="217"/>
        <v>845220.01989999996</v>
      </c>
      <c r="Z242" s="26">
        <f t="shared" si="218"/>
        <v>606537.32890000008</v>
      </c>
      <c r="AA242" s="26">
        <f t="shared" si="219"/>
        <v>1497807.9812000003</v>
      </c>
      <c r="AB242" s="5">
        <f t="shared" si="249"/>
        <v>71.760880554126118</v>
      </c>
      <c r="AC242" s="30">
        <v>81.900000000000006</v>
      </c>
      <c r="AD242" s="31">
        <v>414.82</v>
      </c>
      <c r="AE242" s="31">
        <v>1076.58</v>
      </c>
      <c r="AF242" s="32">
        <f t="shared" si="250"/>
        <v>14.477769903269056</v>
      </c>
      <c r="AG242" s="32">
        <f t="shared" si="251"/>
        <v>2.5758686086849862</v>
      </c>
      <c r="AH242" s="33">
        <f t="shared" si="252"/>
        <v>9.8111653484175242E-3</v>
      </c>
      <c r="AI242" s="33">
        <f t="shared" si="253"/>
        <v>-1.0324931673246211E-2</v>
      </c>
      <c r="AJ242" s="33">
        <f>IFERROR((($BQ242-AC242)-($BQ243-AC243))/(((#REF!-AC242)+(#REF!-AC243))/2)/AH242,0)</f>
        <v>0</v>
      </c>
      <c r="AK242" s="33">
        <f t="shared" si="273"/>
        <v>1.0523654740883104</v>
      </c>
      <c r="AL242" s="31">
        <f t="shared" si="220"/>
        <v>446586.91559999995</v>
      </c>
      <c r="AM242" s="26">
        <f t="shared" si="221"/>
        <v>33973.758000000002</v>
      </c>
      <c r="AN242" s="26">
        <f t="shared" si="222"/>
        <v>139188.7028</v>
      </c>
      <c r="AO242" s="5">
        <f t="shared" si="254"/>
        <v>7.6074235077746204</v>
      </c>
      <c r="AP242" s="30">
        <v>1216.06</v>
      </c>
      <c r="AQ242" s="31">
        <v>399.89</v>
      </c>
      <c r="AR242" s="31">
        <v>3258.55</v>
      </c>
      <c r="AS242" s="32">
        <f t="shared" si="255"/>
        <v>43.820744504168182</v>
      </c>
      <c r="AT242" s="32">
        <f t="shared" si="256"/>
        <v>38.246773873961715</v>
      </c>
      <c r="AU242" s="33">
        <f t="shared" si="257"/>
        <v>7.5329224781057344E-2</v>
      </c>
      <c r="AV242" s="33">
        <f t="shared" si="258"/>
        <v>8.2157734593360874E-3</v>
      </c>
      <c r="AW242" s="33">
        <f>IFERROR((($BQ242-AP242)-($BQ243-AP243))/(((#REF!-AP242)+(#REF!-AP243))/2)/AU242,0)</f>
        <v>0</v>
      </c>
      <c r="AX242" s="33">
        <f t="shared" si="274"/>
        <v>0.10906488793977429</v>
      </c>
      <c r="AY242" s="31">
        <f t="shared" si="223"/>
        <v>1303061.5595</v>
      </c>
      <c r="AZ242" s="26">
        <f t="shared" si="224"/>
        <v>486290.23339999997</v>
      </c>
      <c r="BA242" s="26">
        <f t="shared" si="225"/>
        <v>614982.83319999999</v>
      </c>
      <c r="BB242" s="5">
        <f t="shared" si="259"/>
        <v>37.319052953000565</v>
      </c>
      <c r="BC242" s="30">
        <v>174.2</v>
      </c>
      <c r="BD242" s="31">
        <v>574</v>
      </c>
      <c r="BE242" s="31">
        <v>634.91999999999996</v>
      </c>
      <c r="BF242" s="32">
        <f t="shared" si="260"/>
        <v>8.5383581963101562</v>
      </c>
      <c r="BG242" s="32">
        <f t="shared" si="261"/>
        <v>5.4788316438696523</v>
      </c>
      <c r="BH242" s="33">
        <f t="shared" si="262"/>
        <v>3.9076376554174071E-2</v>
      </c>
      <c r="BI242" s="33">
        <f t="shared" si="263"/>
        <v>1.5445578919966375E-2</v>
      </c>
      <c r="BJ242" s="33">
        <f t="shared" si="264"/>
        <v>-3.7646534473827877</v>
      </c>
      <c r="BK242" s="33">
        <f t="shared" si="275"/>
        <v>0.39526640599732132</v>
      </c>
      <c r="BL242" s="31">
        <f t="shared" si="226"/>
        <v>364444.07999999996</v>
      </c>
      <c r="BM242" s="26">
        <f t="shared" si="227"/>
        <v>99990.799999999988</v>
      </c>
      <c r="BN242" s="26">
        <f t="shared" si="228"/>
        <v>358727.04000000004</v>
      </c>
      <c r="BO242" s="5">
        <f t="shared" si="265"/>
        <v>27.436527436527435</v>
      </c>
      <c r="BP242" s="60">
        <f t="shared" si="229"/>
        <v>7436.09</v>
      </c>
      <c r="BQ242" s="57">
        <f t="shared" si="230"/>
        <v>3179.5099999999998</v>
      </c>
      <c r="BR242" s="57">
        <f t="shared" si="231"/>
        <v>3072316.3200000003</v>
      </c>
      <c r="BS242" s="57">
        <f t="shared" si="232"/>
        <v>1281823.6683</v>
      </c>
      <c r="BT242" s="33">
        <f t="shared" si="276"/>
        <v>5.7219226009099018E-2</v>
      </c>
      <c r="BU242" s="33">
        <f t="shared" si="277"/>
        <v>7.366402391704216E-2</v>
      </c>
      <c r="BV242" s="33">
        <f t="shared" si="278"/>
        <v>1.2873998663548523</v>
      </c>
      <c r="BW242" s="57">
        <f t="shared" si="233"/>
        <v>2721510.0442000008</v>
      </c>
      <c r="BX242" s="57">
        <f t="shared" si="279"/>
        <v>403.15132466952457</v>
      </c>
      <c r="BY242" s="87">
        <f t="shared" si="280"/>
        <v>413.16287457521361</v>
      </c>
      <c r="BZ242" s="75">
        <f t="shared" si="281"/>
        <v>50.258626092248718</v>
      </c>
      <c r="CA242" s="75">
        <f t="shared" si="282"/>
        <v>50.174254887198607</v>
      </c>
      <c r="CB242" s="53">
        <f t="shared" si="235"/>
        <v>0.97323107786930385</v>
      </c>
      <c r="CC242" s="14">
        <f t="shared" si="234"/>
        <v>50.898089261520319</v>
      </c>
      <c r="CD242" s="53">
        <f t="shared" si="236"/>
        <v>0.98561393585562485</v>
      </c>
      <c r="CE242" s="26">
        <v>48.800452519623121</v>
      </c>
      <c r="CF242" s="85">
        <f t="shared" si="237"/>
        <v>0.9449943362758878</v>
      </c>
      <c r="CG242" s="79">
        <v>51.640999999999998</v>
      </c>
      <c r="CH242">
        <v>3395.08</v>
      </c>
      <c r="CI242" s="17">
        <f t="shared" si="266"/>
        <v>215.57000000000016</v>
      </c>
      <c r="CJ242" s="17">
        <f t="shared" si="267"/>
        <v>0.93650517808122336</v>
      </c>
      <c r="CK242" s="31">
        <v>8655.9500000000007</v>
      </c>
      <c r="CL242" s="76">
        <f t="shared" si="283"/>
        <v>0.85907266100196966</v>
      </c>
      <c r="CM242">
        <v>3070.24</v>
      </c>
      <c r="CN242" s="17">
        <f t="shared" si="268"/>
        <v>-109.26999999999998</v>
      </c>
      <c r="CO242" s="17">
        <f t="shared" si="269"/>
        <v>1.035590051592058</v>
      </c>
      <c r="CP242" s="31">
        <v>8041.25</v>
      </c>
      <c r="CQ242" s="76">
        <f t="shared" si="270"/>
        <v>0.92474304368101978</v>
      </c>
    </row>
    <row r="243" spans="1:95" x14ac:dyDescent="0.3">
      <c r="A243" s="1">
        <v>37376</v>
      </c>
      <c r="B243" t="s">
        <v>5</v>
      </c>
      <c r="C243" s="30">
        <v>131.19</v>
      </c>
      <c r="D243" s="31">
        <v>405</v>
      </c>
      <c r="E243" s="31">
        <v>268.33</v>
      </c>
      <c r="F243" s="32">
        <f t="shared" si="238"/>
        <v>3.6263310038935113</v>
      </c>
      <c r="G243" s="94">
        <f t="shared" si="239"/>
        <v>4.1628985120945865</v>
      </c>
      <c r="H243" s="33">
        <f t="shared" si="240"/>
        <v>0.13652669339523105</v>
      </c>
      <c r="I243" s="33">
        <f t="shared" si="241"/>
        <v>2.7478818410807209E-3</v>
      </c>
      <c r="J243" s="33">
        <f t="shared" si="242"/>
        <v>6.7535896542297399E-2</v>
      </c>
      <c r="K243" s="33">
        <f t="shared" si="271"/>
        <v>2.0127066529956009E-2</v>
      </c>
      <c r="L243" s="31">
        <f t="shared" si="214"/>
        <v>108673.65</v>
      </c>
      <c r="M243" s="26">
        <f t="shared" si="215"/>
        <v>53131.95</v>
      </c>
      <c r="N243" s="26">
        <f t="shared" si="216"/>
        <v>107280.45</v>
      </c>
      <c r="O243" s="5">
        <f t="shared" si="243"/>
        <v>48.891290575038198</v>
      </c>
      <c r="P243" s="30">
        <v>1559.83</v>
      </c>
      <c r="Q243" s="31">
        <v>360.07</v>
      </c>
      <c r="R243" s="31">
        <v>2179.36</v>
      </c>
      <c r="S243" s="32">
        <f t="shared" si="244"/>
        <v>29.452840668748792</v>
      </c>
      <c r="T243" s="32">
        <f t="shared" si="245"/>
        <v>49.496257230890301</v>
      </c>
      <c r="U243" s="33">
        <f t="shared" si="246"/>
        <v>2.9760663078698688E-3</v>
      </c>
      <c r="V243" s="33">
        <f t="shared" si="247"/>
        <v>1.0278022109024244E-2</v>
      </c>
      <c r="W243" s="33">
        <f t="shared" si="248"/>
        <v>-2.7108006345801643</v>
      </c>
      <c r="X243" s="33">
        <f t="shared" si="272"/>
        <v>3.4535595130542567</v>
      </c>
      <c r="Y243" s="31">
        <f t="shared" si="217"/>
        <v>784722.15520000004</v>
      </c>
      <c r="Z243" s="26">
        <f t="shared" si="218"/>
        <v>561647.98809999996</v>
      </c>
      <c r="AA243" s="26">
        <f t="shared" si="219"/>
        <v>1401147.5924</v>
      </c>
      <c r="AB243" s="5">
        <f t="shared" si="249"/>
        <v>71.572847074370443</v>
      </c>
      <c r="AC243" s="30">
        <v>82.75</v>
      </c>
      <c r="AD243" s="31">
        <v>410.77</v>
      </c>
      <c r="AE243" s="31">
        <v>1081.08</v>
      </c>
      <c r="AF243" s="32">
        <f t="shared" si="250"/>
        <v>14.610196108110152</v>
      </c>
      <c r="AG243" s="32">
        <f t="shared" si="251"/>
        <v>2.6258087649655235</v>
      </c>
      <c r="AH243" s="33">
        <f t="shared" si="252"/>
        <v>-1.229101642834686E-2</v>
      </c>
      <c r="AI243" s="33">
        <f t="shared" si="253"/>
        <v>-1.0219416892094912E-2</v>
      </c>
      <c r="AJ243" s="33">
        <f>IFERROR((($BQ243-AC243)-($BQ244-AC244))/(((#REF!-AC243)+(#REF!-AC244))/2)/AH243,0)</f>
        <v>0</v>
      </c>
      <c r="AK243" s="33">
        <f t="shared" si="273"/>
        <v>0.83145417237632169</v>
      </c>
      <c r="AL243" s="31">
        <f t="shared" si="220"/>
        <v>444075.23159999994</v>
      </c>
      <c r="AM243" s="26">
        <f t="shared" si="221"/>
        <v>33991.217499999999</v>
      </c>
      <c r="AN243" s="26">
        <f t="shared" si="222"/>
        <v>137829.76579999999</v>
      </c>
      <c r="AO243" s="5">
        <f t="shared" si="254"/>
        <v>7.6543826543826547</v>
      </c>
      <c r="AP243" s="30">
        <v>1206.1099999999999</v>
      </c>
      <c r="AQ243" s="31">
        <v>370.86</v>
      </c>
      <c r="AR243" s="31">
        <v>3240.47</v>
      </c>
      <c r="AS243" s="32">
        <f t="shared" si="255"/>
        <v>43.793153311917443</v>
      </c>
      <c r="AT243" s="32">
        <f t="shared" si="256"/>
        <v>38.272075039426795</v>
      </c>
      <c r="AU243" s="33">
        <f t="shared" si="257"/>
        <v>3.191474790088631E-2</v>
      </c>
      <c r="AV243" s="33">
        <f t="shared" si="258"/>
        <v>8.2754716352796739E-3</v>
      </c>
      <c r="AW243" s="33">
        <f>IFERROR((($BQ243-AP243)-($BQ244-AP244))/(((#REF!-AP243)+(#REF!-AP244))/2)/AU243,0)</f>
        <v>0</v>
      </c>
      <c r="AX243" s="33">
        <f t="shared" si="274"/>
        <v>0.25929929514028383</v>
      </c>
      <c r="AY243" s="31">
        <f t="shared" si="223"/>
        <v>1201760.7042</v>
      </c>
      <c r="AZ243" s="26">
        <f t="shared" si="224"/>
        <v>447297.9546</v>
      </c>
      <c r="BA243" s="26">
        <f t="shared" si="225"/>
        <v>570338.17680000002</v>
      </c>
      <c r="BB243" s="5">
        <f t="shared" si="259"/>
        <v>37.220218054788347</v>
      </c>
      <c r="BC243" s="30">
        <v>171.53</v>
      </c>
      <c r="BD243" s="31">
        <v>552</v>
      </c>
      <c r="BE243" s="31">
        <v>630.25</v>
      </c>
      <c r="BF243" s="32">
        <f t="shared" si="260"/>
        <v>8.5174789073301014</v>
      </c>
      <c r="BG243" s="32">
        <f t="shared" si="261"/>
        <v>5.4429604526227946</v>
      </c>
      <c r="BH243" s="33">
        <f t="shared" si="262"/>
        <v>-9.017132551848512E-3</v>
      </c>
      <c r="BI243" s="33">
        <f t="shared" si="263"/>
        <v>1.5747106175451008E-2</v>
      </c>
      <c r="BJ243" s="33">
        <f t="shared" si="264"/>
        <v>16.551266231858275</v>
      </c>
      <c r="BK243" s="33">
        <f t="shared" si="275"/>
        <v>1.7463540748575168</v>
      </c>
      <c r="BL243" s="31">
        <f t="shared" si="226"/>
        <v>347898</v>
      </c>
      <c r="BM243" s="26">
        <f t="shared" si="227"/>
        <v>94684.56</v>
      </c>
      <c r="BN243" s="26">
        <f t="shared" si="228"/>
        <v>344977.92000000004</v>
      </c>
      <c r="BO243" s="5">
        <f t="shared" si="265"/>
        <v>27.216184053946847</v>
      </c>
      <c r="BP243" s="60">
        <f t="shared" si="229"/>
        <v>7399.49</v>
      </c>
      <c r="BQ243" s="57">
        <f t="shared" si="230"/>
        <v>3151.41</v>
      </c>
      <c r="BR243" s="57">
        <f t="shared" si="231"/>
        <v>2887129.7409999999</v>
      </c>
      <c r="BS243" s="57">
        <f t="shared" si="232"/>
        <v>1190753.6701999998</v>
      </c>
      <c r="BT243" s="33">
        <f t="shared" si="276"/>
        <v>1.5734694481058163E-2</v>
      </c>
      <c r="BU243" s="33">
        <f t="shared" si="277"/>
        <v>2.706342662861223E-2</v>
      </c>
      <c r="BV243" s="33">
        <f t="shared" si="278"/>
        <v>1.7199842463539341</v>
      </c>
      <c r="BW243" s="57">
        <f t="shared" si="233"/>
        <v>2561573.9050000003</v>
      </c>
      <c r="BX243" s="57">
        <f t="shared" si="279"/>
        <v>377.84790623879468</v>
      </c>
      <c r="BY243" s="87">
        <f t="shared" si="280"/>
        <v>390.17955845605576</v>
      </c>
      <c r="BZ243" s="75">
        <f t="shared" si="281"/>
        <v>47.462852410065118</v>
      </c>
      <c r="CA243" s="75">
        <f t="shared" si="282"/>
        <v>47.025114382943549</v>
      </c>
      <c r="CB243" s="53">
        <f t="shared" si="235"/>
        <v>0.96924283546866619</v>
      </c>
      <c r="CC243" s="14">
        <f t="shared" si="234"/>
        <v>47.906939584710109</v>
      </c>
      <c r="CD243" s="53">
        <f t="shared" si="236"/>
        <v>0.97831157639956112</v>
      </c>
      <c r="CE243" s="26">
        <v>45.847602771368571</v>
      </c>
      <c r="CF243" s="85">
        <f t="shared" si="237"/>
        <v>0.93625768897401562</v>
      </c>
      <c r="CG243" s="79">
        <v>48.969000000000001</v>
      </c>
      <c r="CH243">
        <v>3367.44</v>
      </c>
      <c r="CI243" s="17">
        <f t="shared" si="266"/>
        <v>216.0300000000002</v>
      </c>
      <c r="CJ243" s="17">
        <f t="shared" si="267"/>
        <v>0.93584740930796084</v>
      </c>
      <c r="CK243" s="31">
        <v>8623.81</v>
      </c>
      <c r="CL243" s="76">
        <f t="shared" si="283"/>
        <v>0.85803026736442478</v>
      </c>
      <c r="CM243">
        <v>3042.26</v>
      </c>
      <c r="CN243" s="17">
        <f t="shared" si="268"/>
        <v>-109.14999999999964</v>
      </c>
      <c r="CO243" s="17">
        <f t="shared" si="269"/>
        <v>1.0358779328525503</v>
      </c>
      <c r="CP243" s="31">
        <v>8012.21</v>
      </c>
      <c r="CQ243" s="76">
        <f t="shared" si="270"/>
        <v>0.92352671734764813</v>
      </c>
    </row>
    <row r="244" spans="1:95" x14ac:dyDescent="0.3">
      <c r="A244" s="1">
        <v>37346</v>
      </c>
      <c r="B244" t="s">
        <v>5</v>
      </c>
      <c r="C244" s="30">
        <v>130.83000000000001</v>
      </c>
      <c r="D244" s="31">
        <v>353.24</v>
      </c>
      <c r="E244" s="31">
        <v>266.52</v>
      </c>
      <c r="F244" s="32">
        <f t="shared" si="238"/>
        <v>3.619764468124695</v>
      </c>
      <c r="G244" s="94">
        <f t="shared" si="239"/>
        <v>4.188798493915149</v>
      </c>
      <c r="H244" s="33">
        <f t="shared" si="240"/>
        <v>-7.7829789633974134E-3</v>
      </c>
      <c r="I244" s="33">
        <f t="shared" si="241"/>
        <v>2.7554535017222628E-3</v>
      </c>
      <c r="J244" s="33">
        <f t="shared" si="242"/>
        <v>-1.1957196105838743</v>
      </c>
      <c r="K244" s="33">
        <f t="shared" si="271"/>
        <v>0.35403584086259138</v>
      </c>
      <c r="L244" s="31">
        <f t="shared" si="214"/>
        <v>94145.524799999999</v>
      </c>
      <c r="M244" s="26">
        <f t="shared" si="215"/>
        <v>46214.389200000005</v>
      </c>
      <c r="N244" s="26">
        <f t="shared" si="216"/>
        <v>93569.743600000002</v>
      </c>
      <c r="O244" s="5">
        <f t="shared" si="243"/>
        <v>49.08824853669519</v>
      </c>
      <c r="P244" s="30">
        <v>1543.88</v>
      </c>
      <c r="Q244" s="31">
        <v>359</v>
      </c>
      <c r="R244" s="31">
        <v>2162.83</v>
      </c>
      <c r="S244" s="32">
        <f t="shared" si="244"/>
        <v>29.374663006881789</v>
      </c>
      <c r="T244" s="32">
        <f t="shared" si="245"/>
        <v>49.4305756996539</v>
      </c>
      <c r="U244" s="33">
        <f t="shared" si="246"/>
        <v>1.6910587376049838E-2</v>
      </c>
      <c r="V244" s="33">
        <f t="shared" si="247"/>
        <v>1.039130151702587E-2</v>
      </c>
      <c r="W244" s="33">
        <f t="shared" si="248"/>
        <v>-0.48159702359070788</v>
      </c>
      <c r="X244" s="33">
        <f t="shared" si="272"/>
        <v>0.61448495465881237</v>
      </c>
      <c r="Y244" s="31">
        <f t="shared" si="217"/>
        <v>776455.97</v>
      </c>
      <c r="Z244" s="26">
        <f t="shared" si="218"/>
        <v>554252.92000000004</v>
      </c>
      <c r="AA244" s="26">
        <f t="shared" si="219"/>
        <v>1396983.8800000001</v>
      </c>
      <c r="AB244" s="5">
        <f t="shared" si="249"/>
        <v>71.382401760656194</v>
      </c>
      <c r="AC244" s="30">
        <v>83.6</v>
      </c>
      <c r="AD244" s="31">
        <v>415.85</v>
      </c>
      <c r="AE244" s="31">
        <v>1085.58</v>
      </c>
      <c r="AF244" s="32">
        <f t="shared" si="250"/>
        <v>14.743898811746986</v>
      </c>
      <c r="AG244" s="32">
        <f t="shared" si="251"/>
        <v>2.6766303912811007</v>
      </c>
      <c r="AH244" s="33">
        <f t="shared" si="252"/>
        <v>-1.8110330036935463E-2</v>
      </c>
      <c r="AI244" s="33">
        <f t="shared" si="253"/>
        <v>-1.0234440080923472E-2</v>
      </c>
      <c r="AJ244" s="33">
        <f>IFERROR((($BQ244-AC244)-($BQ245-AC245))/(((#REF!-AC244)+(#REF!-AC245))/2)/AH244,0)</f>
        <v>0</v>
      </c>
      <c r="AK244" s="33">
        <f t="shared" si="273"/>
        <v>0.56511615525783598</v>
      </c>
      <c r="AL244" s="31">
        <f t="shared" si="220"/>
        <v>451438.44299999997</v>
      </c>
      <c r="AM244" s="26">
        <f t="shared" si="221"/>
        <v>34765.06</v>
      </c>
      <c r="AN244" s="26">
        <f t="shared" si="222"/>
        <v>139534.30900000001</v>
      </c>
      <c r="AO244" s="5">
        <f t="shared" si="254"/>
        <v>7.7009524862285597</v>
      </c>
      <c r="AP244" s="30">
        <v>1196.17</v>
      </c>
      <c r="AQ244" s="31">
        <v>359.21</v>
      </c>
      <c r="AR244" s="31">
        <v>3222.4</v>
      </c>
      <c r="AS244" s="32">
        <f t="shared" si="255"/>
        <v>43.765304750431554</v>
      </c>
      <c r="AT244" s="32">
        <f t="shared" si="256"/>
        <v>38.297906401180789</v>
      </c>
      <c r="AU244" s="33">
        <f t="shared" si="257"/>
        <v>-1.5770648916631092E-2</v>
      </c>
      <c r="AV244" s="33">
        <f t="shared" si="258"/>
        <v>8.3529564848744704E-3</v>
      </c>
      <c r="AW244" s="33">
        <f>IFERROR((($BQ244-AP244)-($BQ245-AP245))/(((#REF!-AP244)+(#REF!-AP245))/2)/AU244,0)</f>
        <v>0</v>
      </c>
      <c r="AX244" s="33">
        <f t="shared" si="274"/>
        <v>0.52965204723223391</v>
      </c>
      <c r="AY244" s="31">
        <f t="shared" si="223"/>
        <v>1157518.304</v>
      </c>
      <c r="AZ244" s="26">
        <f t="shared" si="224"/>
        <v>429676.22570000001</v>
      </c>
      <c r="BA244" s="26">
        <f t="shared" si="225"/>
        <v>552421.87479999999</v>
      </c>
      <c r="BB244" s="5">
        <f t="shared" si="259"/>
        <v>37.120469215491561</v>
      </c>
      <c r="BC244" s="30">
        <v>168.85</v>
      </c>
      <c r="BD244" s="31">
        <v>557</v>
      </c>
      <c r="BE244" s="31">
        <v>625.58000000000004</v>
      </c>
      <c r="BF244" s="32">
        <f t="shared" si="260"/>
        <v>8.4963689628149748</v>
      </c>
      <c r="BG244" s="32">
        <f t="shared" si="261"/>
        <v>5.4060890139690647</v>
      </c>
      <c r="BH244" s="33">
        <f t="shared" si="262"/>
        <v>-3.7004405286343613E-2</v>
      </c>
      <c r="BI244" s="33">
        <f t="shared" si="263"/>
        <v>1.5938871145867461E-2</v>
      </c>
      <c r="BJ244" s="33">
        <f t="shared" si="264"/>
        <v>4.0991851475986998</v>
      </c>
      <c r="BK244" s="33">
        <f t="shared" si="275"/>
        <v>0.43072901787046591</v>
      </c>
      <c r="BL244" s="31">
        <f t="shared" si="226"/>
        <v>348448.06</v>
      </c>
      <c r="BM244" s="26">
        <f t="shared" si="227"/>
        <v>94049.45</v>
      </c>
      <c r="BN244" s="26">
        <f t="shared" si="228"/>
        <v>348102.72000000003</v>
      </c>
      <c r="BO244" s="5">
        <f t="shared" si="265"/>
        <v>26.990952396176343</v>
      </c>
      <c r="BP244" s="60">
        <f t="shared" si="229"/>
        <v>7362.91</v>
      </c>
      <c r="BQ244" s="57">
        <f t="shared" si="230"/>
        <v>3123.33</v>
      </c>
      <c r="BR244" s="57">
        <f t="shared" si="231"/>
        <v>2828006.3017999995</v>
      </c>
      <c r="BS244" s="57">
        <f t="shared" si="232"/>
        <v>1158958.0449000001</v>
      </c>
      <c r="BT244" s="33">
        <f t="shared" si="276"/>
        <v>-9.7912213495705124E-3</v>
      </c>
      <c r="BU244" s="33">
        <f t="shared" si="277"/>
        <v>7.3555129451653295E-3</v>
      </c>
      <c r="BV244" s="33">
        <f t="shared" si="278"/>
        <v>0.75123548764301762</v>
      </c>
      <c r="BW244" s="57">
        <f t="shared" si="233"/>
        <v>2530612.5274000005</v>
      </c>
      <c r="BX244" s="57">
        <f t="shared" si="279"/>
        <v>371.06487143529506</v>
      </c>
      <c r="BY244" s="87">
        <f t="shared" si="280"/>
        <v>384.08812572746371</v>
      </c>
      <c r="BZ244" s="75">
        <f t="shared" si="281"/>
        <v>46.721868505867157</v>
      </c>
      <c r="CA244" s="75">
        <f t="shared" si="282"/>
        <v>46.180930831225069</v>
      </c>
      <c r="CB244" s="53">
        <f t="shared" si="235"/>
        <v>0.98109841052175795</v>
      </c>
      <c r="CC244" s="14">
        <f t="shared" si="234"/>
        <v>47.327895254485099</v>
      </c>
      <c r="CD244" s="53">
        <f t="shared" si="236"/>
        <v>0.99382418324482591</v>
      </c>
      <c r="CE244" s="26">
        <v>45.025382867466519</v>
      </c>
      <c r="CF244" s="85">
        <f t="shared" si="237"/>
        <v>0.94547442080270716</v>
      </c>
      <c r="CG244" s="79">
        <v>47.622</v>
      </c>
      <c r="CH244">
        <v>3339.8</v>
      </c>
      <c r="CI244" s="17">
        <f t="shared" si="266"/>
        <v>216.47000000000025</v>
      </c>
      <c r="CJ244" s="17">
        <f t="shared" si="267"/>
        <v>0.93518474160129339</v>
      </c>
      <c r="CK244" s="31">
        <v>8591.7199999999993</v>
      </c>
      <c r="CL244" s="76">
        <f t="shared" si="283"/>
        <v>0.85697741546512229</v>
      </c>
      <c r="CM244">
        <v>3014.28</v>
      </c>
      <c r="CN244" s="17">
        <f t="shared" si="268"/>
        <v>-109.04999999999973</v>
      </c>
      <c r="CO244" s="17">
        <f t="shared" si="269"/>
        <v>1.0361777937019785</v>
      </c>
      <c r="CP244" s="31">
        <v>7983.17</v>
      </c>
      <c r="CQ244" s="76">
        <f t="shared" si="270"/>
        <v>0.92230404713916903</v>
      </c>
    </row>
    <row r="245" spans="1:95" x14ac:dyDescent="0.3">
      <c r="A245" s="1">
        <v>37315</v>
      </c>
      <c r="B245" t="s">
        <v>5</v>
      </c>
      <c r="C245" s="30">
        <v>130.47</v>
      </c>
      <c r="D245" s="31">
        <v>356</v>
      </c>
      <c r="E245" s="31">
        <v>264.70999999999998</v>
      </c>
      <c r="F245" s="32">
        <f t="shared" si="238"/>
        <v>3.6131274278835002</v>
      </c>
      <c r="G245" s="94">
        <f t="shared" si="239"/>
        <v>4.2151684031984491</v>
      </c>
      <c r="H245" s="33">
        <f t="shared" si="240"/>
        <v>8.0137896781921528E-2</v>
      </c>
      <c r="I245" s="33">
        <f t="shared" si="241"/>
        <v>2.763067004374742E-3</v>
      </c>
      <c r="J245" s="33">
        <f t="shared" si="242"/>
        <v>0.11721895622519407</v>
      </c>
      <c r="K245" s="33">
        <f t="shared" si="271"/>
        <v>3.4478905927539494E-2</v>
      </c>
      <c r="L245" s="31">
        <f t="shared" si="214"/>
        <v>94236.76</v>
      </c>
      <c r="M245" s="26">
        <f t="shared" si="215"/>
        <v>46447.32</v>
      </c>
      <c r="N245" s="26">
        <f t="shared" si="216"/>
        <v>94300.84</v>
      </c>
      <c r="O245" s="5">
        <f t="shared" si="243"/>
        <v>49.287899966000531</v>
      </c>
      <c r="P245" s="30">
        <v>1527.92</v>
      </c>
      <c r="Q245" s="31">
        <v>352.98</v>
      </c>
      <c r="R245" s="31">
        <v>2146.31</v>
      </c>
      <c r="S245" s="32">
        <f t="shared" si="244"/>
        <v>29.295801177668523</v>
      </c>
      <c r="T245" s="32">
        <f t="shared" si="245"/>
        <v>49.363379371617803</v>
      </c>
      <c r="U245" s="33">
        <f t="shared" si="246"/>
        <v>-5.7293816560719871E-2</v>
      </c>
      <c r="V245" s="33">
        <f t="shared" si="247"/>
        <v>1.0500414490045682E-2</v>
      </c>
      <c r="W245" s="33">
        <f t="shared" si="248"/>
        <v>0.14376701140550641</v>
      </c>
      <c r="X245" s="33">
        <f t="shared" si="272"/>
        <v>0.18327308460795877</v>
      </c>
      <c r="Y245" s="31">
        <f t="shared" si="217"/>
        <v>757604.50380000006</v>
      </c>
      <c r="Z245" s="26">
        <f t="shared" si="218"/>
        <v>539325.20160000003</v>
      </c>
      <c r="AA245" s="26">
        <f t="shared" si="219"/>
        <v>1373558.1336000001</v>
      </c>
      <c r="AB245" s="5">
        <f t="shared" si="249"/>
        <v>71.188225372849217</v>
      </c>
      <c r="AC245" s="30">
        <v>84.46</v>
      </c>
      <c r="AD245" s="31">
        <v>423.45</v>
      </c>
      <c r="AE245" s="31">
        <v>1090.08</v>
      </c>
      <c r="AF245" s="32">
        <f t="shared" si="250"/>
        <v>14.87891634840862</v>
      </c>
      <c r="AG245" s="32">
        <f t="shared" si="251"/>
        <v>2.7286971973184717</v>
      </c>
      <c r="AH245" s="33">
        <f t="shared" si="252"/>
        <v>0</v>
      </c>
      <c r="AI245" s="33">
        <f t="shared" si="253"/>
        <v>-1.0013547741061538E-2</v>
      </c>
      <c r="AJ245" s="33">
        <f>IFERROR((($BQ245-AC245)-($BQ246-AC246))/(((#REF!-AC245)+(#REF!-AC246))/2)/AH245,0)</f>
        <v>0</v>
      </c>
      <c r="AK245" s="33">
        <f t="shared" si="273"/>
        <v>0</v>
      </c>
      <c r="AL245" s="31">
        <f t="shared" si="220"/>
        <v>461594.37599999993</v>
      </c>
      <c r="AM245" s="26">
        <f t="shared" si="221"/>
        <v>35764.587</v>
      </c>
      <c r="AN245" s="26">
        <f t="shared" si="222"/>
        <v>142084.413</v>
      </c>
      <c r="AO245" s="5">
        <f t="shared" si="254"/>
        <v>7.7480551886100102</v>
      </c>
      <c r="AP245" s="30">
        <v>1186.22</v>
      </c>
      <c r="AQ245" s="31">
        <v>364.92</v>
      </c>
      <c r="AR245" s="31">
        <v>3204.32</v>
      </c>
      <c r="AS245" s="32">
        <f t="shared" si="255"/>
        <v>43.73698190365176</v>
      </c>
      <c r="AT245" s="32">
        <f t="shared" si="256"/>
        <v>38.323883369679344</v>
      </c>
      <c r="AU245" s="33">
        <f t="shared" si="257"/>
        <v>-6.4341599257392898E-2</v>
      </c>
      <c r="AV245" s="33">
        <f t="shared" si="258"/>
        <v>8.414814814814861E-3</v>
      </c>
      <c r="AW245" s="33">
        <f>IFERROR((($BQ245-AP245)-($BQ246-AP246))/(((#REF!-AP245)+(#REF!-AP246))/2)/AU245,0)</f>
        <v>0</v>
      </c>
      <c r="AX245" s="33">
        <f t="shared" si="274"/>
        <v>0.1307834264602615</v>
      </c>
      <c r="AY245" s="31">
        <f t="shared" si="223"/>
        <v>1169320.4544000002</v>
      </c>
      <c r="AZ245" s="26">
        <f t="shared" si="224"/>
        <v>432875.40240000002</v>
      </c>
      <c r="BA245" s="26">
        <f t="shared" si="225"/>
        <v>561203.16960000002</v>
      </c>
      <c r="BB245" s="5">
        <f t="shared" si="259"/>
        <v>37.019398811604333</v>
      </c>
      <c r="BC245" s="30">
        <v>166.18</v>
      </c>
      <c r="BD245" s="31">
        <v>578</v>
      </c>
      <c r="BE245" s="31">
        <v>620.91999999999996</v>
      </c>
      <c r="BF245" s="32">
        <f t="shared" si="260"/>
        <v>8.4751731423876038</v>
      </c>
      <c r="BG245" s="32">
        <f t="shared" si="261"/>
        <v>5.3688716581859302</v>
      </c>
      <c r="BH245" s="33">
        <f t="shared" si="262"/>
        <v>0</v>
      </c>
      <c r="BI245" s="33">
        <f t="shared" si="263"/>
        <v>1.6197033576996669E-2</v>
      </c>
      <c r="BJ245" s="33">
        <f t="shared" si="264"/>
        <v>0</v>
      </c>
      <c r="BK245" s="33">
        <f t="shared" si="275"/>
        <v>0</v>
      </c>
      <c r="BL245" s="31">
        <f t="shared" si="226"/>
        <v>358891.75999999995</v>
      </c>
      <c r="BM245" s="26">
        <f t="shared" si="227"/>
        <v>96052.040000000008</v>
      </c>
      <c r="BN245" s="26">
        <f t="shared" si="228"/>
        <v>361226.88</v>
      </c>
      <c r="BO245" s="5">
        <f t="shared" si="265"/>
        <v>26.763512207691814</v>
      </c>
      <c r="BP245" s="60">
        <f t="shared" si="229"/>
        <v>7326.3399999999992</v>
      </c>
      <c r="BQ245" s="57">
        <f t="shared" si="230"/>
        <v>3095.25</v>
      </c>
      <c r="BR245" s="57">
        <f t="shared" si="231"/>
        <v>2841647.8541999999</v>
      </c>
      <c r="BS245" s="57">
        <f t="shared" si="232"/>
        <v>1150464.5510000002</v>
      </c>
      <c r="BT245" s="33">
        <f t="shared" si="276"/>
        <v>-3.9777135779404754E-2</v>
      </c>
      <c r="BU245" s="33">
        <f t="shared" si="277"/>
        <v>-3.9095128091427955E-2</v>
      </c>
      <c r="BV245" s="33">
        <f t="shared" si="278"/>
        <v>0.98285427860469732</v>
      </c>
      <c r="BW245" s="57">
        <f t="shared" si="233"/>
        <v>2532373.4361999999</v>
      </c>
      <c r="BX245" s="57">
        <f t="shared" si="279"/>
        <v>371.6871176803167</v>
      </c>
      <c r="BY245" s="87">
        <f t="shared" si="280"/>
        <v>387.86731904334226</v>
      </c>
      <c r="BZ245" s="75">
        <f t="shared" si="281"/>
        <v>47.181583246666037</v>
      </c>
      <c r="CA245" s="75">
        <f t="shared" si="282"/>
        <v>46.258372575279644</v>
      </c>
      <c r="CB245" s="53">
        <f t="shared" si="235"/>
        <v>0.98735159349319956</v>
      </c>
      <c r="CC245" s="14">
        <f t="shared" si="234"/>
        <v>47.360828035120903</v>
      </c>
      <c r="CD245" s="53">
        <f t="shared" si="236"/>
        <v>0.99110258308125609</v>
      </c>
      <c r="CE245" s="26">
        <v>44.838398760040832</v>
      </c>
      <c r="CF245" s="85">
        <f t="shared" si="237"/>
        <v>0.93831663583561775</v>
      </c>
      <c r="CG245" s="79">
        <v>47.786000000000001</v>
      </c>
      <c r="CH245">
        <v>3312.18</v>
      </c>
      <c r="CI245" s="17">
        <f t="shared" si="266"/>
        <v>216.92999999999984</v>
      </c>
      <c r="CJ245" s="17">
        <f t="shared" si="267"/>
        <v>0.93450537108490483</v>
      </c>
      <c r="CK245" s="31">
        <v>8559.6299999999992</v>
      </c>
      <c r="CL245" s="76">
        <f t="shared" si="283"/>
        <v>0.85591783757008189</v>
      </c>
      <c r="CM245">
        <v>2986.31</v>
      </c>
      <c r="CN245" s="17">
        <f t="shared" si="268"/>
        <v>-108.94000000000005</v>
      </c>
      <c r="CO245" s="17">
        <f t="shared" si="269"/>
        <v>1.0364798028335973</v>
      </c>
      <c r="CP245" s="31">
        <v>7954.13</v>
      </c>
      <c r="CQ245" s="76">
        <f t="shared" si="270"/>
        <v>0.92107370636386365</v>
      </c>
    </row>
    <row r="246" spans="1:95" x14ac:dyDescent="0.3">
      <c r="A246" s="1">
        <v>37287</v>
      </c>
      <c r="B246" t="s">
        <v>5</v>
      </c>
      <c r="C246" s="30">
        <v>130.11000000000001</v>
      </c>
      <c r="D246" s="31">
        <v>328.57</v>
      </c>
      <c r="E246" s="31">
        <v>262.89999999999998</v>
      </c>
      <c r="F246" s="32">
        <f t="shared" si="238"/>
        <v>3.6064336911416714</v>
      </c>
      <c r="G246" s="94">
        <f t="shared" si="239"/>
        <v>4.2420211465292113</v>
      </c>
      <c r="H246" s="33">
        <f t="shared" si="240"/>
        <v>6.0775213246362252E-2</v>
      </c>
      <c r="I246" s="33">
        <f t="shared" si="241"/>
        <v>2.7707226968368632E-3</v>
      </c>
      <c r="J246" s="33">
        <f>IFERROR((($BQ246-C246)-(#REF!-#REF!))/(((BQ246-C246)+(#REF!-#REF!))/2)/H246,0)</f>
        <v>0</v>
      </c>
      <c r="K246" s="33">
        <f t="shared" si="271"/>
        <v>4.5589682846611926E-2</v>
      </c>
      <c r="L246" s="31">
        <f t="shared" si="214"/>
        <v>86381.052999999985</v>
      </c>
      <c r="M246" s="26">
        <f t="shared" si="215"/>
        <v>42750.242700000003</v>
      </c>
      <c r="N246" s="26">
        <f t="shared" si="216"/>
        <v>87034.907299999992</v>
      </c>
      <c r="O246" s="5">
        <f t="shared" si="243"/>
        <v>49.490300494484607</v>
      </c>
      <c r="P246" s="30">
        <v>1511.96</v>
      </c>
      <c r="Q246" s="31">
        <v>373.8</v>
      </c>
      <c r="R246" s="31">
        <v>2129.7800000000002</v>
      </c>
      <c r="S246" s="32">
        <f t="shared" si="244"/>
        <v>29.21609108679996</v>
      </c>
      <c r="T246" s="32">
        <f t="shared" si="245"/>
        <v>49.294952676245529</v>
      </c>
      <c r="U246" s="33">
        <f t="shared" ref="U246" si="284">(Q246-Q247)/((Q246+Q247)/2)</f>
        <v>3.9001772807854933E-2</v>
      </c>
      <c r="V246" s="33">
        <f t="shared" ref="V246" si="285">(P246-P247)/((P246+P247)/2)</f>
        <v>1.0611843242596335E-2</v>
      </c>
      <c r="W246" s="33">
        <f>IFERROR((($BQ246-P246)-(#REF!-#REF!))/(((CG246-P246)+(#REF!-#REF!))/2)/U246,0)</f>
        <v>0</v>
      </c>
      <c r="X246" s="33">
        <f t="shared" si="272"/>
        <v>0.27208617656628975</v>
      </c>
      <c r="Y246" s="31">
        <f t="shared" si="217"/>
        <v>796111.76400000008</v>
      </c>
      <c r="Z246" s="26">
        <f t="shared" si="218"/>
        <v>565170.64800000004</v>
      </c>
      <c r="AA246" s="26">
        <f t="shared" si="219"/>
        <v>1454575.4160000002</v>
      </c>
      <c r="AB246" s="5">
        <f t="shared" si="249"/>
        <v>70.991370000657341</v>
      </c>
      <c r="AC246" s="30">
        <v>85.31</v>
      </c>
      <c r="AD246" s="71">
        <v>423.45</v>
      </c>
      <c r="AE246" s="31">
        <v>1094.58</v>
      </c>
      <c r="AF246" s="32">
        <f t="shared" si="250"/>
        <v>15.015329743818373</v>
      </c>
      <c r="AG246" s="32">
        <f t="shared" si="251"/>
        <v>2.7813913151211049</v>
      </c>
      <c r="AH246" s="33">
        <f t="shared" ref="AH246" si="286">(AD246-AD247)/((AD246+AD247)/2)</f>
        <v>0</v>
      </c>
      <c r="AI246" s="33">
        <f t="shared" ref="AI246" si="287">(AC246-AC247)/((AC246+AC247)/2)</f>
        <v>-1.0030324236062507E-2</v>
      </c>
      <c r="AJ246" s="33">
        <f>IFERROR((($BQ246-AC246)-(#REF!-#REF!))/(((#REF!-AC246)+(#REF!-#REF!))/2)/AH246,0)</f>
        <v>0</v>
      </c>
      <c r="AK246" s="33">
        <f t="shared" si="273"/>
        <v>0</v>
      </c>
      <c r="AL246" s="31">
        <f t="shared" si="220"/>
        <v>463499.90099999995</v>
      </c>
      <c r="AM246" s="26">
        <f t="shared" si="221"/>
        <v>36124.519500000002</v>
      </c>
      <c r="AN246" s="26">
        <f t="shared" si="222"/>
        <v>142084.413</v>
      </c>
      <c r="AO246" s="5">
        <f t="shared" si="254"/>
        <v>7.7938570045131463</v>
      </c>
      <c r="AP246" s="30">
        <v>1176.28</v>
      </c>
      <c r="AQ246" s="31">
        <v>389.18</v>
      </c>
      <c r="AR246" s="31">
        <v>3186.24</v>
      </c>
      <c r="AS246" s="32">
        <f t="shared" si="255"/>
        <v>43.708494804348568</v>
      </c>
      <c r="AT246" s="32">
        <f t="shared" si="256"/>
        <v>38.350662010909076</v>
      </c>
      <c r="AU246" s="33">
        <f t="shared" ref="AU246" si="288">(AQ246-AQ247)/((AQ246+AQ247)/2)</f>
        <v>-1.9566185357165571E-2</v>
      </c>
      <c r="AV246" s="33">
        <f t="shared" ref="AV246" si="289">(AP246-AP247)/((AP246+AP247)/2)</f>
        <v>8.4947985366749454E-3</v>
      </c>
      <c r="AW246" s="33">
        <f>IFERROR((($BQ246-AP246)-(#REF!-#REF!))/(((#REF!-AP246)+(#REF!-#REF!))/2)/AU246,0)</f>
        <v>0</v>
      </c>
      <c r="AX246" s="33">
        <f t="shared" si="274"/>
        <v>0.43415711246770755</v>
      </c>
      <c r="AY246" s="31">
        <f t="shared" si="223"/>
        <v>1240020.8832</v>
      </c>
      <c r="AZ246" s="26">
        <f t="shared" si="224"/>
        <v>457784.65039999998</v>
      </c>
      <c r="BA246" s="26">
        <f t="shared" si="225"/>
        <v>598512.13840000005</v>
      </c>
      <c r="BB246" s="5">
        <f t="shared" si="259"/>
        <v>36.917495229486796</v>
      </c>
      <c r="BC246" s="30">
        <v>163.51</v>
      </c>
      <c r="BD246" s="71">
        <v>578</v>
      </c>
      <c r="BE246" s="31">
        <v>616.25</v>
      </c>
      <c r="BF246" s="32">
        <f t="shared" si="260"/>
        <v>8.4536506738914241</v>
      </c>
      <c r="BG246" s="32">
        <f t="shared" si="261"/>
        <v>5.3309728511950754</v>
      </c>
      <c r="BH246" s="33">
        <f t="shared" ref="BH246" si="290">(BD246-BD247)/((BD246+BD247)/2)</f>
        <v>0</v>
      </c>
      <c r="BI246" s="33">
        <f t="shared" ref="BI246" si="291">(BC246-BC247)/((BC246+BC247)/2)</f>
        <v>1.6525867916383906E-2</v>
      </c>
      <c r="BJ246" s="33">
        <f>IFERROR((($BQ246-BC246)-(#REF!-#REF!))/(((DC246-BC246)+(#REF!-#REF!))/2)/BH246,0)</f>
        <v>0</v>
      </c>
      <c r="BK246" s="33">
        <f t="shared" si="275"/>
        <v>0</v>
      </c>
      <c r="BL246" s="31">
        <f t="shared" si="226"/>
        <v>356192.5</v>
      </c>
      <c r="BM246" s="26">
        <f t="shared" si="227"/>
        <v>94508.78</v>
      </c>
      <c r="BN246" s="26">
        <f t="shared" si="228"/>
        <v>361226.88</v>
      </c>
      <c r="BO246" s="5">
        <f t="shared" si="265"/>
        <v>26.533062880324543</v>
      </c>
      <c r="BP246" s="60">
        <f t="shared" si="229"/>
        <v>7289.75</v>
      </c>
      <c r="BQ246" s="57">
        <f t="shared" si="230"/>
        <v>3067.17</v>
      </c>
      <c r="BR246" s="57">
        <f t="shared" si="231"/>
        <v>2942206.1011999999</v>
      </c>
      <c r="BS246" s="57">
        <f t="shared" si="232"/>
        <v>1196338.8406</v>
      </c>
      <c r="BT246" s="33">
        <f t="shared" si="276"/>
        <v>3.6792733803405722E-3</v>
      </c>
      <c r="BU246" s="33">
        <f t="shared" si="277"/>
        <v>2.2039758231159473E-2</v>
      </c>
      <c r="BV246" s="33">
        <f t="shared" si="278"/>
        <v>5.9902475170571208</v>
      </c>
      <c r="BW246" s="57">
        <f t="shared" si="233"/>
        <v>2643433.7547000004</v>
      </c>
      <c r="BX246" s="57">
        <f t="shared" si="279"/>
        <v>390.04647300280061</v>
      </c>
      <c r="BY246" s="87">
        <f t="shared" si="280"/>
        <v>403.60864243629754</v>
      </c>
      <c r="BZ246" s="75">
        <f t="shared" si="281"/>
        <v>49.096414746028373</v>
      </c>
      <c r="CA246" s="75">
        <f t="shared" si="282"/>
        <v>48.543288727471534</v>
      </c>
      <c r="CB246" s="53">
        <f t="shared" si="235"/>
        <v>0.99665891366452919</v>
      </c>
      <c r="CC246" s="14">
        <f t="shared" si="234"/>
        <v>49.437894778443372</v>
      </c>
      <c r="CD246" s="53">
        <f t="shared" si="236"/>
        <v>1.0035909701070496</v>
      </c>
      <c r="CE246" s="26">
        <v>44.201908943545767</v>
      </c>
      <c r="CF246" s="85">
        <f t="shared" si="237"/>
        <v>0.89730027696444992</v>
      </c>
      <c r="CG246" s="79">
        <v>49.261000000000003</v>
      </c>
      <c r="CH246">
        <v>3284.55</v>
      </c>
      <c r="CI246" s="17">
        <f t="shared" si="266"/>
        <v>217.38000000000011</v>
      </c>
      <c r="CJ246" s="17">
        <f t="shared" si="267"/>
        <v>0.93381741791112938</v>
      </c>
      <c r="CK246" s="31">
        <v>8527.52</v>
      </c>
      <c r="CL246" s="76">
        <f t="shared" si="283"/>
        <v>0.85484994464979258</v>
      </c>
      <c r="CM246">
        <v>2958.33</v>
      </c>
      <c r="CN246" s="17">
        <f t="shared" si="268"/>
        <v>-108.84000000000015</v>
      </c>
      <c r="CO246" s="17">
        <f t="shared" si="269"/>
        <v>1.0367910273701717</v>
      </c>
      <c r="CP246" s="31">
        <v>7925.09</v>
      </c>
      <c r="CQ246" s="76">
        <f t="shared" si="270"/>
        <v>0.91983182525371954</v>
      </c>
    </row>
    <row r="247" spans="1:95" s="4" customFormat="1" x14ac:dyDescent="0.3">
      <c r="A247" s="69">
        <v>37256</v>
      </c>
      <c r="B247" s="4" t="s">
        <v>5</v>
      </c>
      <c r="C247" s="70">
        <v>129.75</v>
      </c>
      <c r="D247" s="71">
        <v>309.19</v>
      </c>
      <c r="E247" s="71">
        <v>261.08</v>
      </c>
      <c r="F247" s="72">
        <f t="shared" si="238"/>
        <v>3.5995345477005882</v>
      </c>
      <c r="G247" s="94">
        <f t="shared" si="239"/>
        <v>4.2693841557313403</v>
      </c>
      <c r="H247" s="73">
        <f t="shared" ref="H247" si="292">(D247-D248)/((D247+D248)/2)</f>
        <v>2</v>
      </c>
      <c r="I247" s="73">
        <f t="shared" si="241"/>
        <v>2</v>
      </c>
      <c r="J247" s="73">
        <f>IFERROR((($BQ247-C247)-($BQ248-C248))/(((BQ247-C247)+(BQ248-C248))/2)/H247,0)</f>
        <v>1</v>
      </c>
      <c r="K247" s="73">
        <f t="shared" si="271"/>
        <v>1</v>
      </c>
      <c r="L247" s="71">
        <f t="shared" si="214"/>
        <v>80723.325199999992</v>
      </c>
      <c r="M247" s="4">
        <f t="shared" si="215"/>
        <v>40117.402499999997</v>
      </c>
      <c r="N247" s="4">
        <f t="shared" si="216"/>
        <v>81901.339099999997</v>
      </c>
      <c r="O247" s="74">
        <f t="shared" si="243"/>
        <v>49.697410755324043</v>
      </c>
      <c r="P247" s="70">
        <v>1496</v>
      </c>
      <c r="Q247" s="71">
        <v>359.5</v>
      </c>
      <c r="R247" s="71">
        <v>2113.25</v>
      </c>
      <c r="S247" s="72">
        <f t="shared" si="244"/>
        <v>29.135576769297796</v>
      </c>
      <c r="T247" s="72">
        <f t="shared" si="245"/>
        <v>49.225423483422617</v>
      </c>
      <c r="U247" s="73">
        <f t="shared" ref="U247" si="293">(Q247-Q248)/((Q247+Q248)/2)</f>
        <v>2</v>
      </c>
      <c r="V247" s="73">
        <f t="shared" ref="V247" si="294">(P247-P248)/((P247+P248)/2)</f>
        <v>2</v>
      </c>
      <c r="W247" s="73">
        <f>IFERROR((($BQ247-P247)-($BQ248-P248))/(((CG247-P247)+(CG248-P248))/2)/U247,0)</f>
        <v>-1.0675858175498412</v>
      </c>
      <c r="X247" s="73">
        <f t="shared" si="272"/>
        <v>1</v>
      </c>
      <c r="Y247" s="71">
        <f t="shared" si="217"/>
        <v>759713.375</v>
      </c>
      <c r="Z247" s="4">
        <f t="shared" si="218"/>
        <v>537812</v>
      </c>
      <c r="AA247" s="4">
        <f t="shared" si="219"/>
        <v>1398929.54</v>
      </c>
      <c r="AB247" s="74">
        <f t="shared" si="249"/>
        <v>70.791434993493425</v>
      </c>
      <c r="AC247" s="70">
        <v>86.17</v>
      </c>
      <c r="AD247" s="71">
        <v>423.45</v>
      </c>
      <c r="AE247" s="71">
        <v>1099.08</v>
      </c>
      <c r="AF247" s="72">
        <f t="shared" si="250"/>
        <v>15.153119467928461</v>
      </c>
      <c r="AG247" s="72">
        <f t="shared" si="251"/>
        <v>2.8353975545230794</v>
      </c>
      <c r="AH247" s="73">
        <f t="shared" ref="AH247" si="295">(AD247-AD248)/((AD247+AD248)/2)</f>
        <v>2</v>
      </c>
      <c r="AI247" s="73">
        <f t="shared" ref="AI247" si="296">(AC247-AC248)/((AC247+AC248)/2)</f>
        <v>2</v>
      </c>
      <c r="AJ247" s="73">
        <f>IFERROR((($BQ247-AC247)-($BQ248-AC248))/(((#REF!-AC247)+(#REF!-AC248))/2)/AH247,0)</f>
        <v>0</v>
      </c>
      <c r="AK247" s="73">
        <f t="shared" si="273"/>
        <v>1</v>
      </c>
      <c r="AL247" s="71">
        <f t="shared" si="220"/>
        <v>465405.42599999998</v>
      </c>
      <c r="AM247" s="4">
        <f t="shared" si="221"/>
        <v>36488.686499999996</v>
      </c>
      <c r="AN247" s="4">
        <f t="shared" si="222"/>
        <v>142084.413</v>
      </c>
      <c r="AO247" s="74">
        <f t="shared" si="254"/>
        <v>7.8401936164792376</v>
      </c>
      <c r="AP247" s="70">
        <v>1166.33</v>
      </c>
      <c r="AQ247" s="71">
        <v>396.87</v>
      </c>
      <c r="AR247" s="71">
        <v>3168.17</v>
      </c>
      <c r="AS247" s="72">
        <f t="shared" si="255"/>
        <v>43.679858158375112</v>
      </c>
      <c r="AT247" s="72">
        <f t="shared" si="256"/>
        <v>38.377732734906616</v>
      </c>
      <c r="AU247" s="73">
        <f t="shared" ref="AU247" si="297">(AQ247-AQ248)/((AQ247+AQ248)/2)</f>
        <v>2</v>
      </c>
      <c r="AV247" s="73">
        <f t="shared" ref="AV247" si="298">(AP247-AP248)/((AP247+AP248)/2)</f>
        <v>2</v>
      </c>
      <c r="AW247" s="73">
        <f>IFERROR((($BQ247-AP247)-($BQ248-AP248))/(((#REF!-AP247)+(#REF!-AP248))/2)/AU247,0)</f>
        <v>0</v>
      </c>
      <c r="AX247" s="73">
        <f t="shared" si="274"/>
        <v>1</v>
      </c>
      <c r="AY247" s="71">
        <f t="shared" si="223"/>
        <v>1257351.6279</v>
      </c>
      <c r="AZ247" s="4">
        <f t="shared" si="224"/>
        <v>462881.38709999999</v>
      </c>
      <c r="BA247" s="4">
        <f t="shared" si="225"/>
        <v>610338.43560000008</v>
      </c>
      <c r="BB247" s="74">
        <f t="shared" si="259"/>
        <v>36.813996723660658</v>
      </c>
      <c r="BC247" s="70">
        <v>160.83000000000001</v>
      </c>
      <c r="BD247" s="71">
        <v>578</v>
      </c>
      <c r="BE247" s="71">
        <v>611.58000000000004</v>
      </c>
      <c r="BF247" s="72">
        <f t="shared" si="260"/>
        <v>8.4319110566980466</v>
      </c>
      <c r="BG247" s="72">
        <f t="shared" si="261"/>
        <v>5.2920620714163498</v>
      </c>
      <c r="BH247" s="73">
        <f t="shared" ref="BH247" si="299">(BD247-BD248)/((BD247+BD248)/2)</f>
        <v>2</v>
      </c>
      <c r="BI247" s="73">
        <f t="shared" ref="BI247" si="300">(BC247-BC248)/((BC247+BC248)/2)</f>
        <v>2</v>
      </c>
      <c r="BJ247" s="73">
        <f>IFERROR((($BQ247-BC247)-($BQ248-BC248))/(((DC247-BC247)+(DC248-BC248))/2)/BH247,0)</f>
        <v>-17.896225828514581</v>
      </c>
      <c r="BK247" s="73">
        <f t="shared" si="275"/>
        <v>1</v>
      </c>
      <c r="BL247" s="71">
        <f t="shared" si="226"/>
        <v>353493.24000000005</v>
      </c>
      <c r="BM247" s="4">
        <f t="shared" si="227"/>
        <v>92959.74</v>
      </c>
      <c r="BN247" s="4">
        <f t="shared" si="228"/>
        <v>361226.88</v>
      </c>
      <c r="BO247" s="74">
        <f t="shared" si="265"/>
        <v>26.297459040518</v>
      </c>
      <c r="BP247" s="70">
        <f t="shared" si="229"/>
        <v>7253.16</v>
      </c>
      <c r="BQ247" s="71">
        <f t="shared" si="230"/>
        <v>3039.08</v>
      </c>
      <c r="BR247" s="71">
        <f t="shared" si="231"/>
        <v>2916686.9940999998</v>
      </c>
      <c r="BS247" s="71">
        <f t="shared" si="232"/>
        <v>1170259.2161000001</v>
      </c>
      <c r="BT247" s="33">
        <f t="shared" si="276"/>
        <v>2</v>
      </c>
      <c r="BU247" s="33">
        <f t="shared" si="277"/>
        <v>2</v>
      </c>
      <c r="BV247" s="33">
        <f t="shared" si="278"/>
        <v>1</v>
      </c>
      <c r="BW247" s="71">
        <f t="shared" si="233"/>
        <v>2594480.6077000001</v>
      </c>
      <c r="BX247" s="57">
        <f t="shared" si="279"/>
        <v>385.07022391644841</v>
      </c>
      <c r="BY247" s="87">
        <f t="shared" si="280"/>
        <v>402.12638272146205</v>
      </c>
      <c r="BZ247" s="75">
        <f t="shared" si="281"/>
        <v>48.916107314349979</v>
      </c>
      <c r="CA247" s="75">
        <f t="shared" si="282"/>
        <v>47.923968946628712</v>
      </c>
      <c r="CB247" s="53">
        <f t="shared" si="235"/>
        <v>0.9665686712446645</v>
      </c>
      <c r="CC247" s="28">
        <f t="shared" si="234"/>
        <v>48.522365676888739</v>
      </c>
      <c r="CD247" s="28">
        <f t="shared" si="236"/>
        <v>0.95878844603400137</v>
      </c>
      <c r="CE247" s="26">
        <v>43.186789564515664</v>
      </c>
      <c r="CF247" s="86">
        <f t="shared" si="237"/>
        <v>0.85335894650086286</v>
      </c>
      <c r="CG247" s="82">
        <v>50.607999999999997</v>
      </c>
      <c r="CH247" s="4">
        <v>3256.92</v>
      </c>
      <c r="CI247" s="17">
        <f t="shared" si="266"/>
        <v>217.84000000000015</v>
      </c>
      <c r="CJ247" s="17">
        <f t="shared" si="267"/>
        <v>0.93311472188447975</v>
      </c>
      <c r="CK247" s="71">
        <v>8495.42</v>
      </c>
      <c r="CL247" s="76">
        <f t="shared" si="283"/>
        <v>0.85377297414371511</v>
      </c>
      <c r="CM247" s="4">
        <v>2930.35</v>
      </c>
      <c r="CN247" s="17">
        <f t="shared" si="268"/>
        <v>-108.73000000000002</v>
      </c>
      <c r="CO247" s="17">
        <f t="shared" si="269"/>
        <v>1.0371047827051376</v>
      </c>
      <c r="CP247" s="71">
        <v>7896.05</v>
      </c>
      <c r="CQ247" s="88">
        <f t="shared" si="270"/>
        <v>0.91858080939203779</v>
      </c>
    </row>
  </sheetData>
  <autoFilter ref="A2:CP2" xr:uid="{00000000-0009-0000-0000-000001000000}"/>
  <mergeCells count="9">
    <mergeCell ref="CM1:CQ1"/>
    <mergeCell ref="AC1:AO1"/>
    <mergeCell ref="P1:AB1"/>
    <mergeCell ref="C1:O1"/>
    <mergeCell ref="BP1:BY1"/>
    <mergeCell ref="BZ1:CF1"/>
    <mergeCell ref="BC1:BO1"/>
    <mergeCell ref="AP1:BB1"/>
    <mergeCell ref="CH1:CL1"/>
  </mergeCells>
  <pageMargins left="0.511811024" right="0.511811024" top="0.78740157499999996" bottom="0.78740157499999996" header="0.31496062000000002" footer="0.31496062000000002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Sunflower</vt:lpstr>
      <vt:lpstr>__by_valid_oil (2)</vt:lpstr>
      <vt:lpstr>cleaned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Kfouri</dc:creator>
  <cp:lastModifiedBy>fkfouri</cp:lastModifiedBy>
  <dcterms:created xsi:type="dcterms:W3CDTF">2022-04-16T14:28:24Z</dcterms:created>
  <dcterms:modified xsi:type="dcterms:W3CDTF">2022-05-11T08:04:30Z</dcterms:modified>
</cp:coreProperties>
</file>