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asw\Documents\UMich\MADS\Courses\SIADS - 696 Milestone 2\project\MADS-Milestone-II\data\visualizations\"/>
    </mc:Choice>
  </mc:AlternateContent>
  <xr:revisionPtr revIDLastSave="0" documentId="13_ncr:1_{12258E93-B721-475A-95E0-20AD74F4905C}" xr6:coauthVersionLast="47" xr6:coauthVersionMax="47" xr10:uidLastSave="{00000000-0000-0000-0000-000000000000}"/>
  <bookViews>
    <workbookView xWindow="-120" yWindow="-120" windowWidth="29040" windowHeight="15720" firstSheet="3" activeTab="7" xr2:uid="{C9F6BF49-6B9B-41AE-BFE9-6A649438C520}"/>
  </bookViews>
  <sheets>
    <sheet name="Jockey" sheetId="1" r:id="rId1"/>
    <sheet name="Horse" sheetId="2" r:id="rId2"/>
    <sheet name="Model Accuracy" sheetId="3" r:id="rId3"/>
    <sheet name="UMAP Horse Sensitivity" sheetId="6" r:id="rId4"/>
    <sheet name="UMAP Jockey Sensitivity" sheetId="4" r:id="rId5"/>
    <sheet name="Feature Importances" sheetId="9" r:id="rId6"/>
    <sheet name="Glove Sensitivity Table" sheetId="10" r:id="rId7"/>
    <sheet name="Emb Comparison Tables" sheetId="12" r:id="rId8"/>
    <sheet name="All Features Used" sheetId="13" r:id="rId9"/>
    <sheet name="Python Files" sheetId="14" r:id="rId10"/>
  </sheets>
  <definedNames>
    <definedName name="_xlchart.v1.0" hidden="1">Jockey!$B$10:$B$44</definedName>
    <definedName name="_xlchart.v1.1" hidden="1">Jockey!$C$10:$C$44</definedName>
    <definedName name="_xlchart.v1.2" hidden="1">Jockey!$C$9</definedName>
  </definedNames>
  <calcPr calcId="191029"/>
  <pivotCaches>
    <pivotCache cacheId="97" r:id="rId11"/>
    <pivotCache cacheId="102" r:id="rId12"/>
    <pivotCache cacheId="107" r:id="rId13"/>
    <pivotCache cacheId="113" r:id="rId14"/>
    <pivotCache cacheId="118" r:id="rId15"/>
    <pivotCache cacheId="123" r:id="rId16"/>
    <pivotCache cacheId="133" r:id="rId1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87" i="13" l="1"/>
  <c r="H387" i="13"/>
  <c r="I386" i="13"/>
  <c r="H386" i="13"/>
  <c r="I385" i="13"/>
  <c r="H385" i="13"/>
  <c r="I384" i="13"/>
  <c r="H384" i="13"/>
  <c r="I383" i="13"/>
  <c r="H383" i="13"/>
  <c r="I382" i="13"/>
  <c r="H382" i="13"/>
  <c r="I381" i="13"/>
  <c r="H381" i="13"/>
  <c r="I380" i="13"/>
  <c r="H380" i="13"/>
  <c r="I379" i="13"/>
  <c r="H379" i="13"/>
  <c r="I378" i="13"/>
  <c r="H378" i="13"/>
  <c r="I377" i="13"/>
  <c r="H377" i="13"/>
  <c r="I376" i="13"/>
  <c r="H376" i="13"/>
  <c r="I375" i="13"/>
  <c r="H375" i="13"/>
  <c r="I374" i="13"/>
  <c r="H374" i="13"/>
  <c r="I373" i="13"/>
  <c r="H373" i="13"/>
  <c r="I372" i="13"/>
  <c r="H372" i="13"/>
  <c r="I371" i="13"/>
  <c r="H371" i="13"/>
  <c r="I370" i="13"/>
  <c r="H370" i="13"/>
  <c r="I369" i="13"/>
  <c r="H369" i="13"/>
  <c r="I368" i="13"/>
  <c r="H368" i="13"/>
  <c r="I367" i="13"/>
  <c r="H367" i="13"/>
  <c r="I366" i="13"/>
  <c r="H366" i="13"/>
  <c r="I365" i="13"/>
  <c r="H365" i="13"/>
  <c r="I364" i="13"/>
  <c r="H364" i="13"/>
  <c r="I363" i="13"/>
  <c r="H363" i="13"/>
  <c r="I362" i="13"/>
  <c r="H362" i="13"/>
  <c r="I361" i="13"/>
  <c r="H361" i="13"/>
  <c r="I360" i="13"/>
  <c r="H360" i="13"/>
  <c r="I359" i="13"/>
  <c r="H359" i="13"/>
  <c r="I358" i="13"/>
  <c r="H358" i="13"/>
  <c r="I357" i="13"/>
  <c r="H357" i="13"/>
  <c r="I356" i="13"/>
  <c r="H356" i="13"/>
  <c r="I355" i="13"/>
  <c r="H355" i="13"/>
  <c r="I354" i="13"/>
  <c r="H354" i="13"/>
  <c r="I353" i="13"/>
  <c r="H353" i="13"/>
  <c r="I352" i="13"/>
  <c r="H352" i="13"/>
  <c r="I351" i="13"/>
  <c r="H351" i="13"/>
  <c r="I350" i="13"/>
  <c r="H350" i="13"/>
  <c r="I349" i="13"/>
  <c r="H349" i="13"/>
  <c r="I348" i="13"/>
  <c r="H348" i="13"/>
  <c r="I347" i="13"/>
  <c r="H347" i="13"/>
  <c r="I346" i="13"/>
  <c r="H346" i="13"/>
  <c r="I345" i="13"/>
  <c r="H345" i="13"/>
  <c r="I344" i="13"/>
  <c r="H344" i="13"/>
  <c r="I343" i="13"/>
  <c r="H343" i="13"/>
  <c r="I342" i="13"/>
  <c r="H342" i="13"/>
  <c r="I341" i="13"/>
  <c r="H341" i="13"/>
  <c r="I340" i="13"/>
  <c r="H340" i="13"/>
  <c r="I339" i="13"/>
  <c r="H339" i="13"/>
  <c r="I338" i="13"/>
  <c r="H338" i="13"/>
  <c r="I337" i="13"/>
  <c r="H337" i="13"/>
  <c r="I336" i="13"/>
  <c r="H336" i="13"/>
  <c r="I335" i="13"/>
  <c r="H335" i="13"/>
  <c r="I334" i="13"/>
  <c r="H334" i="13"/>
  <c r="I333" i="13"/>
  <c r="H333" i="13"/>
  <c r="I332" i="13"/>
  <c r="H332" i="13"/>
  <c r="I331" i="13"/>
  <c r="H331" i="13"/>
  <c r="I330" i="13"/>
  <c r="H330" i="13"/>
  <c r="I329" i="13"/>
  <c r="H329" i="13"/>
  <c r="I328" i="13"/>
  <c r="H328" i="13"/>
  <c r="I327" i="13"/>
  <c r="H327" i="13"/>
  <c r="I326" i="13"/>
  <c r="H326" i="13"/>
  <c r="I325" i="13"/>
  <c r="H325" i="13"/>
  <c r="I324" i="13"/>
  <c r="H324" i="13"/>
  <c r="I323" i="13"/>
  <c r="H323" i="13"/>
  <c r="I322" i="13"/>
  <c r="H322" i="13"/>
  <c r="I321" i="13"/>
  <c r="H321" i="13"/>
  <c r="I320" i="13"/>
  <c r="H320" i="13"/>
  <c r="I319" i="13"/>
  <c r="H319" i="13"/>
  <c r="I318" i="13"/>
  <c r="H318" i="13"/>
  <c r="I317" i="13"/>
  <c r="H317" i="13"/>
  <c r="I316" i="13"/>
  <c r="H316" i="13"/>
  <c r="I315" i="13"/>
  <c r="H315" i="13"/>
  <c r="I314" i="13"/>
  <c r="H314" i="13"/>
  <c r="I313" i="13"/>
  <c r="H313" i="13"/>
  <c r="I312" i="13"/>
  <c r="H312" i="13"/>
  <c r="I311" i="13"/>
  <c r="H311" i="13"/>
  <c r="I310" i="13"/>
  <c r="H310" i="13"/>
  <c r="I309" i="13"/>
  <c r="H309" i="13"/>
  <c r="I308" i="13"/>
  <c r="H308" i="13"/>
  <c r="I307" i="13"/>
  <c r="H307" i="13"/>
  <c r="I306" i="13"/>
  <c r="H306" i="13"/>
  <c r="I305" i="13"/>
  <c r="H305" i="13"/>
  <c r="I304" i="13"/>
  <c r="H304" i="13"/>
  <c r="I303" i="13"/>
  <c r="H303" i="13"/>
  <c r="I302" i="13"/>
  <c r="H302" i="13"/>
  <c r="I301" i="13"/>
  <c r="H301" i="13"/>
  <c r="I300" i="13"/>
  <c r="H300" i="13"/>
  <c r="I299" i="13"/>
  <c r="H299" i="13"/>
  <c r="I298" i="13"/>
  <c r="H298" i="13"/>
  <c r="I297" i="13"/>
  <c r="H297" i="13"/>
  <c r="I296" i="13"/>
  <c r="H296" i="13"/>
  <c r="I295" i="13"/>
  <c r="H295" i="13"/>
  <c r="I294" i="13"/>
  <c r="H294" i="13"/>
  <c r="I293" i="13"/>
  <c r="H293" i="13"/>
  <c r="I292" i="13"/>
  <c r="H292" i="13"/>
  <c r="I291" i="13"/>
  <c r="H291" i="13"/>
  <c r="I290" i="13"/>
  <c r="H290" i="13"/>
  <c r="I289" i="13"/>
  <c r="H289" i="13"/>
  <c r="I288" i="13"/>
  <c r="H288" i="13"/>
  <c r="I287" i="13"/>
  <c r="H287" i="13"/>
  <c r="I286" i="13"/>
  <c r="H286" i="13"/>
  <c r="I285" i="13"/>
  <c r="H285" i="13"/>
  <c r="I284" i="13"/>
  <c r="H284" i="13"/>
  <c r="I283" i="13"/>
  <c r="H283" i="13"/>
  <c r="I282" i="13"/>
  <c r="H282" i="13"/>
  <c r="I281" i="13"/>
  <c r="H281" i="13"/>
  <c r="I280" i="13"/>
  <c r="H280" i="13"/>
  <c r="I279" i="13"/>
  <c r="H279" i="13"/>
  <c r="I278" i="13"/>
  <c r="H278" i="13"/>
  <c r="I277" i="13"/>
  <c r="H277" i="13"/>
  <c r="I276" i="13"/>
  <c r="H276" i="13"/>
  <c r="I275" i="13"/>
  <c r="H275" i="13"/>
  <c r="I274" i="13"/>
  <c r="H274" i="13"/>
  <c r="I273" i="13"/>
  <c r="H273" i="13"/>
  <c r="I272" i="13"/>
  <c r="H272" i="13"/>
  <c r="I271" i="13"/>
  <c r="H271" i="13"/>
  <c r="I270" i="13"/>
  <c r="H270" i="13"/>
  <c r="I269" i="13"/>
  <c r="H269" i="13"/>
  <c r="I268" i="13"/>
  <c r="H268" i="13"/>
  <c r="I267" i="13"/>
  <c r="H267" i="13"/>
  <c r="I266" i="13"/>
  <c r="H266" i="13"/>
  <c r="I265" i="13"/>
  <c r="H265" i="13"/>
  <c r="I264" i="13"/>
  <c r="H264" i="13"/>
  <c r="I263" i="13"/>
  <c r="H263" i="13"/>
  <c r="I262" i="13"/>
  <c r="H262" i="13"/>
  <c r="I261" i="13"/>
  <c r="H261" i="13"/>
  <c r="I260" i="13"/>
  <c r="H260" i="13"/>
  <c r="I259" i="13"/>
  <c r="H259" i="13"/>
  <c r="I258" i="13"/>
  <c r="H258" i="13"/>
  <c r="I257" i="13"/>
  <c r="H257" i="13"/>
  <c r="I256" i="13"/>
  <c r="H256" i="13"/>
  <c r="I255" i="13"/>
  <c r="H255" i="13"/>
  <c r="I254" i="13"/>
  <c r="H254" i="13"/>
  <c r="I253" i="13"/>
  <c r="H253" i="13"/>
  <c r="I252" i="13"/>
  <c r="H252" i="13"/>
  <c r="I251" i="13"/>
  <c r="H251" i="13"/>
  <c r="I250" i="13"/>
  <c r="H250" i="13"/>
  <c r="I249" i="13"/>
  <c r="H249" i="13"/>
  <c r="I248" i="13"/>
  <c r="H248" i="13"/>
  <c r="I247" i="13"/>
  <c r="H247" i="13"/>
  <c r="I246" i="13"/>
  <c r="H246" i="13"/>
  <c r="I245" i="13"/>
  <c r="H245" i="13"/>
  <c r="I244" i="13"/>
  <c r="H244" i="13"/>
  <c r="I243" i="13"/>
  <c r="H243" i="13"/>
  <c r="I242" i="13"/>
  <c r="H242" i="13"/>
  <c r="I241" i="13"/>
  <c r="H241" i="13"/>
  <c r="I240" i="13"/>
  <c r="H240" i="13"/>
  <c r="I239" i="13"/>
  <c r="H239" i="13"/>
  <c r="I238" i="13"/>
  <c r="H238" i="13"/>
  <c r="I237" i="13"/>
  <c r="H237" i="13"/>
  <c r="I236" i="13"/>
  <c r="H236" i="13"/>
  <c r="I235" i="13"/>
  <c r="H235" i="13"/>
  <c r="I234" i="13"/>
  <c r="H234" i="13"/>
  <c r="I233" i="13"/>
  <c r="H233" i="13"/>
  <c r="I232" i="13"/>
  <c r="H232" i="13"/>
  <c r="I231" i="13"/>
  <c r="H231" i="13"/>
  <c r="I230" i="13"/>
  <c r="H230" i="13"/>
  <c r="I229" i="13"/>
  <c r="H229" i="13"/>
  <c r="I228" i="13"/>
  <c r="H228" i="13"/>
  <c r="I227" i="13"/>
  <c r="H227" i="13"/>
  <c r="I226" i="13"/>
  <c r="H226" i="13"/>
  <c r="I225" i="13"/>
  <c r="H225" i="13"/>
  <c r="I224" i="13"/>
  <c r="H224" i="13"/>
  <c r="I223" i="13"/>
  <c r="H223" i="13"/>
  <c r="I222" i="13"/>
  <c r="H222" i="13"/>
  <c r="I221" i="13"/>
  <c r="H221" i="13"/>
  <c r="I220" i="13"/>
  <c r="H220" i="13"/>
  <c r="I219" i="13"/>
  <c r="H219" i="13"/>
  <c r="I218" i="13"/>
  <c r="H218" i="13"/>
  <c r="I217" i="13"/>
  <c r="H217" i="13"/>
  <c r="I216" i="13"/>
  <c r="H216" i="13"/>
  <c r="I215" i="13"/>
  <c r="H215" i="13"/>
  <c r="I214" i="13"/>
  <c r="H214" i="13"/>
  <c r="I213" i="13"/>
  <c r="H213" i="13"/>
  <c r="I212" i="13"/>
  <c r="H212" i="13"/>
  <c r="I211" i="13"/>
  <c r="H211" i="13"/>
  <c r="I210" i="13"/>
  <c r="H210" i="13"/>
  <c r="I209" i="13"/>
  <c r="H209" i="13"/>
  <c r="I208" i="13"/>
  <c r="H208" i="13"/>
  <c r="I207" i="13"/>
  <c r="H207" i="13"/>
  <c r="I206" i="13"/>
  <c r="H206" i="13"/>
  <c r="I205" i="13"/>
  <c r="H205" i="13"/>
  <c r="I204" i="13"/>
  <c r="H204" i="13"/>
  <c r="I203" i="13"/>
  <c r="H203" i="13"/>
  <c r="I202" i="13"/>
  <c r="H202" i="13"/>
  <c r="I201" i="13"/>
  <c r="H201" i="13"/>
  <c r="I200" i="13"/>
  <c r="H200" i="13"/>
  <c r="I199" i="13"/>
  <c r="H199" i="13"/>
  <c r="I198" i="13"/>
  <c r="H198" i="13"/>
  <c r="I197" i="13"/>
  <c r="H197" i="13"/>
  <c r="I196" i="13"/>
  <c r="H196" i="13"/>
  <c r="I195" i="13"/>
  <c r="H195" i="13"/>
  <c r="I194" i="13"/>
  <c r="H194" i="13"/>
  <c r="I193" i="13"/>
  <c r="H193" i="13"/>
  <c r="I192" i="13"/>
  <c r="H192" i="13"/>
  <c r="I191" i="13"/>
  <c r="H191" i="13"/>
  <c r="I190" i="13"/>
  <c r="H190" i="13"/>
  <c r="I189" i="13"/>
  <c r="H189" i="13"/>
  <c r="I188" i="13"/>
  <c r="H188" i="13"/>
  <c r="I187" i="13"/>
  <c r="H187" i="13"/>
  <c r="I186" i="13"/>
  <c r="H186" i="13"/>
  <c r="I185" i="13"/>
  <c r="H185" i="13"/>
  <c r="I184" i="13"/>
  <c r="H184" i="13"/>
  <c r="I183" i="13"/>
  <c r="H183" i="13"/>
  <c r="I182" i="13"/>
  <c r="H182" i="13"/>
  <c r="I181" i="13"/>
  <c r="H181" i="13"/>
  <c r="I180" i="13"/>
  <c r="H180" i="13"/>
  <c r="I179" i="13"/>
  <c r="H179" i="13"/>
  <c r="I178" i="13"/>
  <c r="H178" i="13"/>
  <c r="I177" i="13"/>
  <c r="H177" i="13"/>
  <c r="I176" i="13"/>
  <c r="H176" i="13"/>
  <c r="I175" i="13"/>
  <c r="H175" i="13"/>
  <c r="I174" i="13"/>
  <c r="H174" i="13"/>
  <c r="I173" i="13"/>
  <c r="H173" i="13"/>
  <c r="I172" i="13"/>
  <c r="H172" i="13"/>
  <c r="I171" i="13"/>
  <c r="H171" i="13"/>
  <c r="I170" i="13"/>
  <c r="H170" i="13"/>
  <c r="I169" i="13"/>
  <c r="H169" i="13"/>
  <c r="I168" i="13"/>
  <c r="H168" i="13"/>
  <c r="I167" i="13"/>
  <c r="H167" i="13"/>
  <c r="I166" i="13"/>
  <c r="H166" i="13"/>
  <c r="I165" i="13"/>
  <c r="H165" i="13"/>
  <c r="I164" i="13"/>
  <c r="H164" i="13"/>
  <c r="I163" i="13"/>
  <c r="H163" i="13"/>
  <c r="I162" i="13"/>
  <c r="H162" i="13"/>
  <c r="I161" i="13"/>
  <c r="H161" i="13"/>
  <c r="I160" i="13"/>
  <c r="H160" i="13"/>
  <c r="I159" i="13"/>
  <c r="H159" i="13"/>
  <c r="I158" i="13"/>
  <c r="H158" i="13"/>
  <c r="I157" i="13"/>
  <c r="H157" i="13"/>
  <c r="I156" i="13"/>
  <c r="H156" i="13"/>
  <c r="I155" i="13"/>
  <c r="H155" i="13"/>
  <c r="I154" i="13"/>
  <c r="H154" i="13"/>
  <c r="I153" i="13"/>
  <c r="H153" i="13"/>
  <c r="I152" i="13"/>
  <c r="H152" i="13"/>
  <c r="I151" i="13"/>
  <c r="H151" i="13"/>
  <c r="I150" i="13"/>
  <c r="H150" i="13"/>
  <c r="I149" i="13"/>
  <c r="H149" i="13"/>
  <c r="I148" i="13"/>
  <c r="H148" i="13"/>
  <c r="I147" i="13"/>
  <c r="H147" i="13"/>
  <c r="I146" i="13"/>
  <c r="H146" i="13"/>
  <c r="I145" i="13"/>
  <c r="H145" i="13"/>
  <c r="I144" i="13"/>
  <c r="H144" i="13"/>
  <c r="I143" i="13"/>
  <c r="H143" i="13"/>
  <c r="I142" i="13"/>
  <c r="H142" i="13"/>
  <c r="I141" i="13"/>
  <c r="H141" i="13"/>
  <c r="I140" i="13"/>
  <c r="H140" i="13"/>
  <c r="I139" i="13"/>
  <c r="H139" i="13"/>
  <c r="I138" i="13"/>
  <c r="H138" i="13"/>
  <c r="I137" i="13"/>
  <c r="H137" i="13"/>
  <c r="I136" i="13"/>
  <c r="H136" i="13"/>
  <c r="I135" i="13"/>
  <c r="H135" i="13"/>
  <c r="I134" i="13"/>
  <c r="H134" i="13"/>
  <c r="I133" i="13"/>
  <c r="H133" i="13"/>
  <c r="I132" i="13"/>
  <c r="H132" i="13"/>
  <c r="I131" i="13"/>
  <c r="H131" i="13"/>
  <c r="I130" i="13"/>
  <c r="H130" i="13"/>
  <c r="I129" i="13"/>
  <c r="H129" i="13"/>
  <c r="I128" i="13"/>
  <c r="H128" i="13"/>
  <c r="I127" i="13"/>
  <c r="H127" i="13"/>
  <c r="I126" i="13"/>
  <c r="H126" i="13"/>
  <c r="I125" i="13"/>
  <c r="H125" i="13"/>
  <c r="I124" i="13"/>
  <c r="H124" i="13"/>
  <c r="I123" i="13"/>
  <c r="H123" i="13"/>
  <c r="I122" i="13"/>
  <c r="H122" i="13"/>
  <c r="I121" i="13"/>
  <c r="H121" i="13"/>
  <c r="I120" i="13"/>
  <c r="H120" i="13"/>
  <c r="I119" i="13"/>
  <c r="H119" i="13"/>
  <c r="I118" i="13"/>
  <c r="H118" i="13"/>
  <c r="I117" i="13"/>
  <c r="H117" i="13"/>
  <c r="I116" i="13"/>
  <c r="H116" i="13"/>
  <c r="I115" i="13"/>
  <c r="H115" i="13"/>
  <c r="I114" i="13"/>
  <c r="H114" i="13"/>
  <c r="I113" i="13"/>
  <c r="H113" i="13"/>
  <c r="I112" i="13"/>
  <c r="H112" i="13"/>
  <c r="I111" i="13"/>
  <c r="H111" i="13"/>
  <c r="I110" i="13"/>
  <c r="H110" i="13"/>
  <c r="I109" i="13"/>
  <c r="H109" i="13"/>
  <c r="I108" i="13"/>
  <c r="H108" i="13"/>
  <c r="I107" i="13"/>
  <c r="H107" i="13"/>
  <c r="I106" i="13"/>
  <c r="H106" i="13"/>
  <c r="I105" i="13"/>
  <c r="H105" i="13"/>
  <c r="I104" i="13"/>
  <c r="H104" i="13"/>
  <c r="I103" i="13"/>
  <c r="H103" i="13"/>
  <c r="I102" i="13"/>
  <c r="H102" i="13"/>
  <c r="I101" i="13"/>
  <c r="H101" i="13"/>
  <c r="I100" i="13"/>
  <c r="H100" i="13"/>
  <c r="I99" i="13"/>
  <c r="H99" i="13"/>
  <c r="I98" i="13"/>
  <c r="H98" i="13"/>
  <c r="I97" i="13"/>
  <c r="H97" i="13"/>
  <c r="I96" i="13"/>
  <c r="H96" i="13"/>
  <c r="I95" i="13"/>
  <c r="H95" i="13"/>
  <c r="I94" i="13"/>
  <c r="H94" i="13"/>
  <c r="I93" i="13"/>
  <c r="H93" i="13"/>
  <c r="I92" i="13"/>
  <c r="H92" i="13"/>
  <c r="I91" i="13"/>
  <c r="H91" i="13"/>
  <c r="I90" i="13"/>
  <c r="H90" i="13"/>
  <c r="I89" i="13"/>
  <c r="H89" i="13"/>
  <c r="I88" i="13"/>
  <c r="H88" i="13"/>
  <c r="I87" i="13"/>
  <c r="H87" i="13"/>
  <c r="I86" i="13"/>
  <c r="H86" i="13"/>
  <c r="I85" i="13"/>
  <c r="H85" i="13"/>
  <c r="I84" i="13"/>
  <c r="H84" i="13"/>
  <c r="I83" i="13"/>
  <c r="H83" i="13"/>
  <c r="I82" i="13"/>
  <c r="H82" i="13"/>
  <c r="I81" i="13"/>
  <c r="H81" i="13"/>
  <c r="I80" i="13"/>
  <c r="H80" i="13"/>
  <c r="I79" i="13"/>
  <c r="H79" i="13"/>
  <c r="I78" i="13"/>
  <c r="H78" i="13"/>
  <c r="I77" i="13"/>
  <c r="H77" i="13"/>
  <c r="I76" i="13"/>
  <c r="H76" i="13"/>
  <c r="I75" i="13"/>
  <c r="H75" i="13"/>
  <c r="I74" i="13"/>
  <c r="H74" i="13"/>
  <c r="I73" i="13"/>
  <c r="H73" i="13"/>
  <c r="I72" i="13"/>
  <c r="H72" i="13"/>
  <c r="I71" i="13"/>
  <c r="H71" i="13"/>
  <c r="I70" i="13"/>
  <c r="H70" i="13"/>
  <c r="I69" i="13"/>
  <c r="H69" i="13"/>
  <c r="I68" i="13"/>
  <c r="H68" i="13"/>
  <c r="I67" i="13"/>
  <c r="H67" i="13"/>
  <c r="I66" i="13"/>
  <c r="H66" i="13"/>
  <c r="I65" i="13"/>
  <c r="H65" i="13"/>
  <c r="I64" i="13"/>
  <c r="H64" i="13"/>
  <c r="I63" i="13"/>
  <c r="H63" i="13"/>
  <c r="I62" i="13"/>
  <c r="H62" i="13"/>
  <c r="I61" i="13"/>
  <c r="H61" i="13"/>
  <c r="I60" i="13"/>
  <c r="H60" i="13"/>
  <c r="I59" i="13"/>
  <c r="H59" i="13"/>
  <c r="I58" i="13"/>
  <c r="H58" i="13"/>
  <c r="I57" i="13"/>
  <c r="H57" i="13"/>
  <c r="I56" i="13"/>
  <c r="H56" i="13"/>
  <c r="I55" i="13"/>
  <c r="H55" i="13"/>
  <c r="I54" i="13"/>
  <c r="H54" i="13"/>
  <c r="I53" i="13"/>
  <c r="H53" i="13"/>
  <c r="I52" i="13"/>
  <c r="H52" i="13"/>
  <c r="I51" i="13"/>
  <c r="H51" i="13"/>
  <c r="I50" i="13"/>
  <c r="H50" i="13"/>
  <c r="I49" i="13"/>
  <c r="H49" i="13"/>
  <c r="I48" i="13"/>
  <c r="H48" i="13"/>
  <c r="I47" i="13"/>
  <c r="H47" i="13"/>
  <c r="I46" i="13"/>
  <c r="H46" i="13"/>
  <c r="I45" i="13"/>
  <c r="H45" i="13"/>
  <c r="I44" i="13"/>
  <c r="H44" i="13"/>
  <c r="I43" i="13"/>
  <c r="H43" i="13"/>
  <c r="I42" i="13"/>
  <c r="H42" i="13"/>
  <c r="I41" i="13"/>
  <c r="H41" i="13"/>
  <c r="I40" i="13"/>
  <c r="H40" i="13"/>
  <c r="I39" i="13"/>
  <c r="H39" i="13"/>
  <c r="I38" i="13"/>
  <c r="H38" i="13"/>
  <c r="I37" i="13"/>
  <c r="H37" i="13"/>
  <c r="I36" i="13"/>
  <c r="H36" i="13"/>
  <c r="I35" i="13"/>
  <c r="H35" i="13"/>
  <c r="I34" i="13"/>
  <c r="H34" i="13"/>
  <c r="I33" i="13"/>
  <c r="H33" i="13"/>
  <c r="I32" i="13"/>
  <c r="H32" i="13"/>
  <c r="I31" i="13"/>
  <c r="H31" i="13"/>
  <c r="I30" i="13"/>
  <c r="H30" i="13"/>
  <c r="I29" i="13"/>
  <c r="H29" i="13"/>
  <c r="I28" i="13"/>
  <c r="H28" i="13"/>
  <c r="I27" i="13"/>
  <c r="H27" i="13"/>
  <c r="I26" i="13"/>
  <c r="H26" i="13"/>
  <c r="I25" i="13"/>
  <c r="H25" i="13"/>
  <c r="I24" i="13"/>
  <c r="H24" i="13"/>
  <c r="I23" i="13"/>
  <c r="H23" i="13"/>
  <c r="I22" i="13"/>
  <c r="H22" i="13"/>
  <c r="I21" i="13"/>
  <c r="H21" i="13"/>
  <c r="I20" i="13"/>
  <c r="H20" i="13"/>
  <c r="I19" i="13"/>
  <c r="H19" i="13"/>
  <c r="I18" i="13"/>
  <c r="H18" i="13"/>
  <c r="I17" i="13"/>
  <c r="H17" i="13"/>
  <c r="I16" i="13"/>
  <c r="H16" i="13"/>
  <c r="I15" i="13"/>
  <c r="H15" i="13"/>
  <c r="I14" i="13"/>
  <c r="H14" i="13"/>
  <c r="I13" i="13"/>
  <c r="H13" i="13"/>
  <c r="I12" i="13"/>
  <c r="H12" i="13"/>
  <c r="I11" i="13"/>
  <c r="H11" i="13"/>
  <c r="I10" i="13"/>
  <c r="H10" i="13"/>
  <c r="I9" i="13"/>
  <c r="H9" i="13"/>
  <c r="I8" i="13"/>
  <c r="H8" i="13"/>
  <c r="I7" i="13"/>
  <c r="H7" i="13"/>
  <c r="H6" i="13"/>
  <c r="I6" i="13"/>
  <c r="AI22" i="12"/>
  <c r="AA162" i="12"/>
  <c r="Z162" i="12"/>
  <c r="Y162" i="12"/>
  <c r="X162" i="12"/>
  <c r="W162" i="12"/>
  <c r="Y149" i="12"/>
  <c r="AA145" i="12"/>
  <c r="Z145" i="12"/>
  <c r="Y145" i="12"/>
  <c r="X145" i="12"/>
  <c r="W145" i="12"/>
  <c r="Y132" i="12"/>
  <c r="AA129" i="12"/>
  <c r="Z129" i="12"/>
  <c r="Y129" i="12"/>
  <c r="X129" i="12"/>
  <c r="W129" i="12"/>
  <c r="Y116" i="12"/>
  <c r="AA65" i="12"/>
  <c r="Z65" i="12"/>
  <c r="Y65" i="12"/>
  <c r="X65" i="12"/>
  <c r="W65" i="12"/>
  <c r="Y52" i="12"/>
  <c r="AA97" i="12"/>
  <c r="Z97" i="12"/>
  <c r="Y97" i="12"/>
  <c r="X97" i="12"/>
  <c r="W97" i="12"/>
  <c r="Y84" i="12"/>
  <c r="AA113" i="12"/>
  <c r="Z113" i="12"/>
  <c r="Y113" i="12"/>
  <c r="X113" i="12"/>
  <c r="W113" i="12"/>
  <c r="Y100" i="12"/>
  <c r="AA81" i="12"/>
  <c r="Z81" i="12"/>
  <c r="Y81" i="12"/>
  <c r="X81" i="12"/>
  <c r="W81" i="12"/>
  <c r="Y68" i="12"/>
  <c r="AA49" i="12"/>
  <c r="Z49" i="12"/>
  <c r="Y49" i="12"/>
  <c r="X49" i="12"/>
  <c r="W49" i="12"/>
  <c r="Y36" i="12"/>
  <c r="AA32" i="12"/>
  <c r="Z32" i="12"/>
  <c r="Y32" i="12"/>
  <c r="X32" i="12"/>
  <c r="W32" i="12"/>
  <c r="T32" i="12"/>
  <c r="S32" i="12"/>
  <c r="R32" i="12"/>
  <c r="Q32" i="12"/>
  <c r="P32" i="12"/>
  <c r="M32" i="12"/>
  <c r="L32" i="12"/>
  <c r="K32" i="12"/>
  <c r="J32" i="12"/>
  <c r="I32" i="12"/>
  <c r="F32" i="12"/>
  <c r="E32" i="12"/>
  <c r="D32" i="12"/>
  <c r="C32" i="12"/>
  <c r="B32" i="12"/>
  <c r="Y19" i="12"/>
  <c r="R19" i="12"/>
  <c r="K19" i="12"/>
  <c r="D19" i="12"/>
  <c r="AA15" i="12"/>
  <c r="Z15" i="12"/>
  <c r="Y15" i="12"/>
  <c r="X15" i="12"/>
  <c r="W15" i="12"/>
  <c r="Y2" i="12"/>
  <c r="T15" i="12"/>
  <c r="S15" i="12"/>
  <c r="R15" i="12"/>
  <c r="Q15" i="12"/>
  <c r="P15" i="12"/>
  <c r="R2" i="12"/>
  <c r="M15" i="12"/>
  <c r="L15" i="12"/>
  <c r="K15" i="12"/>
  <c r="J15" i="12"/>
  <c r="I15" i="12"/>
  <c r="K2" i="12"/>
  <c r="C15" i="12"/>
  <c r="B15" i="12"/>
  <c r="D2" i="12"/>
  <c r="F15" i="12"/>
  <c r="E15" i="12"/>
  <c r="D15" i="12"/>
  <c r="I167" i="3"/>
  <c r="H167" i="3"/>
  <c r="G167" i="3"/>
  <c r="D167" i="3"/>
  <c r="E167" i="3"/>
  <c r="C167" i="3"/>
  <c r="I153" i="3"/>
  <c r="H153" i="3"/>
  <c r="G153" i="3"/>
  <c r="E153" i="3"/>
  <c r="D153" i="3"/>
  <c r="C153" i="3"/>
  <c r="N104" i="3"/>
  <c r="E139" i="3"/>
  <c r="D139" i="3"/>
  <c r="C139" i="3"/>
  <c r="E124" i="3"/>
  <c r="D124" i="3"/>
  <c r="C124" i="3"/>
  <c r="I111" i="3"/>
  <c r="H111" i="3"/>
  <c r="G111" i="3"/>
  <c r="E111" i="3"/>
  <c r="D111" i="3"/>
  <c r="C111" i="3"/>
  <c r="AQ48" i="6"/>
  <c r="AP48" i="6"/>
  <c r="AO48" i="6"/>
  <c r="AN48" i="6"/>
  <c r="AM48" i="6"/>
  <c r="AL48" i="6"/>
  <c r="AK48" i="6"/>
  <c r="AJ48" i="6"/>
  <c r="AI48" i="6"/>
  <c r="AH48" i="6"/>
  <c r="AG48" i="6"/>
  <c r="AF48" i="6"/>
  <c r="AQ47" i="6"/>
  <c r="AP47" i="6"/>
  <c r="AO47" i="6"/>
  <c r="AN47" i="6"/>
  <c r="AM47" i="6"/>
  <c r="AL47" i="6"/>
  <c r="AK47" i="6"/>
  <c r="AJ47" i="6"/>
  <c r="AI47" i="6"/>
  <c r="AH47" i="6"/>
  <c r="AG47" i="6"/>
  <c r="AF47" i="6"/>
  <c r="AQ46" i="6"/>
  <c r="AP46" i="6"/>
  <c r="AO46" i="6"/>
  <c r="AN46" i="6"/>
  <c r="AM46" i="6"/>
  <c r="AL46" i="6"/>
  <c r="AK46" i="6"/>
  <c r="AJ46" i="6"/>
  <c r="AI46" i="6"/>
  <c r="AH46" i="6"/>
  <c r="AG46" i="6"/>
  <c r="AF46" i="6"/>
  <c r="AQ45" i="6"/>
  <c r="AP45" i="6"/>
  <c r="AO45" i="6"/>
  <c r="AN45" i="6"/>
  <c r="AM45" i="6"/>
  <c r="AL45" i="6"/>
  <c r="AK45" i="6"/>
  <c r="AJ45" i="6"/>
  <c r="AI45" i="6"/>
  <c r="AH45" i="6"/>
  <c r="AG45" i="6"/>
  <c r="AF45" i="6"/>
  <c r="AQ44" i="6"/>
  <c r="AP44" i="6"/>
  <c r="AO44" i="6"/>
  <c r="AN44" i="6"/>
  <c r="AM44" i="6"/>
  <c r="AL44" i="6"/>
  <c r="AK44" i="6"/>
  <c r="AJ44" i="6"/>
  <c r="AI44" i="6"/>
  <c r="AH44" i="6"/>
  <c r="AG44" i="6"/>
  <c r="AF44" i="6"/>
  <c r="AQ43" i="6"/>
  <c r="AP43" i="6"/>
  <c r="AO43" i="6"/>
  <c r="AN43" i="6"/>
  <c r="AM43" i="6"/>
  <c r="AL43" i="6"/>
  <c r="AK43" i="6"/>
  <c r="AJ43" i="6"/>
  <c r="AI43" i="6"/>
  <c r="AH43" i="6"/>
  <c r="AG43" i="6"/>
  <c r="AF43" i="6"/>
  <c r="AQ42" i="6"/>
  <c r="AP42" i="6"/>
  <c r="AO42" i="6"/>
  <c r="AN42" i="6"/>
  <c r="AM42" i="6"/>
  <c r="AL42" i="6"/>
  <c r="AK42" i="6"/>
  <c r="AJ42" i="6"/>
  <c r="AI42" i="6"/>
  <c r="AH42" i="6"/>
  <c r="AG42" i="6"/>
  <c r="AF42" i="6"/>
  <c r="AQ41" i="6"/>
  <c r="AP41" i="6"/>
  <c r="AO41" i="6"/>
  <c r="AN41" i="6"/>
  <c r="AM41" i="6"/>
  <c r="AL41" i="6"/>
  <c r="AK41" i="6"/>
  <c r="AJ41" i="6"/>
  <c r="AI41" i="6"/>
  <c r="AH41" i="6"/>
  <c r="AG41" i="6"/>
  <c r="AF41" i="6"/>
  <c r="AQ40" i="6"/>
  <c r="AP40" i="6"/>
  <c r="AO40" i="6"/>
  <c r="AN40" i="6"/>
  <c r="AM40" i="6"/>
  <c r="AL40" i="6"/>
  <c r="AK40" i="6"/>
  <c r="AJ40" i="6"/>
  <c r="AI40" i="6"/>
  <c r="AH40" i="6"/>
  <c r="AG40" i="6"/>
  <c r="AF40" i="6"/>
  <c r="AQ39" i="6"/>
  <c r="AP39" i="6"/>
  <c r="AO39" i="6"/>
  <c r="AN39" i="6"/>
  <c r="AM39" i="6"/>
  <c r="AL39" i="6"/>
  <c r="AK39" i="6"/>
  <c r="AJ39" i="6"/>
  <c r="AI39" i="6"/>
  <c r="AH39" i="6"/>
  <c r="AG39" i="6"/>
  <c r="AF39" i="6"/>
  <c r="AQ38" i="6"/>
  <c r="AP38" i="6"/>
  <c r="AO38" i="6"/>
  <c r="AN38" i="6"/>
  <c r="AM38" i="6"/>
  <c r="AL38" i="6"/>
  <c r="AK38" i="6"/>
  <c r="AJ38" i="6"/>
  <c r="AI38" i="6"/>
  <c r="AH38" i="6"/>
  <c r="AG38" i="6"/>
  <c r="AF38" i="6"/>
  <c r="AQ37" i="6"/>
  <c r="AP37" i="6"/>
  <c r="AO37" i="6"/>
  <c r="AN37" i="6"/>
  <c r="AM37" i="6"/>
  <c r="AL37" i="6"/>
  <c r="AK37" i="6"/>
  <c r="AJ37" i="6"/>
  <c r="AI37" i="6"/>
  <c r="AH37" i="6"/>
  <c r="AG37" i="6"/>
  <c r="AF37" i="6"/>
  <c r="AJ14" i="4" l="1"/>
  <c r="AQ36" i="6"/>
  <c r="AP36" i="6"/>
  <c r="AO36" i="6"/>
  <c r="AN36" i="6"/>
  <c r="AM36" i="6"/>
  <c r="AL36" i="6"/>
  <c r="AK36" i="6"/>
  <c r="AJ36" i="6"/>
  <c r="AI36" i="6"/>
  <c r="AH36" i="6"/>
  <c r="AG36" i="6"/>
  <c r="AQ32" i="6"/>
  <c r="AP32" i="6"/>
  <c r="AO32" i="6"/>
  <c r="AN32" i="6"/>
  <c r="AM32" i="6"/>
  <c r="AL32" i="6"/>
  <c r="AK32" i="6"/>
  <c r="AJ32" i="6"/>
  <c r="AI32" i="6"/>
  <c r="AH32" i="6"/>
  <c r="AG32" i="6"/>
  <c r="AF32" i="6"/>
  <c r="AQ31" i="6"/>
  <c r="AP31" i="6"/>
  <c r="AO31" i="6"/>
  <c r="AN31" i="6"/>
  <c r="AM31" i="6"/>
  <c r="AL31" i="6"/>
  <c r="AK31" i="6"/>
  <c r="AJ31" i="6"/>
  <c r="AI31" i="6"/>
  <c r="AH31" i="6"/>
  <c r="AG31" i="6"/>
  <c r="AF31" i="6"/>
  <c r="AQ30" i="6"/>
  <c r="AP30" i="6"/>
  <c r="AO30" i="6"/>
  <c r="AN30" i="6"/>
  <c r="AM30" i="6"/>
  <c r="AL30" i="6"/>
  <c r="AK30" i="6"/>
  <c r="AJ30" i="6"/>
  <c r="AI30" i="6"/>
  <c r="AH30" i="6"/>
  <c r="AG30" i="6"/>
  <c r="AF30" i="6"/>
  <c r="AQ29" i="6"/>
  <c r="AP29" i="6"/>
  <c r="AO29" i="6"/>
  <c r="AN29" i="6"/>
  <c r="AM29" i="6"/>
  <c r="AL29" i="6"/>
  <c r="AK29" i="6"/>
  <c r="AJ29" i="6"/>
  <c r="AI29" i="6"/>
  <c r="AH29" i="6"/>
  <c r="AG29" i="6"/>
  <c r="AF29" i="6"/>
  <c r="AQ28" i="6"/>
  <c r="AP28" i="6"/>
  <c r="AO28" i="6"/>
  <c r="AN28" i="6"/>
  <c r="AM28" i="6"/>
  <c r="AL28" i="6"/>
  <c r="AK28" i="6"/>
  <c r="AJ28" i="6"/>
  <c r="AI28" i="6"/>
  <c r="AH28" i="6"/>
  <c r="AG28" i="6"/>
  <c r="AF28" i="6"/>
  <c r="AQ27" i="6"/>
  <c r="AP27" i="6"/>
  <c r="AO27" i="6"/>
  <c r="AN27" i="6"/>
  <c r="AM27" i="6"/>
  <c r="AL27" i="6"/>
  <c r="AK27" i="6"/>
  <c r="AJ27" i="6"/>
  <c r="AI27" i="6"/>
  <c r="AH27" i="6"/>
  <c r="AG27" i="6"/>
  <c r="AF27" i="6"/>
  <c r="AQ26" i="6"/>
  <c r="AP26" i="6"/>
  <c r="AO26" i="6"/>
  <c r="AN26" i="6"/>
  <c r="AM26" i="6"/>
  <c r="AL26" i="6"/>
  <c r="AK26" i="6"/>
  <c r="AJ26" i="6"/>
  <c r="AI26" i="6"/>
  <c r="AH26" i="6"/>
  <c r="AG26" i="6"/>
  <c r="AF26" i="6"/>
  <c r="AQ25" i="6"/>
  <c r="AP25" i="6"/>
  <c r="AO25" i="6"/>
  <c r="AN25" i="6"/>
  <c r="AM25" i="6"/>
  <c r="AL25" i="6"/>
  <c r="AK25" i="6"/>
  <c r="AJ25" i="6"/>
  <c r="AI25" i="6"/>
  <c r="AH25" i="6"/>
  <c r="AG25" i="6"/>
  <c r="AF25" i="6"/>
  <c r="AQ24" i="6"/>
  <c r="AP24" i="6"/>
  <c r="AO24" i="6"/>
  <c r="AN24" i="6"/>
  <c r="AM24" i="6"/>
  <c r="AL24" i="6"/>
  <c r="AK24" i="6"/>
  <c r="AJ24" i="6"/>
  <c r="AI24" i="6"/>
  <c r="AH24" i="6"/>
  <c r="AG24" i="6"/>
  <c r="AF24" i="6"/>
  <c r="AQ23" i="6"/>
  <c r="AP23" i="6"/>
  <c r="AO23" i="6"/>
  <c r="AN23" i="6"/>
  <c r="AM23" i="6"/>
  <c r="AL23" i="6"/>
  <c r="AK23" i="6"/>
  <c r="AJ23" i="6"/>
  <c r="AI23" i="6"/>
  <c r="AH23" i="6"/>
  <c r="AG23" i="6"/>
  <c r="AF23" i="6"/>
  <c r="AQ22" i="6"/>
  <c r="AP22" i="6"/>
  <c r="AO22" i="6"/>
  <c r="AN22" i="6"/>
  <c r="AM22" i="6"/>
  <c r="AL22" i="6"/>
  <c r="AK22" i="6"/>
  <c r="AJ22" i="6"/>
  <c r="AI22" i="6"/>
  <c r="AH22" i="6"/>
  <c r="AG22" i="6"/>
  <c r="AF22" i="6"/>
  <c r="AQ21" i="6"/>
  <c r="AP21" i="6"/>
  <c r="AO21" i="6"/>
  <c r="AN21" i="6"/>
  <c r="AM21" i="6"/>
  <c r="AL21" i="6"/>
  <c r="AK21" i="6"/>
  <c r="AJ21" i="6"/>
  <c r="AI21" i="6"/>
  <c r="AH21" i="6"/>
  <c r="AG21" i="6"/>
  <c r="AF21" i="6"/>
  <c r="AQ20" i="6"/>
  <c r="AP20" i="6"/>
  <c r="AO20" i="6"/>
  <c r="AN20" i="6"/>
  <c r="AM20" i="6"/>
  <c r="AL20" i="6"/>
  <c r="AK20" i="6"/>
  <c r="AJ20" i="6"/>
  <c r="AI20" i="6"/>
  <c r="AH20" i="6"/>
  <c r="AG20" i="6"/>
  <c r="AR15" i="6"/>
  <c r="AQ15" i="6"/>
  <c r="AP15" i="6"/>
  <c r="AO15" i="6"/>
  <c r="AN15" i="6"/>
  <c r="AM15" i="6"/>
  <c r="AL15" i="6"/>
  <c r="AK15" i="6"/>
  <c r="AJ15" i="6"/>
  <c r="AI15" i="6"/>
  <c r="AH15" i="6"/>
  <c r="AG15" i="6"/>
  <c r="AF15" i="6"/>
  <c r="AR14" i="6"/>
  <c r="AQ14" i="6"/>
  <c r="AP14" i="6"/>
  <c r="AO14" i="6"/>
  <c r="AN14" i="6"/>
  <c r="AM14" i="6"/>
  <c r="AL14" i="6"/>
  <c r="AK14" i="6"/>
  <c r="AJ14" i="6"/>
  <c r="AI14" i="6"/>
  <c r="AH14" i="6"/>
  <c r="AG14" i="6"/>
  <c r="AF14" i="6"/>
  <c r="AR13" i="6"/>
  <c r="AQ13" i="6"/>
  <c r="AP13" i="6"/>
  <c r="AO13" i="6"/>
  <c r="AN13" i="6"/>
  <c r="AM13" i="6"/>
  <c r="AL13" i="6"/>
  <c r="AK13" i="6"/>
  <c r="AJ13" i="6"/>
  <c r="AI13" i="6"/>
  <c r="AH13" i="6"/>
  <c r="AG13" i="6"/>
  <c r="AF13" i="6"/>
  <c r="AR12" i="6"/>
  <c r="AQ12" i="6"/>
  <c r="AP12" i="6"/>
  <c r="AO12" i="6"/>
  <c r="AN12" i="6"/>
  <c r="AM12" i="6"/>
  <c r="AL12" i="6"/>
  <c r="AK12" i="6"/>
  <c r="AJ12" i="6"/>
  <c r="AI12" i="6"/>
  <c r="AH12" i="6"/>
  <c r="AG12" i="6"/>
  <c r="AF12" i="6"/>
  <c r="AR11" i="6"/>
  <c r="AQ11" i="6"/>
  <c r="AP11" i="6"/>
  <c r="AO11" i="6"/>
  <c r="AN11" i="6"/>
  <c r="AM11" i="6"/>
  <c r="AL11" i="6"/>
  <c r="AK11" i="6"/>
  <c r="AJ11" i="6"/>
  <c r="AI11" i="6"/>
  <c r="AH11" i="6"/>
  <c r="AG11" i="6"/>
  <c r="AF11" i="6"/>
  <c r="AR10" i="6"/>
  <c r="AQ10" i="6"/>
  <c r="AP10" i="6"/>
  <c r="AO10" i="6"/>
  <c r="AN10" i="6"/>
  <c r="AM10" i="6"/>
  <c r="AL10" i="6"/>
  <c r="AK10" i="6"/>
  <c r="AJ10" i="6"/>
  <c r="AI10" i="6"/>
  <c r="AH10" i="6"/>
  <c r="AG10" i="6"/>
  <c r="AF10" i="6"/>
  <c r="AR9" i="6"/>
  <c r="AQ9" i="6"/>
  <c r="AP9" i="6"/>
  <c r="AO9" i="6"/>
  <c r="AN9" i="6"/>
  <c r="AM9" i="6"/>
  <c r="AL9" i="6"/>
  <c r="AK9" i="6"/>
  <c r="AJ9" i="6"/>
  <c r="AI9" i="6"/>
  <c r="AH9" i="6"/>
  <c r="AG9" i="6"/>
  <c r="AF9" i="6"/>
  <c r="AR8" i="6"/>
  <c r="AQ8" i="6"/>
  <c r="AP8" i="6"/>
  <c r="AO8" i="6"/>
  <c r="AN8" i="6"/>
  <c r="AM8" i="6"/>
  <c r="AL8" i="6"/>
  <c r="AK8" i="6"/>
  <c r="AJ8" i="6"/>
  <c r="AI8" i="6"/>
  <c r="AH8" i="6"/>
  <c r="AG8" i="6"/>
  <c r="AF8" i="6"/>
  <c r="AR7" i="6"/>
  <c r="AQ7" i="6"/>
  <c r="AP7" i="6"/>
  <c r="AO7" i="6"/>
  <c r="AN7" i="6"/>
  <c r="AM7" i="6"/>
  <c r="AL7" i="6"/>
  <c r="AK7" i="6"/>
  <c r="AJ7" i="6"/>
  <c r="AI7" i="6"/>
  <c r="AH7" i="6"/>
  <c r="AG7" i="6"/>
  <c r="AF7" i="6"/>
  <c r="AR6" i="6"/>
  <c r="AQ6" i="6"/>
  <c r="AP6" i="6"/>
  <c r="AO6" i="6"/>
  <c r="AN6" i="6"/>
  <c r="AM6" i="6"/>
  <c r="AL6" i="6"/>
  <c r="AK6" i="6"/>
  <c r="AJ6" i="6"/>
  <c r="AI6" i="6"/>
  <c r="AH6" i="6"/>
  <c r="AG6" i="6"/>
  <c r="AF6" i="6"/>
  <c r="AR5" i="6"/>
  <c r="AQ5" i="6"/>
  <c r="AP5" i="6"/>
  <c r="AO5" i="6"/>
  <c r="AN5" i="6"/>
  <c r="AM5" i="6"/>
  <c r="AL5" i="6"/>
  <c r="AK5" i="6"/>
  <c r="AJ5" i="6"/>
  <c r="AI5" i="6"/>
  <c r="AH5" i="6"/>
  <c r="AG5" i="6"/>
  <c r="I96" i="3"/>
  <c r="L96" i="3" s="1"/>
  <c r="I95" i="3"/>
  <c r="L95" i="3" s="1"/>
  <c r="I94" i="3"/>
  <c r="L94" i="3"/>
  <c r="K89" i="3"/>
  <c r="O89" i="3" s="1"/>
  <c r="L89" i="3"/>
  <c r="P89" i="3" s="1"/>
  <c r="M89" i="3"/>
  <c r="Q89" i="3" s="1"/>
  <c r="H96" i="3"/>
  <c r="K96" i="3" s="1"/>
  <c r="H95" i="3"/>
  <c r="K95" i="3" s="1"/>
  <c r="H94" i="3"/>
  <c r="K94" i="3" s="1"/>
  <c r="I89" i="3"/>
  <c r="H89" i="3"/>
  <c r="G89" i="3"/>
  <c r="E89" i="3"/>
  <c r="D89" i="3"/>
  <c r="C89" i="3"/>
  <c r="I62" i="3"/>
  <c r="H62" i="3"/>
  <c r="G62" i="3"/>
  <c r="E62" i="3"/>
  <c r="D62" i="3"/>
  <c r="C62" i="3"/>
  <c r="E48" i="3"/>
  <c r="D48" i="3"/>
  <c r="C48" i="3"/>
  <c r="AQ37" i="4"/>
  <c r="AP37" i="4"/>
  <c r="AO37" i="4"/>
  <c r="AN37" i="4"/>
  <c r="AM37" i="4"/>
  <c r="AL37" i="4"/>
  <c r="AK37" i="4"/>
  <c r="AJ37" i="4"/>
  <c r="AI37" i="4"/>
  <c r="AH37" i="4"/>
  <c r="AG37" i="4"/>
  <c r="AF37" i="4"/>
  <c r="AQ48" i="4"/>
  <c r="AP48" i="4"/>
  <c r="AO48" i="4"/>
  <c r="AN48" i="4"/>
  <c r="AM48" i="4"/>
  <c r="AL48" i="4"/>
  <c r="AK48" i="4"/>
  <c r="AJ48" i="4"/>
  <c r="AI48" i="4"/>
  <c r="AH48" i="4"/>
  <c r="AG48" i="4"/>
  <c r="AF48" i="4"/>
  <c r="AQ47" i="4"/>
  <c r="AP47" i="4"/>
  <c r="AO47" i="4"/>
  <c r="AN47" i="4"/>
  <c r="AM47" i="4"/>
  <c r="AL47" i="4"/>
  <c r="AK47" i="4"/>
  <c r="AJ47" i="4"/>
  <c r="AI47" i="4"/>
  <c r="AH47" i="4"/>
  <c r="AG47" i="4"/>
  <c r="AF47" i="4"/>
  <c r="AQ46" i="4"/>
  <c r="AP46" i="4"/>
  <c r="AO46" i="4"/>
  <c r="AN46" i="4"/>
  <c r="AM46" i="4"/>
  <c r="AL46" i="4"/>
  <c r="AK46" i="4"/>
  <c r="AJ46" i="4"/>
  <c r="AI46" i="4"/>
  <c r="AH46" i="4"/>
  <c r="AG46" i="4"/>
  <c r="AF46" i="4"/>
  <c r="AQ45" i="4"/>
  <c r="AP45" i="4"/>
  <c r="AO45" i="4"/>
  <c r="AN45" i="4"/>
  <c r="AM45" i="4"/>
  <c r="AL45" i="4"/>
  <c r="AK45" i="4"/>
  <c r="AJ45" i="4"/>
  <c r="AI45" i="4"/>
  <c r="AH45" i="4"/>
  <c r="AG45" i="4"/>
  <c r="AF45" i="4"/>
  <c r="AQ44" i="4"/>
  <c r="AP44" i="4"/>
  <c r="AO44" i="4"/>
  <c r="AN44" i="4"/>
  <c r="AM44" i="4"/>
  <c r="AL44" i="4"/>
  <c r="AK44" i="4"/>
  <c r="AJ44" i="4"/>
  <c r="AI44" i="4"/>
  <c r="AH44" i="4"/>
  <c r="AG44" i="4"/>
  <c r="AF44" i="4"/>
  <c r="AQ43" i="4"/>
  <c r="AP43" i="4"/>
  <c r="AO43" i="4"/>
  <c r="AN43" i="4"/>
  <c r="AM43" i="4"/>
  <c r="AL43" i="4"/>
  <c r="AK43" i="4"/>
  <c r="AJ43" i="4"/>
  <c r="AI43" i="4"/>
  <c r="AH43" i="4"/>
  <c r="AG43" i="4"/>
  <c r="AF43" i="4"/>
  <c r="AQ42" i="4"/>
  <c r="AP42" i="4"/>
  <c r="AO42" i="4"/>
  <c r="AN42" i="4"/>
  <c r="AM42" i="4"/>
  <c r="AL42" i="4"/>
  <c r="AK42" i="4"/>
  <c r="AJ42" i="4"/>
  <c r="AI42" i="4"/>
  <c r="AH42" i="4"/>
  <c r="AG42" i="4"/>
  <c r="AF42" i="4"/>
  <c r="AQ41" i="4"/>
  <c r="AP41" i="4"/>
  <c r="AO41" i="4"/>
  <c r="AN41" i="4"/>
  <c r="AM41" i="4"/>
  <c r="AL41" i="4"/>
  <c r="AK41" i="4"/>
  <c r="AJ41" i="4"/>
  <c r="AI41" i="4"/>
  <c r="AH41" i="4"/>
  <c r="AG41" i="4"/>
  <c r="AF41" i="4"/>
  <c r="AQ40" i="4"/>
  <c r="AP40" i="4"/>
  <c r="AO40" i="4"/>
  <c r="AN40" i="4"/>
  <c r="AM40" i="4"/>
  <c r="AL40" i="4"/>
  <c r="AK40" i="4"/>
  <c r="AJ40" i="4"/>
  <c r="AI40" i="4"/>
  <c r="AH40" i="4"/>
  <c r="AG40" i="4"/>
  <c r="AF40" i="4"/>
  <c r="AQ39" i="4"/>
  <c r="AP39" i="4"/>
  <c r="AO39" i="4"/>
  <c r="AN39" i="4"/>
  <c r="AM39" i="4"/>
  <c r="AL39" i="4"/>
  <c r="AK39" i="4"/>
  <c r="AJ39" i="4"/>
  <c r="AI39" i="4"/>
  <c r="AH39" i="4"/>
  <c r="AG39" i="4"/>
  <c r="AF39" i="4"/>
  <c r="AQ38" i="4"/>
  <c r="AP38" i="4"/>
  <c r="AO38" i="4"/>
  <c r="AN38" i="4"/>
  <c r="AM38" i="4"/>
  <c r="AL38" i="4"/>
  <c r="AK38" i="4"/>
  <c r="AJ38" i="4"/>
  <c r="AI38" i="4"/>
  <c r="AH38" i="4"/>
  <c r="AG38" i="4"/>
  <c r="AF38" i="4"/>
  <c r="AQ36" i="4"/>
  <c r="AP36" i="4"/>
  <c r="AO36" i="4"/>
  <c r="AN36" i="4"/>
  <c r="AM36" i="4"/>
  <c r="AL36" i="4"/>
  <c r="AK36" i="4"/>
  <c r="AJ36" i="4"/>
  <c r="AI36" i="4"/>
  <c r="AH36" i="4"/>
  <c r="AG36" i="4"/>
  <c r="AQ32" i="4"/>
  <c r="AP32" i="4"/>
  <c r="AO32" i="4"/>
  <c r="AN32" i="4"/>
  <c r="AM32" i="4"/>
  <c r="AL32" i="4"/>
  <c r="AK32" i="4"/>
  <c r="AJ32" i="4"/>
  <c r="AI32" i="4"/>
  <c r="AH32" i="4"/>
  <c r="AG32" i="4"/>
  <c r="AF32" i="4"/>
  <c r="AQ31" i="4"/>
  <c r="AP31" i="4"/>
  <c r="AO31" i="4"/>
  <c r="AN31" i="4"/>
  <c r="AM31" i="4"/>
  <c r="AL31" i="4"/>
  <c r="AK31" i="4"/>
  <c r="AJ31" i="4"/>
  <c r="AI31" i="4"/>
  <c r="AH31" i="4"/>
  <c r="AG31" i="4"/>
  <c r="AF31" i="4"/>
  <c r="AQ30" i="4"/>
  <c r="AP30" i="4"/>
  <c r="AO30" i="4"/>
  <c r="AN30" i="4"/>
  <c r="AM30" i="4"/>
  <c r="AL30" i="4"/>
  <c r="AK30" i="4"/>
  <c r="AJ30" i="4"/>
  <c r="AI30" i="4"/>
  <c r="AH30" i="4"/>
  <c r="AG30" i="4"/>
  <c r="AF30" i="4"/>
  <c r="AQ29" i="4"/>
  <c r="AP29" i="4"/>
  <c r="AO29" i="4"/>
  <c r="AN29" i="4"/>
  <c r="AM29" i="4"/>
  <c r="AL29" i="4"/>
  <c r="AK29" i="4"/>
  <c r="AJ29" i="4"/>
  <c r="AI29" i="4"/>
  <c r="AH29" i="4"/>
  <c r="AG29" i="4"/>
  <c r="AF29" i="4"/>
  <c r="AQ28" i="4"/>
  <c r="AP28" i="4"/>
  <c r="AO28" i="4"/>
  <c r="AN28" i="4"/>
  <c r="AM28" i="4"/>
  <c r="AL28" i="4"/>
  <c r="AK28" i="4"/>
  <c r="AJ28" i="4"/>
  <c r="AI28" i="4"/>
  <c r="AH28" i="4"/>
  <c r="AG28" i="4"/>
  <c r="AF28" i="4"/>
  <c r="AQ27" i="4"/>
  <c r="AP27" i="4"/>
  <c r="AO27" i="4"/>
  <c r="AN27" i="4"/>
  <c r="AM27" i="4"/>
  <c r="AL27" i="4"/>
  <c r="AK27" i="4"/>
  <c r="AJ27" i="4"/>
  <c r="AI27" i="4"/>
  <c r="AH27" i="4"/>
  <c r="AG27" i="4"/>
  <c r="AF27" i="4"/>
  <c r="AQ26" i="4"/>
  <c r="AP26" i="4"/>
  <c r="AO26" i="4"/>
  <c r="AN26" i="4"/>
  <c r="AM26" i="4"/>
  <c r="AL26" i="4"/>
  <c r="AK26" i="4"/>
  <c r="AJ26" i="4"/>
  <c r="AI26" i="4"/>
  <c r="AH26" i="4"/>
  <c r="AG26" i="4"/>
  <c r="AF26" i="4"/>
  <c r="AQ25" i="4"/>
  <c r="AP25" i="4"/>
  <c r="AO25" i="4"/>
  <c r="AN25" i="4"/>
  <c r="AM25" i="4"/>
  <c r="AL25" i="4"/>
  <c r="AK25" i="4"/>
  <c r="AJ25" i="4"/>
  <c r="AI25" i="4"/>
  <c r="AH25" i="4"/>
  <c r="AG25" i="4"/>
  <c r="AF25" i="4"/>
  <c r="AQ24" i="4"/>
  <c r="AP24" i="4"/>
  <c r="AO24" i="4"/>
  <c r="AN24" i="4"/>
  <c r="AM24" i="4"/>
  <c r="AL24" i="4"/>
  <c r="AK24" i="4"/>
  <c r="AJ24" i="4"/>
  <c r="AI24" i="4"/>
  <c r="AH24" i="4"/>
  <c r="AG24" i="4"/>
  <c r="AF24" i="4"/>
  <c r="AQ23" i="4"/>
  <c r="AP23" i="4"/>
  <c r="AO23" i="4"/>
  <c r="AN23" i="4"/>
  <c r="AM23" i="4"/>
  <c r="AL23" i="4"/>
  <c r="AK23" i="4"/>
  <c r="AJ23" i="4"/>
  <c r="AI23" i="4"/>
  <c r="AH23" i="4"/>
  <c r="AG23" i="4"/>
  <c r="AF23" i="4"/>
  <c r="AQ22" i="4"/>
  <c r="AP22" i="4"/>
  <c r="AO22" i="4"/>
  <c r="AN22" i="4"/>
  <c r="AM22" i="4"/>
  <c r="AL22" i="4"/>
  <c r="AK22" i="4"/>
  <c r="AJ22" i="4"/>
  <c r="AI22" i="4"/>
  <c r="AH22" i="4"/>
  <c r="AG22" i="4"/>
  <c r="AF22" i="4"/>
  <c r="AQ21" i="4"/>
  <c r="AP21" i="4"/>
  <c r="AO21" i="4"/>
  <c r="AN21" i="4"/>
  <c r="AM21" i="4"/>
  <c r="AL21" i="4"/>
  <c r="AK21" i="4"/>
  <c r="AJ21" i="4"/>
  <c r="AI21" i="4"/>
  <c r="AH21" i="4"/>
  <c r="AG21" i="4"/>
  <c r="AF21" i="4"/>
  <c r="AQ20" i="4"/>
  <c r="AP20" i="4"/>
  <c r="AO20" i="4"/>
  <c r="AN20" i="4"/>
  <c r="AM20" i="4"/>
  <c r="AL20" i="4"/>
  <c r="AK20" i="4"/>
  <c r="AJ20" i="4"/>
  <c r="AI20" i="4"/>
  <c r="AH20" i="4"/>
  <c r="AG20" i="4"/>
  <c r="AR15" i="4"/>
  <c r="AR14" i="4"/>
  <c r="AR13" i="4"/>
  <c r="AR12" i="4"/>
  <c r="AR11" i="4"/>
  <c r="AR10" i="4"/>
  <c r="AR9" i="4"/>
  <c r="AR8" i="4"/>
  <c r="AR7" i="4"/>
  <c r="AR6" i="4"/>
  <c r="AR5" i="4"/>
  <c r="AQ15" i="4"/>
  <c r="AQ14" i="4"/>
  <c r="AQ13" i="4"/>
  <c r="AQ12" i="4"/>
  <c r="AQ11" i="4"/>
  <c r="AQ10" i="4"/>
  <c r="AQ9" i="4"/>
  <c r="AQ8" i="4"/>
  <c r="AQ7" i="4"/>
  <c r="AQ6" i="4"/>
  <c r="AQ5" i="4"/>
  <c r="AP15" i="4"/>
  <c r="AP14" i="4"/>
  <c r="AP13" i="4"/>
  <c r="AP12" i="4"/>
  <c r="AP11" i="4"/>
  <c r="AP10" i="4"/>
  <c r="AP9" i="4"/>
  <c r="AP8" i="4"/>
  <c r="AP7" i="4"/>
  <c r="AP6" i="4"/>
  <c r="AP5" i="4"/>
  <c r="AO15" i="4"/>
  <c r="AO14" i="4"/>
  <c r="AO13" i="4"/>
  <c r="AO12" i="4"/>
  <c r="AO11" i="4"/>
  <c r="AO10" i="4"/>
  <c r="AO9" i="4"/>
  <c r="AO8" i="4"/>
  <c r="AO7" i="4"/>
  <c r="AO6" i="4"/>
  <c r="AO5" i="4"/>
  <c r="AN15" i="4"/>
  <c r="AN14" i="4"/>
  <c r="AN13" i="4"/>
  <c r="AN12" i="4"/>
  <c r="AN11" i="4"/>
  <c r="AN10" i="4"/>
  <c r="AN9" i="4"/>
  <c r="AN8" i="4"/>
  <c r="AN7" i="4"/>
  <c r="AN6" i="4"/>
  <c r="AN5" i="4"/>
  <c r="AM15" i="4"/>
  <c r="AM14" i="4"/>
  <c r="AM13" i="4"/>
  <c r="AM12" i="4"/>
  <c r="AM11" i="4"/>
  <c r="AM10" i="4"/>
  <c r="AM9" i="4"/>
  <c r="AM8" i="4"/>
  <c r="AM7" i="4"/>
  <c r="AM6" i="4"/>
  <c r="AM5" i="4"/>
  <c r="AL15" i="4"/>
  <c r="AL14" i="4"/>
  <c r="AL13" i="4"/>
  <c r="AL12" i="4"/>
  <c r="AL11" i="4"/>
  <c r="AL10" i="4"/>
  <c r="AL9" i="4"/>
  <c r="AL8" i="4"/>
  <c r="AL7" i="4"/>
  <c r="AL6" i="4"/>
  <c r="AL5" i="4"/>
  <c r="AK15" i="4"/>
  <c r="AK14" i="4"/>
  <c r="AK13" i="4"/>
  <c r="AK12" i="4"/>
  <c r="AK11" i="4"/>
  <c r="AK10" i="4"/>
  <c r="AK9" i="4"/>
  <c r="AK8" i="4"/>
  <c r="AK7" i="4"/>
  <c r="AK6" i="4"/>
  <c r="AK5" i="4"/>
  <c r="AJ15" i="4"/>
  <c r="AJ13" i="4"/>
  <c r="AJ12" i="4"/>
  <c r="AJ11" i="4"/>
  <c r="AJ10" i="4"/>
  <c r="AJ9" i="4"/>
  <c r="AJ8" i="4"/>
  <c r="AJ7" i="4"/>
  <c r="AJ6" i="4"/>
  <c r="AJ5" i="4"/>
  <c r="AI15" i="4"/>
  <c r="AH15" i="4"/>
  <c r="AG15" i="4"/>
  <c r="AI14" i="4"/>
  <c r="AH14" i="4"/>
  <c r="AG14" i="4"/>
  <c r="AI13" i="4"/>
  <c r="AH13" i="4"/>
  <c r="AG13" i="4"/>
  <c r="AI12" i="4"/>
  <c r="AH12" i="4"/>
  <c r="AG12" i="4"/>
  <c r="AI11" i="4"/>
  <c r="AH11" i="4"/>
  <c r="AG11" i="4"/>
  <c r="AI10" i="4"/>
  <c r="AH10" i="4"/>
  <c r="AG10" i="4"/>
  <c r="AI9" i="4"/>
  <c r="AH9" i="4"/>
  <c r="AG9" i="4"/>
  <c r="AI8" i="4"/>
  <c r="AH8" i="4"/>
  <c r="AG8" i="4"/>
  <c r="AI7" i="4"/>
  <c r="AH7" i="4"/>
  <c r="AG7" i="4"/>
  <c r="AI6" i="4"/>
  <c r="AH6" i="4"/>
  <c r="AG6" i="4"/>
  <c r="AI5" i="4"/>
  <c r="AH5" i="4"/>
  <c r="AG5" i="4"/>
  <c r="AF15" i="4"/>
  <c r="AF14" i="4"/>
  <c r="AF13" i="4"/>
  <c r="AF12" i="4"/>
  <c r="AF11" i="4"/>
  <c r="AF10" i="4"/>
  <c r="AF9" i="4"/>
  <c r="AF8" i="4"/>
  <c r="AF7" i="4"/>
  <c r="AF6" i="4"/>
  <c r="BN15" i="3" l="1"/>
  <c r="BM15" i="3"/>
  <c r="BL15" i="3"/>
  <c r="BK15" i="3"/>
  <c r="BJ15" i="3"/>
  <c r="BI15" i="3"/>
  <c r="BH15" i="3"/>
  <c r="BG15" i="3"/>
  <c r="BF15" i="3"/>
  <c r="BE15" i="3"/>
  <c r="BD15" i="3"/>
  <c r="BC15" i="3"/>
  <c r="BB15" i="3"/>
  <c r="BA15" i="3"/>
  <c r="AZ15" i="3"/>
  <c r="AY15" i="3"/>
  <c r="AX15" i="3"/>
  <c r="AW15" i="3"/>
  <c r="AV15" i="3"/>
  <c r="AU15" i="3"/>
  <c r="AT15" i="3"/>
  <c r="AS15" i="3"/>
  <c r="AR15" i="3"/>
  <c r="AQ15" i="3"/>
  <c r="AP15" i="3"/>
  <c r="AO15" i="3"/>
  <c r="AN15" i="3"/>
  <c r="AM15" i="3"/>
  <c r="AL15" i="3"/>
  <c r="AK15" i="3"/>
  <c r="AJ15" i="3"/>
  <c r="AI15" i="3"/>
  <c r="AH15" i="3"/>
  <c r="AG15" i="3"/>
  <c r="AF15" i="3"/>
  <c r="AE15" i="3"/>
  <c r="AD15" i="3"/>
  <c r="AC15" i="3"/>
  <c r="AB15" i="3"/>
  <c r="AA15" i="3"/>
  <c r="Z15" i="3"/>
  <c r="Y15" i="3"/>
  <c r="X15" i="3"/>
  <c r="W15" i="3"/>
  <c r="V15" i="3"/>
  <c r="U15" i="3"/>
  <c r="T15" i="3"/>
  <c r="S15" i="3"/>
  <c r="R15" i="3"/>
  <c r="Q15" i="3"/>
  <c r="P15" i="3"/>
  <c r="Q67" i="3"/>
  <c r="Q66" i="3"/>
  <c r="Q65" i="3"/>
  <c r="Q64" i="3"/>
  <c r="Q62" i="3"/>
  <c r="Q61" i="3"/>
  <c r="Q60" i="3"/>
  <c r="Q59" i="3"/>
  <c r="Q58" i="3"/>
  <c r="Q57" i="3"/>
  <c r="Q56" i="3"/>
  <c r="Q55" i="3"/>
  <c r="Q54" i="3"/>
  <c r="Q53" i="3"/>
  <c r="Q52" i="3"/>
  <c r="Q51" i="3"/>
  <c r="Q50" i="3"/>
  <c r="Q49" i="3"/>
  <c r="Q48" i="3"/>
  <c r="Q47" i="3"/>
  <c r="Q46" i="3"/>
  <c r="Q45" i="3"/>
  <c r="Q44" i="3"/>
  <c r="Q43" i="3"/>
  <c r="Q42" i="3"/>
  <c r="Q41" i="3"/>
  <c r="Q40" i="3"/>
  <c r="Q39" i="3"/>
  <c r="Q38" i="3"/>
  <c r="Q37" i="3"/>
  <c r="Q36" i="3"/>
  <c r="Q35" i="3"/>
  <c r="Q34" i="3"/>
  <c r="Q33" i="3"/>
  <c r="Q32" i="3"/>
  <c r="Q31" i="3"/>
  <c r="Q30" i="3"/>
  <c r="Q29" i="3"/>
  <c r="Q28" i="3"/>
  <c r="Q27" i="3"/>
  <c r="Q26" i="3"/>
  <c r="Q25" i="3"/>
  <c r="Q24" i="3"/>
  <c r="Q23" i="3"/>
  <c r="Q22" i="3"/>
  <c r="Q21" i="3"/>
  <c r="Q20" i="3"/>
  <c r="Q19" i="3"/>
  <c r="Q18" i="3"/>
  <c r="Q17" i="3"/>
  <c r="Q16" i="3"/>
  <c r="H20" i="3"/>
  <c r="G20" i="3"/>
  <c r="F20" i="3"/>
  <c r="D19" i="3"/>
  <c r="D20" i="3" s="1"/>
  <c r="D24" i="3" s="1"/>
  <c r="D25" i="3" s="1"/>
  <c r="C19" i="3"/>
  <c r="C20" i="3" s="1"/>
  <c r="C24" i="3" s="1"/>
  <c r="C25" i="3" s="1"/>
  <c r="B19" i="3"/>
  <c r="B20" i="3" s="1"/>
  <c r="B24" i="3" s="1"/>
  <c r="B25" i="3" s="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alcChain>
</file>

<file path=xl/sharedStrings.xml><?xml version="1.0" encoding="utf-8"?>
<sst xmlns="http://schemas.openxmlformats.org/spreadsheetml/2006/main" count="2885" uniqueCount="971">
  <si>
    <t>C Y Ho</t>
  </si>
  <si>
    <t>K Teetan</t>
  </si>
  <si>
    <t>K C Leung</t>
  </si>
  <si>
    <t>A Badel</t>
  </si>
  <si>
    <t>M F Poon</t>
  </si>
  <si>
    <t>M L Yeung</t>
  </si>
  <si>
    <t>J Moreira</t>
  </si>
  <si>
    <t>H Bowman</t>
  </si>
  <si>
    <t>M Chadwick</t>
  </si>
  <si>
    <t>C Schofield</t>
  </si>
  <si>
    <t>L Ferraris</t>
  </si>
  <si>
    <t>J McDonald</t>
  </si>
  <si>
    <t>V Borges</t>
  </si>
  <si>
    <t>A Hamelin</t>
  </si>
  <si>
    <t>H Bentley</t>
  </si>
  <si>
    <t>B Shinn</t>
  </si>
  <si>
    <t>R Moore</t>
  </si>
  <si>
    <t>C L Chau</t>
  </si>
  <si>
    <t>N Callan</t>
  </si>
  <si>
    <t>K H Chan</t>
  </si>
  <si>
    <t>Y L Chung</t>
  </si>
  <si>
    <t>C Wong</t>
  </si>
  <si>
    <t>C Soumillon</t>
  </si>
  <si>
    <t>H N Wong</t>
  </si>
  <si>
    <t>L Hewitson</t>
  </si>
  <si>
    <t>B Avdulla</t>
  </si>
  <si>
    <t>H W Lai</t>
  </si>
  <si>
    <t>A Sanna</t>
  </si>
  <si>
    <t>T Piccone</t>
  </si>
  <si>
    <t>G van Niekerk</t>
  </si>
  <si>
    <t>R Maia</t>
  </si>
  <si>
    <t>E C W Wong</t>
  </si>
  <si>
    <t>A Atzeni</t>
  </si>
  <si>
    <t>H T Mo</t>
  </si>
  <si>
    <t>C Murray</t>
  </si>
  <si>
    <t>Jockey</t>
  </si>
  <si>
    <t>Cos Sim</t>
  </si>
  <si>
    <t>https://projector.tensorflow.org/</t>
  </si>
  <si>
    <t>MY INTELLIGENT</t>
  </si>
  <si>
    <t>ARIEL</t>
  </si>
  <si>
    <t>JUMBO FORTUNE</t>
  </si>
  <si>
    <t>TOTAL POWER</t>
  </si>
  <si>
    <t>HERO STAR</t>
  </si>
  <si>
    <t>AMBITIOUS HEART</t>
  </si>
  <si>
    <t>RIGHTEOUS DOCTRINE</t>
  </si>
  <si>
    <t>RED MAJESTY</t>
  </si>
  <si>
    <t>COPARTNER ERA</t>
  </si>
  <si>
    <t>TOP SCORE</t>
  </si>
  <si>
    <t>GOLDEN EMPIRE</t>
  </si>
  <si>
    <t>OWNERS' STAR</t>
  </si>
  <si>
    <t>STAR SHINE</t>
  </si>
  <si>
    <t>WOOD ON FIRE</t>
  </si>
  <si>
    <t>TURIN WARRIOR</t>
  </si>
  <si>
    <t>EIGHT TRIGRAMS</t>
  </si>
  <si>
    <t>SNOWALOT</t>
  </si>
  <si>
    <t>HERCULES</t>
  </si>
  <si>
    <t>SPEED FORCE</t>
  </si>
  <si>
    <t>THE FULL BLOOM</t>
  </si>
  <si>
    <t>FUN N GLORY</t>
  </si>
  <si>
    <t>TAKINGUFURTHER</t>
  </si>
  <si>
    <t>LESLIE</t>
  </si>
  <si>
    <t>MAGIC SUPREME</t>
  </si>
  <si>
    <t>ORIENTAL SMOKE</t>
  </si>
  <si>
    <t>SERGEANT PEPPER</t>
  </si>
  <si>
    <t>HAPPY TANGO</t>
  </si>
  <si>
    <t>DRAGON STAR</t>
  </si>
  <si>
    <t>DOLLAR REWARD</t>
  </si>
  <si>
    <t>GLUCK RACER</t>
  </si>
  <si>
    <t>ALLOY KING</t>
  </si>
  <si>
    <t>CLASSIC UNICORN</t>
  </si>
  <si>
    <t>TRUST ME</t>
  </si>
  <si>
    <t>THUNDER STOMP</t>
  </si>
  <si>
    <t>MEGA BONUS</t>
  </si>
  <si>
    <t>Horse</t>
  </si>
  <si>
    <t>Invicible Missile</t>
  </si>
  <si>
    <t>Relative to Z Purton</t>
  </si>
  <si>
    <t>Accuracy</t>
  </si>
  <si>
    <t>Precision</t>
  </si>
  <si>
    <t>Recall</t>
  </si>
  <si>
    <t>the long run win_odds model is Precision: 0.51, Recall: 0.51, Accuracy: 0.76.</t>
  </si>
  <si>
    <t>Average</t>
  </si>
  <si>
    <t>Win Odds</t>
  </si>
  <si>
    <t>Target Feature</t>
  </si>
  <si>
    <t>Model Avg</t>
  </si>
  <si>
    <t>Neighbors</t>
  </si>
  <si>
    <t>Local Connectivity</t>
  </si>
  <si>
    <t>Trust Worthiness Score</t>
  </si>
  <si>
    <t>Minimum Distance</t>
  </si>
  <si>
    <t>Row Labels</t>
  </si>
  <si>
    <t>Column Labels</t>
  </si>
  <si>
    <t>Sum of Trust Worthiness Score</t>
  </si>
  <si>
    <t>Neighbors vs Min Dist</t>
  </si>
  <si>
    <t>Neighbors vs Local_Connectivity</t>
  </si>
  <si>
    <t>Neighbors vs Minimum Distance</t>
  </si>
  <si>
    <t>Neighbors vs Local Connectivity</t>
  </si>
  <si>
    <t>TR ONLY</t>
  </si>
  <si>
    <t>GloVe Only</t>
  </si>
  <si>
    <t>TR + GloVe</t>
  </si>
  <si>
    <t>TR Only</t>
  </si>
  <si>
    <t>Glove Only</t>
  </si>
  <si>
    <t>Excluding the "Win Odds"</t>
  </si>
  <si>
    <t>Var TR</t>
  </si>
  <si>
    <t>Var Glove</t>
  </si>
  <si>
    <t>% Var</t>
  </si>
  <si>
    <t>Horse UMAP Trustworthiness Sensitivity</t>
  </si>
  <si>
    <t>Jockey UMAP Trustworthiness Sensitivity</t>
  </si>
  <si>
    <t>Test Days</t>
  </si>
  <si>
    <t>Train Days</t>
  </si>
  <si>
    <t>Avg</t>
  </si>
  <si>
    <t>J_Emb_12</t>
  </si>
  <si>
    <t>J_Emb_43</t>
  </si>
  <si>
    <t>J_Emb_23</t>
  </si>
  <si>
    <t>J_UMAP_6</t>
  </si>
  <si>
    <t>H_Emb_24</t>
  </si>
  <si>
    <t>H_Emb_31</t>
  </si>
  <si>
    <t>J_Emb_32</t>
  </si>
  <si>
    <t>H_Emb_23</t>
  </si>
  <si>
    <t>Placing_TR4</t>
  </si>
  <si>
    <t>H_Emb_21</t>
  </si>
  <si>
    <t>J_Emb_42</t>
  </si>
  <si>
    <t>J_UMAP_2</t>
  </si>
  <si>
    <t>J_Emb_7</t>
  </si>
  <si>
    <t>H_Emb_47</t>
  </si>
  <si>
    <t>J_Emb_10</t>
  </si>
  <si>
    <t>J_Emb_17</t>
  </si>
  <si>
    <t>H_UMAP_1</t>
  </si>
  <si>
    <t>H_Emb_44</t>
  </si>
  <si>
    <t>J_Emb_3</t>
  </si>
  <si>
    <t>J_UMAP_0</t>
  </si>
  <si>
    <t>J_Emb_11</t>
  </si>
  <si>
    <t>J_Emb_30</t>
  </si>
  <si>
    <t>J_Emb_13</t>
  </si>
  <si>
    <t>H_UMAP_4</t>
  </si>
  <si>
    <t>J_Emb_48</t>
  </si>
  <si>
    <t>H_Emb_46</t>
  </si>
  <si>
    <t>J_Emb_8</t>
  </si>
  <si>
    <t>H_UMAP_8</t>
  </si>
  <si>
    <t>J_Emb_47</t>
  </si>
  <si>
    <t>H_Emb_32</t>
  </si>
  <si>
    <t>J_Emb_29</t>
  </si>
  <si>
    <t>J_Emb_9</t>
  </si>
  <si>
    <t>H_Emb_6</t>
  </si>
  <si>
    <t>J_Emb_27</t>
  </si>
  <si>
    <t>J_Emb_14</t>
  </si>
  <si>
    <t>J_UMAP_7</t>
  </si>
  <si>
    <t>H_Emb_26</t>
  </si>
  <si>
    <t>H_Emb_33</t>
  </si>
  <si>
    <t>H_UMAP_9</t>
  </si>
  <si>
    <t>H_Emb_42</t>
  </si>
  <si>
    <t>H_Emb_30</t>
  </si>
  <si>
    <t>H_Emb_25</t>
  </si>
  <si>
    <t>J_Emb_18</t>
  </si>
  <si>
    <t>Dr.</t>
  </si>
  <si>
    <t>J_UMAP_5</t>
  </si>
  <si>
    <t>H_Emb_28</t>
  </si>
  <si>
    <t>H_Emb_10</t>
  </si>
  <si>
    <t>H_Emb_4</t>
  </si>
  <si>
    <t>J_Emb_24</t>
  </si>
  <si>
    <t>J_Emb_39</t>
  </si>
  <si>
    <t>J_UMAP_1</t>
  </si>
  <si>
    <t>H_Emb_8</t>
  </si>
  <si>
    <t>J_Emb_33</t>
  </si>
  <si>
    <t>H_Emb_12</t>
  </si>
  <si>
    <t>J_Emb_1</t>
  </si>
  <si>
    <t>J_Emb_5</t>
  </si>
  <si>
    <t>H_Emb_38</t>
  </si>
  <si>
    <t>H_Emb_15</t>
  </si>
  <si>
    <t>H_Emb_41</t>
  </si>
  <si>
    <t>H_Emb_0</t>
  </si>
  <si>
    <t>H_Emb_35</t>
  </si>
  <si>
    <t>H_Emb_11</t>
  </si>
  <si>
    <t>Placing_TR7</t>
  </si>
  <si>
    <t>H_UMAP_7</t>
  </si>
  <si>
    <t>J_Emb_45</t>
  </si>
  <si>
    <t>J_Emb_31</t>
  </si>
  <si>
    <t>H_UMAP_6</t>
  </si>
  <si>
    <t>H_Emb_18</t>
  </si>
  <si>
    <t>J_UMAP_9</t>
  </si>
  <si>
    <t>Placing_TR6</t>
  </si>
  <si>
    <t>J_Emb_28</t>
  </si>
  <si>
    <t>H_Emb_1</t>
  </si>
  <si>
    <t>H_Emb_45</t>
  </si>
  <si>
    <t>J_UMAP_3</t>
  </si>
  <si>
    <t>H_Emb_29</t>
  </si>
  <si>
    <t>J_Emb_4</t>
  </si>
  <si>
    <t>J_Emb_35</t>
  </si>
  <si>
    <t>J_Emb_36</t>
  </si>
  <si>
    <t>H_Emb_40</t>
  </si>
  <si>
    <t>H_Emb_3</t>
  </si>
  <si>
    <t>H_Emb_9</t>
  </si>
  <si>
    <t>J_Emb_44</t>
  </si>
  <si>
    <t>H_Emb_14</t>
  </si>
  <si>
    <t>Placing_TR1</t>
  </si>
  <si>
    <t>H_UMAP_0</t>
  </si>
  <si>
    <t>H_Emb_43</t>
  </si>
  <si>
    <t>Placing_TR2</t>
  </si>
  <si>
    <t>J_Emb_49</t>
  </si>
  <si>
    <t>J_UMAP_8</t>
  </si>
  <si>
    <t>H_Emb_34</t>
  </si>
  <si>
    <t>J_Emb_22</t>
  </si>
  <si>
    <t>Placing_TR10</t>
  </si>
  <si>
    <t>H_Emb_19</t>
  </si>
  <si>
    <t>H_Emb_20</t>
  </si>
  <si>
    <t>J_Emb_6</t>
  </si>
  <si>
    <t>J_Emb_37</t>
  </si>
  <si>
    <t>J_Emb_38</t>
  </si>
  <si>
    <t>J_Emb_46</t>
  </si>
  <si>
    <t>H_Emb_7</t>
  </si>
  <si>
    <t>H_Emb_22</t>
  </si>
  <si>
    <t>H_UMAP_2</t>
  </si>
  <si>
    <t>J_Emb_2</t>
  </si>
  <si>
    <t>H_Emb_49</t>
  </si>
  <si>
    <t>Placing_TR5</t>
  </si>
  <si>
    <t>J_Emb_21</t>
  </si>
  <si>
    <t>H_Emb_2</t>
  </si>
  <si>
    <t>J_Emb_25</t>
  </si>
  <si>
    <t>J_Emb_0</t>
  </si>
  <si>
    <t>J_Emb_20</t>
  </si>
  <si>
    <t>J_Emb_34</t>
  </si>
  <si>
    <t>H_Emb_37</t>
  </si>
  <si>
    <t>H_Emb_16</t>
  </si>
  <si>
    <t>H_Emb_36</t>
  </si>
  <si>
    <t>J_Emb_15</t>
  </si>
  <si>
    <t>H_Emb_39</t>
  </si>
  <si>
    <t>H_Emb_48</t>
  </si>
  <si>
    <t>J_Emb_16</t>
  </si>
  <si>
    <t>J_Emb_40</t>
  </si>
  <si>
    <t>H_UMAP_5</t>
  </si>
  <si>
    <t>Placing_TR8</t>
  </si>
  <si>
    <t>J_Emb_26</t>
  </si>
  <si>
    <t>H_Emb_5</t>
  </si>
  <si>
    <t>Placing_TR3</t>
  </si>
  <si>
    <t>Placing_TR9</t>
  </si>
  <si>
    <t>J_Emb_41</t>
  </si>
  <si>
    <t>H_UMAP_3</t>
  </si>
  <si>
    <t>H_Emb_17</t>
  </si>
  <si>
    <t>H_Emb_27</t>
  </si>
  <si>
    <t>H_Emb_13</t>
  </si>
  <si>
    <t>J_Emb_19</t>
  </si>
  <si>
    <t>J_UMAP_4</t>
  </si>
  <si>
    <t>Importance</t>
  </si>
  <si>
    <t>Feature</t>
  </si>
  <si>
    <t>Rank</t>
  </si>
  <si>
    <t>Grand Total</t>
  </si>
  <si>
    <t>Count of Importance</t>
  </si>
  <si>
    <t>Average of Importance</t>
  </si>
  <si>
    <t>Avg Importance</t>
  </si>
  <si>
    <t>days</t>
  </si>
  <si>
    <t>rows</t>
  </si>
  <si>
    <t>best_loss</t>
  </si>
  <si>
    <t>dims</t>
  </si>
  <si>
    <t>l_rate</t>
  </si>
  <si>
    <t>lr</t>
  </si>
  <si>
    <t>parameter</t>
  </si>
  <si>
    <t>Date</t>
  </si>
  <si>
    <t>Training Days</t>
  </si>
  <si>
    <t>Predicted Days</t>
  </si>
  <si>
    <t>Odds Only</t>
  </si>
  <si>
    <t>Odds + Trailing averages</t>
  </si>
  <si>
    <t>Odds + TR + GloVe</t>
  </si>
  <si>
    <t>Odds + TR + GloVe + UMAP</t>
  </si>
  <si>
    <t>No Ranked Competitors</t>
  </si>
  <si>
    <t>Odds + GloVe + UMAP</t>
  </si>
  <si>
    <t>GloVe + UMAP</t>
  </si>
  <si>
    <t>UMAP</t>
  </si>
  <si>
    <t>GloVe</t>
  </si>
  <si>
    <t>TR + GloVe + UMAP</t>
  </si>
  <si>
    <t>Trailing Averages (TR)</t>
  </si>
  <si>
    <t>TR + UMAP</t>
  </si>
  <si>
    <t>Included Features</t>
  </si>
  <si>
    <t>Precison</t>
  </si>
  <si>
    <t>TR + Glove</t>
  </si>
  <si>
    <t>TR</t>
  </si>
  <si>
    <t xml:space="preserve">10 Sample Runs of 390 Days of Training Predicting 30 Days of Test </t>
  </si>
  <si>
    <t>(blank)</t>
  </si>
  <si>
    <t>Top 20 Features</t>
  </si>
  <si>
    <t>USED FOR REPORT VISUALS</t>
  </si>
  <si>
    <t>Placing</t>
  </si>
  <si>
    <t>Horse No.</t>
  </si>
  <si>
    <t>Trainer</t>
  </si>
  <si>
    <t>Act. Wt.</t>
  </si>
  <si>
    <t>Declar. Horse Wt.</t>
  </si>
  <si>
    <t>Course</t>
  </si>
  <si>
    <t>RaceNumber</t>
  </si>
  <si>
    <t>Race type</t>
  </si>
  <si>
    <t>DistanceMeter</t>
  </si>
  <si>
    <t>Score range</t>
  </si>
  <si>
    <t>MinScore</t>
  </si>
  <si>
    <t>MaxScore</t>
  </si>
  <si>
    <t>Going</t>
  </si>
  <si>
    <t>Handicap</t>
  </si>
  <si>
    <t>Course Detail</t>
  </si>
  <si>
    <t>Finish Time</t>
  </si>
  <si>
    <t>HorseIndex</t>
  </si>
  <si>
    <t>Country</t>
  </si>
  <si>
    <t>Colour</t>
  </si>
  <si>
    <t>Sex</t>
  </si>
  <si>
    <t>Import Type</t>
  </si>
  <si>
    <t>Import Date</t>
  </si>
  <si>
    <t>Owner</t>
  </si>
  <si>
    <t>Sire</t>
  </si>
  <si>
    <t>Dam</t>
  </si>
  <si>
    <t>Dam's Sire</t>
  </si>
  <si>
    <t>Same Sire</t>
  </si>
  <si>
    <t>PP Pre-import races footage</t>
  </si>
  <si>
    <t>Gear</t>
  </si>
  <si>
    <t>B</t>
  </si>
  <si>
    <t>B_first_time</t>
  </si>
  <si>
    <t>B_replaced</t>
  </si>
  <si>
    <t>B_removed</t>
  </si>
  <si>
    <t>BO</t>
  </si>
  <si>
    <t>BO_first_time</t>
  </si>
  <si>
    <t>BO_replaced</t>
  </si>
  <si>
    <t>BO_removed</t>
  </si>
  <si>
    <t>CC</t>
  </si>
  <si>
    <t>CC_first_time</t>
  </si>
  <si>
    <t>CC_replaced</t>
  </si>
  <si>
    <t>CC_removed</t>
  </si>
  <si>
    <t>CP</t>
  </si>
  <si>
    <t>CP_first_time</t>
  </si>
  <si>
    <t>CP_replaced</t>
  </si>
  <si>
    <t>CP_removed</t>
  </si>
  <si>
    <t>CO</t>
  </si>
  <si>
    <t>CO_first_time</t>
  </si>
  <si>
    <t>CO_replaced</t>
  </si>
  <si>
    <t>CO_removed</t>
  </si>
  <si>
    <t>E</t>
  </si>
  <si>
    <t>E_first_time</t>
  </si>
  <si>
    <t>E_replaced</t>
  </si>
  <si>
    <t>E_removed</t>
  </si>
  <si>
    <t>H</t>
  </si>
  <si>
    <t>H_first_time</t>
  </si>
  <si>
    <t>H_replaced</t>
  </si>
  <si>
    <t>H_removed</t>
  </si>
  <si>
    <t>P</t>
  </si>
  <si>
    <t>P_first_time</t>
  </si>
  <si>
    <t>P_replaced</t>
  </si>
  <si>
    <t>P_removed</t>
  </si>
  <si>
    <t>PC</t>
  </si>
  <si>
    <t>PC_first_time</t>
  </si>
  <si>
    <t>PC_replaced</t>
  </si>
  <si>
    <t>PC_removed</t>
  </si>
  <si>
    <t>PS</t>
  </si>
  <si>
    <t>PS_first_time</t>
  </si>
  <si>
    <t>PS_replaced</t>
  </si>
  <si>
    <t>PS_removed</t>
  </si>
  <si>
    <t>SB</t>
  </si>
  <si>
    <t>SB_first_time</t>
  </si>
  <si>
    <t>SB_replaced</t>
  </si>
  <si>
    <t>SB_removed</t>
  </si>
  <si>
    <t>SR</t>
  </si>
  <si>
    <t>SR_first_time</t>
  </si>
  <si>
    <t>SR_replaced</t>
  </si>
  <si>
    <t>SR_removed</t>
  </si>
  <si>
    <t>TT</t>
  </si>
  <si>
    <t>TT_first_time</t>
  </si>
  <si>
    <t>TT_replaced</t>
  </si>
  <si>
    <t>TT_removed</t>
  </si>
  <si>
    <t>V</t>
  </si>
  <si>
    <t>V_first_time</t>
  </si>
  <si>
    <t>V_replaced</t>
  </si>
  <si>
    <t>V_removed</t>
  </si>
  <si>
    <t>VO</t>
  </si>
  <si>
    <t>VO_first_time</t>
  </si>
  <si>
    <t>VO_replaced</t>
  </si>
  <si>
    <t>VO_removed</t>
  </si>
  <si>
    <t>XB</t>
  </si>
  <si>
    <t>XB_first_time</t>
  </si>
  <si>
    <t>XB_replaced</t>
  </si>
  <si>
    <t>XB_removed</t>
  </si>
  <si>
    <t>HorseCompetitor1</t>
  </si>
  <si>
    <t>HorseCompetitor2</t>
  </si>
  <si>
    <t>HorseCompetitor3</t>
  </si>
  <si>
    <t>HorseCompetitor4</t>
  </si>
  <si>
    <t>HorseCompetitor5</t>
  </si>
  <si>
    <t>HorseCompetitor6</t>
  </si>
  <si>
    <t>HorseCompetitor7</t>
  </si>
  <si>
    <t>HorseCompetitor8</t>
  </si>
  <si>
    <t>HorseCompetitor9</t>
  </si>
  <si>
    <t>HorseCompetitor10</t>
  </si>
  <si>
    <t>HorseCompetitor11</t>
  </si>
  <si>
    <t>HorseCompetitor12</t>
  </si>
  <si>
    <t>HorseCompetitor13</t>
  </si>
  <si>
    <t>JockeyCompetitor1</t>
  </si>
  <si>
    <t>JockeyCompetitor2</t>
  </si>
  <si>
    <t>JockeyCompetitor3</t>
  </si>
  <si>
    <t>JockeyCompetitor4</t>
  </si>
  <si>
    <t>JockeyCompetitor5</t>
  </si>
  <si>
    <t>JockeyCompetitor6</t>
  </si>
  <si>
    <t>JockeyCompetitor7</t>
  </si>
  <si>
    <t>JockeyCompetitor8</t>
  </si>
  <si>
    <t>JockeyCompetitor9</t>
  </si>
  <si>
    <t>JockeyCompetitor10</t>
  </si>
  <si>
    <t>JockeyCompetitor11</t>
  </si>
  <si>
    <t>JockeyCompetitor12</t>
  </si>
  <si>
    <t>JockeyCompetitor13</t>
  </si>
  <si>
    <t>DistanceMeterAsStr</t>
  </si>
  <si>
    <t>Score range_85-60 Placing Value TR1</t>
  </si>
  <si>
    <t>Score range_85-60 Placing Value TR2</t>
  </si>
  <si>
    <t>Score range_85-60 Placing Value TR3</t>
  </si>
  <si>
    <t>Score range_85-60 Placing Value TR4</t>
  </si>
  <si>
    <t>Score range_85-60 Placing Value TR5</t>
  </si>
  <si>
    <t>Score range_100-75 Placing Value TR1</t>
  </si>
  <si>
    <t>Score range_100-75 Placing Value TR2</t>
  </si>
  <si>
    <t>Score range_100-75 Placing Value TR3</t>
  </si>
  <si>
    <t>Score range_100-75 Placing Value TR4</t>
  </si>
  <si>
    <t>Score range_100-75 Placing Value TR5</t>
  </si>
  <si>
    <t>Score range_80-60 Placing Value TR1</t>
  </si>
  <si>
    <t>Score range_80-60 Placing Value TR2</t>
  </si>
  <si>
    <t>Score range_80-60 Placing Value TR3</t>
  </si>
  <si>
    <t>Score range_80-60 Placing Value TR4</t>
  </si>
  <si>
    <t>Score range_80-60 Placing Value TR5</t>
  </si>
  <si>
    <t>Score range_60-35 Placing Value TR1</t>
  </si>
  <si>
    <t>Score range_60-35 Placing Value TR2</t>
  </si>
  <si>
    <t>Score range_60-35 Placing Value TR3</t>
  </si>
  <si>
    <t>Score range_60-35 Placing Value TR4</t>
  </si>
  <si>
    <t>Score range_60-35 Placing Value TR5</t>
  </si>
  <si>
    <t>Score range_115-90 Placing Value TR1</t>
  </si>
  <si>
    <t>Score range_115-90 Placing Value TR2</t>
  </si>
  <si>
    <t>Score range_115-90 Placing Value TR3</t>
  </si>
  <si>
    <t>Score range_115-90 Placing Value TR4</t>
  </si>
  <si>
    <t>Score range_115-90 Placing Value TR5</t>
  </si>
  <si>
    <t>Score range_95+ Placing Value TR1</t>
  </si>
  <si>
    <t>Score range_95+ Placing Value TR2</t>
  </si>
  <si>
    <t>Score range_95+ Placing Value TR3</t>
  </si>
  <si>
    <t>Score range_95+ Placing Value TR4</t>
  </si>
  <si>
    <t>Score range_95+ Placing Value TR5</t>
  </si>
  <si>
    <t>Score range_100-80 Placing Value TR1</t>
  </si>
  <si>
    <t>Score range_100-80 Placing Value TR2</t>
  </si>
  <si>
    <t>Score range_100-80 Placing Value TR3</t>
  </si>
  <si>
    <t>Score range_100-80 Placing Value TR4</t>
  </si>
  <si>
    <t>Score range_100-80 Placing Value TR5</t>
  </si>
  <si>
    <t>Score range_95-75 Placing Value TR1</t>
  </si>
  <si>
    <t>Score range_95-75 Placing Value TR2</t>
  </si>
  <si>
    <t>Score range_95-75 Placing Value TR3</t>
  </si>
  <si>
    <t>Score range_95-75 Placing Value TR4</t>
  </si>
  <si>
    <t>Score range_95-75 Placing Value TR5</t>
  </si>
  <si>
    <t>Score range_40-0 Placing Value TR1</t>
  </si>
  <si>
    <t>Score range_40-0 Placing Value TR2</t>
  </si>
  <si>
    <t>Score range_40-0 Placing Value TR3</t>
  </si>
  <si>
    <t>Score range_40-0 Placing Value TR4</t>
  </si>
  <si>
    <t>Score range_40-0 Placing Value TR5</t>
  </si>
  <si>
    <t>Score range_105-80 Placing Value TR1</t>
  </si>
  <si>
    <t>Score range_105-80 Placing Value TR2</t>
  </si>
  <si>
    <t>Score range_105-80 Placing Value TR3</t>
  </si>
  <si>
    <t>Score range_105-80 Placing Value TR4</t>
  </si>
  <si>
    <t>Score range_105-80 Placing Value TR5</t>
  </si>
  <si>
    <t>Score range_85+ Placing Value TR1</t>
  </si>
  <si>
    <t>Score range_85+ Placing Value TR2</t>
  </si>
  <si>
    <t>Score range_85+ Placing Value TR3</t>
  </si>
  <si>
    <t>Score range_85+ Placing Value TR4</t>
  </si>
  <si>
    <t>Score range_85+ Placing Value TR5</t>
  </si>
  <si>
    <t>Score range_110-85 Placing Value TR1</t>
  </si>
  <si>
    <t>Score range_110-85 Placing Value TR2</t>
  </si>
  <si>
    <t>Score range_110-85 Placing Value TR3</t>
  </si>
  <si>
    <t>Score range_110-85 Placing Value TR4</t>
  </si>
  <si>
    <t>Score range_110-85 Placing Value TR5</t>
  </si>
  <si>
    <t>Score range_90+ Placing Value TR1</t>
  </si>
  <si>
    <t>Score range_90+ Placing Value TR2</t>
  </si>
  <si>
    <t>Score range_90+ Placing Value TR3</t>
  </si>
  <si>
    <t>Score range_90+ Placing Value TR4</t>
  </si>
  <si>
    <t>Score range_90+ Placing Value TR5</t>
  </si>
  <si>
    <t>Score range_90-70 Placing Value TR1</t>
  </si>
  <si>
    <t>Score range_90-70 Placing Value TR2</t>
  </si>
  <si>
    <t>Score range_90-70 Placing Value TR3</t>
  </si>
  <si>
    <t>Score range_90-70 Placing Value TR4</t>
  </si>
  <si>
    <t>Score range_90-70 Placing Value TR5</t>
  </si>
  <si>
    <t>Score range_80-55 Placing Value TR1</t>
  </si>
  <si>
    <t>Score range_80-55 Placing Value TR2</t>
  </si>
  <si>
    <t>Score range_80-55 Placing Value TR3</t>
  </si>
  <si>
    <t>Score range_80-55 Placing Value TR4</t>
  </si>
  <si>
    <t>Score range_80-55 Placing Value TR5</t>
  </si>
  <si>
    <t>Score range_60-40 Placing Value TR1</t>
  </si>
  <si>
    <t>Score range_60-40 Placing Value TR2</t>
  </si>
  <si>
    <t>Score range_60-40 Placing Value TR3</t>
  </si>
  <si>
    <t>Score range_60-40 Placing Value TR4</t>
  </si>
  <si>
    <t>Score range_60-40 Placing Value TR5</t>
  </si>
  <si>
    <t>DistanceMeterAsStr_1200.0 Placing Value TR1</t>
  </si>
  <si>
    <t>DistanceMeterAsStr_1200.0 Placing Value TR2</t>
  </si>
  <si>
    <t>DistanceMeterAsStr_1200.0 Placing Value TR3</t>
  </si>
  <si>
    <t>DistanceMeterAsStr_1200.0 Placing Value TR4</t>
  </si>
  <si>
    <t>DistanceMeterAsStr_1200.0 Placing Value TR5</t>
  </si>
  <si>
    <t>DistanceMeterAsStr_1600.0 Placing Value TR1</t>
  </si>
  <si>
    <t>DistanceMeterAsStr_1600.0 Placing Value TR2</t>
  </si>
  <si>
    <t>DistanceMeterAsStr_1600.0 Placing Value TR3</t>
  </si>
  <si>
    <t>DistanceMeterAsStr_1600.0 Placing Value TR4</t>
  </si>
  <si>
    <t>DistanceMeterAsStr_1600.0 Placing Value TR5</t>
  </si>
  <si>
    <t>DistanceMeterAsStr_1800.0 Placing Value TR1</t>
  </si>
  <si>
    <t>DistanceMeterAsStr_1800.0 Placing Value TR2</t>
  </si>
  <si>
    <t>DistanceMeterAsStr_1800.0 Placing Value TR3</t>
  </si>
  <si>
    <t>DistanceMeterAsStr_1800.0 Placing Value TR4</t>
  </si>
  <si>
    <t>DistanceMeterAsStr_1800.0 Placing Value TR5</t>
  </si>
  <si>
    <t>DistanceMeterAsStr_1000.0 Placing Value TR1</t>
  </si>
  <si>
    <t>DistanceMeterAsStr_1000.0 Placing Value TR2</t>
  </si>
  <si>
    <t>DistanceMeterAsStr_1000.0 Placing Value TR3</t>
  </si>
  <si>
    <t>DistanceMeterAsStr_1000.0 Placing Value TR4</t>
  </si>
  <si>
    <t>DistanceMeterAsStr_1000.0 Placing Value TR5</t>
  </si>
  <si>
    <t>DistanceMeterAsStr_2000.0 Placing Value TR1</t>
  </si>
  <si>
    <t>DistanceMeterAsStr_2000.0 Placing Value TR2</t>
  </si>
  <si>
    <t>DistanceMeterAsStr_2000.0 Placing Value TR3</t>
  </si>
  <si>
    <t>DistanceMeterAsStr_2000.0 Placing Value TR4</t>
  </si>
  <si>
    <t>DistanceMeterAsStr_2000.0 Placing Value TR5</t>
  </si>
  <si>
    <t>DistanceMeterAsStr_1400.0 Placing Value TR1</t>
  </si>
  <si>
    <t>DistanceMeterAsStr_1400.0 Placing Value TR2</t>
  </si>
  <si>
    <t>DistanceMeterAsStr_1400.0 Placing Value TR3</t>
  </si>
  <si>
    <t>DistanceMeterAsStr_1400.0 Placing Value TR4</t>
  </si>
  <si>
    <t>DistanceMeterAsStr_1400.0 Placing Value TR5</t>
  </si>
  <si>
    <t>DistanceMeterAsStr_2200.0 Placing Value TR1</t>
  </si>
  <si>
    <t>DistanceMeterAsStr_2200.0 Placing Value TR2</t>
  </si>
  <si>
    <t>DistanceMeterAsStr_2200.0 Placing Value TR3</t>
  </si>
  <si>
    <t>DistanceMeterAsStr_2200.0 Placing Value TR4</t>
  </si>
  <si>
    <t>DistanceMeterAsStr_2200.0 Placing Value TR5</t>
  </si>
  <si>
    <t>DistanceMeterAsStr_2400.0 Placing Value TR1</t>
  </si>
  <si>
    <t>DistanceMeterAsStr_2400.0 Placing Value TR2</t>
  </si>
  <si>
    <t>DistanceMeterAsStr_2400.0 Placing Value TR3</t>
  </si>
  <si>
    <t>DistanceMeterAsStr_2400.0 Placing Value TR4</t>
  </si>
  <si>
    <t>DistanceMeterAsStr_2400.0 Placing Value TR5</t>
  </si>
  <si>
    <t>DistanceMeterAsStr_1650.0 Placing Value TR1</t>
  </si>
  <si>
    <t>DistanceMeterAsStr_1650.0 Placing Value TR2</t>
  </si>
  <si>
    <t>DistanceMeterAsStr_1650.0 Placing Value TR3</t>
  </si>
  <si>
    <t>DistanceMeterAsStr_1650.0 Placing Value TR4</t>
  </si>
  <si>
    <t>DistanceMeterAsStr_1650.0 Placing Value TR5</t>
  </si>
  <si>
    <t>Effective Date</t>
  </si>
  <si>
    <t>top_three</t>
  </si>
  <si>
    <t>Description</t>
  </si>
  <si>
    <t>The training set evaluation date</t>
  </si>
  <si>
    <t>Binary top three placing flag.</t>
  </si>
  <si>
    <t>The finishing place of horse</t>
  </si>
  <si>
    <t>Horse number in race</t>
  </si>
  <si>
    <t>Horse Name</t>
  </si>
  <si>
    <t>Jockey Name</t>
  </si>
  <si>
    <t>Trainer name</t>
  </si>
  <si>
    <t>Horse weight</t>
  </si>
  <si>
    <t>Jockey weight</t>
  </si>
  <si>
    <t>The pay odds for each horse in race</t>
  </si>
  <si>
    <t>The gate the horse starts the race at</t>
  </si>
  <si>
    <t>Date of race</t>
  </si>
  <si>
    <t>Course of race</t>
  </si>
  <si>
    <t>RaceNumber of race</t>
  </si>
  <si>
    <t>Race type of race</t>
  </si>
  <si>
    <t>DistanceMeter of race</t>
  </si>
  <si>
    <t>Score range of race</t>
  </si>
  <si>
    <t>MinScore of race</t>
  </si>
  <si>
    <t>MaxScore of race</t>
  </si>
  <si>
    <t>Going of race</t>
  </si>
  <si>
    <t>Handicap of race</t>
  </si>
  <si>
    <t>Course Detail of race</t>
  </si>
  <si>
    <t>Dam's Sire of race</t>
  </si>
  <si>
    <t>Same Sire of race</t>
  </si>
  <si>
    <t>PP Pre-import races footage of race</t>
  </si>
  <si>
    <t>HorseCompetitor1 of race</t>
  </si>
  <si>
    <t>HorseCompetitor2 of race</t>
  </si>
  <si>
    <t>HorseCompetitor3 of race</t>
  </si>
  <si>
    <t>HorseCompetitor4 of race</t>
  </si>
  <si>
    <t>HorseCompetitor5 of race</t>
  </si>
  <si>
    <t>HorseCompetitor6 of race</t>
  </si>
  <si>
    <t>HorseCompetitor7 of race</t>
  </si>
  <si>
    <t>HorseCompetitor8 of race</t>
  </si>
  <si>
    <t>HorseCompetitor9 of race</t>
  </si>
  <si>
    <t>HorseCompetitor10 of race</t>
  </si>
  <si>
    <t>HorseCompetitor11 of race</t>
  </si>
  <si>
    <t>HorseCompetitor12 of race</t>
  </si>
  <si>
    <t>HorseCompetitor13 of race</t>
  </si>
  <si>
    <t>JockeyCompetitor1 of race</t>
  </si>
  <si>
    <t>JockeyCompetitor2 of race</t>
  </si>
  <si>
    <t>JockeyCompetitor3 of race</t>
  </si>
  <si>
    <t>JockeyCompetitor4 of race</t>
  </si>
  <si>
    <t>JockeyCompetitor5 of race</t>
  </si>
  <si>
    <t>JockeyCompetitor6 of race</t>
  </si>
  <si>
    <t>JockeyCompetitor7 of race</t>
  </si>
  <si>
    <t>JockeyCompetitor8 of race</t>
  </si>
  <si>
    <t>JockeyCompetitor9 of race</t>
  </si>
  <si>
    <t>JockeyCompetitor10 of race</t>
  </si>
  <si>
    <t>JockeyCompetitor11 of race</t>
  </si>
  <si>
    <t>JockeyCompetitor12 of race</t>
  </si>
  <si>
    <t>JockeyCompetitor13 of race</t>
  </si>
  <si>
    <t>DistanceMeterAsStr of race</t>
  </si>
  <si>
    <t>Dam of Horse, ie. Dad</t>
  </si>
  <si>
    <t>Sire of Horse, ie. Mom</t>
  </si>
  <si>
    <t>Owner of horse</t>
  </si>
  <si>
    <t>Gear used by horse, blinders, shoes, etc</t>
  </si>
  <si>
    <t>Finish Time of horse</t>
  </si>
  <si>
    <t>HorseIndex of horse</t>
  </si>
  <si>
    <t>Country of horse</t>
  </si>
  <si>
    <t>Colour of horse</t>
  </si>
  <si>
    <t>Sex of horse</t>
  </si>
  <si>
    <t>Import Type of horse</t>
  </si>
  <si>
    <t>Import Date of horse</t>
  </si>
  <si>
    <t>Gear B of horse</t>
  </si>
  <si>
    <t>Gear B_first_time of horse</t>
  </si>
  <si>
    <t>Gear B_replaced of horse</t>
  </si>
  <si>
    <t>Gear B_removed of horse</t>
  </si>
  <si>
    <t>Gear BO of horse</t>
  </si>
  <si>
    <t>Gear BO_first_time of horse</t>
  </si>
  <si>
    <t>Gear BO_replaced of horse</t>
  </si>
  <si>
    <t>Gear BO_removed of horse</t>
  </si>
  <si>
    <t>Gear CC of horse</t>
  </si>
  <si>
    <t>Gear CC_first_time of horse</t>
  </si>
  <si>
    <t>Gear CC_replaced of horse</t>
  </si>
  <si>
    <t>Gear CC_removed of horse</t>
  </si>
  <si>
    <t>Gear CP of horse</t>
  </si>
  <si>
    <t>Gear CP_first_time of horse</t>
  </si>
  <si>
    <t>Gear CP_replaced of horse</t>
  </si>
  <si>
    <t>Gear CP_removed of horse</t>
  </si>
  <si>
    <t>Gear CO of horse</t>
  </si>
  <si>
    <t>Gear CO_first_time of horse</t>
  </si>
  <si>
    <t>Gear CO_replaced of horse</t>
  </si>
  <si>
    <t>Gear CO_removed of horse</t>
  </si>
  <si>
    <t>Gear E of horse</t>
  </si>
  <si>
    <t>Gear E_first_time of horse</t>
  </si>
  <si>
    <t>Gear E_replaced of horse</t>
  </si>
  <si>
    <t>Gear E_removed of horse</t>
  </si>
  <si>
    <t>Gear H of horse</t>
  </si>
  <si>
    <t>Gear H_first_time of horse</t>
  </si>
  <si>
    <t>Gear H_replaced of horse</t>
  </si>
  <si>
    <t>Gear H_removed of horse</t>
  </si>
  <si>
    <t>Gear P of horse</t>
  </si>
  <si>
    <t>Gear P_first_time of horse</t>
  </si>
  <si>
    <t>Gear P_replaced of horse</t>
  </si>
  <si>
    <t>Gear P_removed of horse</t>
  </si>
  <si>
    <t>Gear PC of horse</t>
  </si>
  <si>
    <t>Gear PC_first_time of horse</t>
  </si>
  <si>
    <t>Gear PC_replaced of horse</t>
  </si>
  <si>
    <t>Gear PC_removed of horse</t>
  </si>
  <si>
    <t>Gear PS of horse</t>
  </si>
  <si>
    <t>Gear PS_first_time of horse</t>
  </si>
  <si>
    <t>Gear PS_replaced of horse</t>
  </si>
  <si>
    <t>Gear PS_removed of horse</t>
  </si>
  <si>
    <t>Gear SB of horse</t>
  </si>
  <si>
    <t>Gear SB_first_time of horse</t>
  </si>
  <si>
    <t>Gear SB_replaced of horse</t>
  </si>
  <si>
    <t>Gear SB_removed of horse</t>
  </si>
  <si>
    <t>Gear SR of horse</t>
  </si>
  <si>
    <t>Gear SR_first_time of horse</t>
  </si>
  <si>
    <t>Gear SR_replaced of horse</t>
  </si>
  <si>
    <t>Gear SR_removed of horse</t>
  </si>
  <si>
    <t>Gear TT of horse</t>
  </si>
  <si>
    <t>Gear TT_first_time of horse</t>
  </si>
  <si>
    <t>Gear TT_replaced of horse</t>
  </si>
  <si>
    <t>Gear TT_removed of horse</t>
  </si>
  <si>
    <t>Gear V of horse</t>
  </si>
  <si>
    <t>Gear V_first_time of horse</t>
  </si>
  <si>
    <t>Gear V_replaced of horse</t>
  </si>
  <si>
    <t>Gear V_removed of horse</t>
  </si>
  <si>
    <t>Gear VO of horse</t>
  </si>
  <si>
    <t>Gear VO_first_time of horse</t>
  </si>
  <si>
    <t>Gear VO_replaced of horse</t>
  </si>
  <si>
    <t>Gear VO_removed of horse</t>
  </si>
  <si>
    <t>Gear XB of horse</t>
  </si>
  <si>
    <t>Gear XB_first_time of horse</t>
  </si>
  <si>
    <t>Gear XB_replaced of horse</t>
  </si>
  <si>
    <t>Gear XB_removed of horse</t>
  </si>
  <si>
    <t>Score range_85-60 Placing Value TR1 of horse</t>
  </si>
  <si>
    <t>Score range_85-60 Placing Value TR2 of horse</t>
  </si>
  <si>
    <t>Score range_85-60 Placing Value TR3 of horse</t>
  </si>
  <si>
    <t>Score range_85-60 Placing Value TR4 of horse</t>
  </si>
  <si>
    <t>Score range_85-60 Placing Value TR5 of horse</t>
  </si>
  <si>
    <t>Score range_100-75 Placing Value TR1 of horse</t>
  </si>
  <si>
    <t>Score range_100-75 Placing Value TR2 of horse</t>
  </si>
  <si>
    <t>Score range_100-75 Placing Value TR3 of horse</t>
  </si>
  <si>
    <t>Score range_100-75 Placing Value TR4 of horse</t>
  </si>
  <si>
    <t>Score range_100-75 Placing Value TR5 of horse</t>
  </si>
  <si>
    <t>Score range_80-60 Placing Value TR1 of horse</t>
  </si>
  <si>
    <t>Score range_80-60 Placing Value TR2 of horse</t>
  </si>
  <si>
    <t>Score range_80-60 Placing Value TR3 of horse</t>
  </si>
  <si>
    <t>Score range_80-60 Placing Value TR4 of horse</t>
  </si>
  <si>
    <t>Score range_80-60 Placing Value TR5 of horse</t>
  </si>
  <si>
    <t>Score range_60-35 Placing Value TR1 of horse</t>
  </si>
  <si>
    <t>Score range_60-35 Placing Value TR2 of horse</t>
  </si>
  <si>
    <t>Score range_60-35 Placing Value TR3 of horse</t>
  </si>
  <si>
    <t>Score range_60-35 Placing Value TR4 of horse</t>
  </si>
  <si>
    <t>Score range_60-35 Placing Value TR5 of horse</t>
  </si>
  <si>
    <t>Score range_115-90 Placing Value TR1 of horse</t>
  </si>
  <si>
    <t>Score range_115-90 Placing Value TR2 of horse</t>
  </si>
  <si>
    <t>Score range_115-90 Placing Value TR3 of horse</t>
  </si>
  <si>
    <t>Score range_115-90 Placing Value TR4 of horse</t>
  </si>
  <si>
    <t>Score range_115-90 Placing Value TR5 of horse</t>
  </si>
  <si>
    <t>Score range_95+ Placing Value TR1 of horse</t>
  </si>
  <si>
    <t>Score range_95+ Placing Value TR2 of horse</t>
  </si>
  <si>
    <t>Score range_95+ Placing Value TR3 of horse</t>
  </si>
  <si>
    <t>Score range_95+ Placing Value TR4 of horse</t>
  </si>
  <si>
    <t>Score range_95+ Placing Value TR5 of horse</t>
  </si>
  <si>
    <t>Score range_100-80 Placing Value TR1 of horse</t>
  </si>
  <si>
    <t>Score range_100-80 Placing Value TR2 of horse</t>
  </si>
  <si>
    <t>Score range_100-80 Placing Value TR3 of horse</t>
  </si>
  <si>
    <t>Score range_100-80 Placing Value TR4 of horse</t>
  </si>
  <si>
    <t>Score range_100-80 Placing Value TR5 of horse</t>
  </si>
  <si>
    <t>Score range_95-75 Placing Value TR1 of horse</t>
  </si>
  <si>
    <t>Score range_95-75 Placing Value TR2 of horse</t>
  </si>
  <si>
    <t>Score range_95-75 Placing Value TR3 of horse</t>
  </si>
  <si>
    <t>Score range_95-75 Placing Value TR4 of horse</t>
  </si>
  <si>
    <t>Score range_95-75 Placing Value TR5 of horse</t>
  </si>
  <si>
    <t>Score range_40-0 Placing Value TR1 of horse</t>
  </si>
  <si>
    <t>Score range_40-0 Placing Value TR2 of horse</t>
  </si>
  <si>
    <t>Score range_40-0 Placing Value TR3 of horse</t>
  </si>
  <si>
    <t>Score range_40-0 Placing Value TR4 of horse</t>
  </si>
  <si>
    <t>Score range_40-0 Placing Value TR5 of horse</t>
  </si>
  <si>
    <t>Score range_105-80 Placing Value TR1 of horse</t>
  </si>
  <si>
    <t>Score range_105-80 Placing Value TR2 of horse</t>
  </si>
  <si>
    <t>Score range_105-80 Placing Value TR3 of horse</t>
  </si>
  <si>
    <t>Score range_105-80 Placing Value TR4 of horse</t>
  </si>
  <si>
    <t>Score range_105-80 Placing Value TR5 of horse</t>
  </si>
  <si>
    <t>Score range_85+ Placing Value TR1 of horse</t>
  </si>
  <si>
    <t>Score range_85+ Placing Value TR2 of horse</t>
  </si>
  <si>
    <t>Score range_85+ Placing Value TR3 of horse</t>
  </si>
  <si>
    <t>Score range_85+ Placing Value TR4 of horse</t>
  </si>
  <si>
    <t>Score range_85+ Placing Value TR5 of horse</t>
  </si>
  <si>
    <t>Score range_110-85 Placing Value TR1 of horse</t>
  </si>
  <si>
    <t>Score range_110-85 Placing Value TR2 of horse</t>
  </si>
  <si>
    <t>Score range_110-85 Placing Value TR3 of horse</t>
  </si>
  <si>
    <t>Score range_110-85 Placing Value TR4 of horse</t>
  </si>
  <si>
    <t>Score range_110-85 Placing Value TR5 of horse</t>
  </si>
  <si>
    <t>Score range_90+ Placing Value TR1 of horse</t>
  </si>
  <si>
    <t>Score range_90+ Placing Value TR2 of horse</t>
  </si>
  <si>
    <t>Score range_90+ Placing Value TR3 of horse</t>
  </si>
  <si>
    <t>Score range_90+ Placing Value TR4 of horse</t>
  </si>
  <si>
    <t>Score range_90+ Placing Value TR5 of horse</t>
  </si>
  <si>
    <t>Score range_90-70 Placing Value TR1 of horse</t>
  </si>
  <si>
    <t>Score range_90-70 Placing Value TR2 of horse</t>
  </si>
  <si>
    <t>Score range_90-70 Placing Value TR3 of horse</t>
  </si>
  <si>
    <t>Score range_90-70 Placing Value TR4 of horse</t>
  </si>
  <si>
    <t>Score range_90-70 Placing Value TR5 of horse</t>
  </si>
  <si>
    <t>Score range_80-55 Placing Value TR1 of horse</t>
  </si>
  <si>
    <t>Score range_80-55 Placing Value TR2 of horse</t>
  </si>
  <si>
    <t>Score range_80-55 Placing Value TR3 of horse</t>
  </si>
  <si>
    <t>Score range_80-55 Placing Value TR4 of horse</t>
  </si>
  <si>
    <t>Score range_80-55 Placing Value TR5 of horse</t>
  </si>
  <si>
    <t>Score range_60-40 Placing Value TR1 of horse</t>
  </si>
  <si>
    <t>Score range_60-40 Placing Value TR2 of horse</t>
  </si>
  <si>
    <t>Score range_60-40 Placing Value TR3 of horse</t>
  </si>
  <si>
    <t>Score range_60-40 Placing Value TR4 of horse</t>
  </si>
  <si>
    <t>Score range_60-40 Placing Value TR5 of horse</t>
  </si>
  <si>
    <t>DistanceMeterAsStr_1200.0 Placing Value TR1 of horse</t>
  </si>
  <si>
    <t>DistanceMeterAsStr_1200.0 Placing Value TR2 of horse</t>
  </si>
  <si>
    <t>DistanceMeterAsStr_1200.0 Placing Value TR3 of horse</t>
  </si>
  <si>
    <t>DistanceMeterAsStr_1200.0 Placing Value TR4 of horse</t>
  </si>
  <si>
    <t>DistanceMeterAsStr_1200.0 Placing Value TR5 of horse</t>
  </si>
  <si>
    <t>DistanceMeterAsStr_1600.0 Placing Value TR1 of horse</t>
  </si>
  <si>
    <t>DistanceMeterAsStr_1600.0 Placing Value TR2 of horse</t>
  </si>
  <si>
    <t>DistanceMeterAsStr_1600.0 Placing Value TR3 of horse</t>
  </si>
  <si>
    <t>DistanceMeterAsStr_1600.0 Placing Value TR4 of horse</t>
  </si>
  <si>
    <t>DistanceMeterAsStr_1600.0 Placing Value TR5 of horse</t>
  </si>
  <si>
    <t>DistanceMeterAsStr_1800.0 Placing Value TR1 of horse</t>
  </si>
  <si>
    <t>DistanceMeterAsStr_1800.0 Placing Value TR2 of horse</t>
  </si>
  <si>
    <t>DistanceMeterAsStr_1800.0 Placing Value TR3 of horse</t>
  </si>
  <si>
    <t>DistanceMeterAsStr_1800.0 Placing Value TR4 of horse</t>
  </si>
  <si>
    <t>DistanceMeterAsStr_1800.0 Placing Value TR5 of horse</t>
  </si>
  <si>
    <t>DistanceMeterAsStr_1000.0 Placing Value TR1 of horse</t>
  </si>
  <si>
    <t>DistanceMeterAsStr_1000.0 Placing Value TR2 of horse</t>
  </si>
  <si>
    <t>DistanceMeterAsStr_1000.0 Placing Value TR3 of horse</t>
  </si>
  <si>
    <t>DistanceMeterAsStr_1000.0 Placing Value TR4 of horse</t>
  </si>
  <si>
    <t>DistanceMeterAsStr_1000.0 Placing Value TR5 of horse</t>
  </si>
  <si>
    <t>DistanceMeterAsStr_2000.0 Placing Value TR1 of horse</t>
  </si>
  <si>
    <t>DistanceMeterAsStr_2000.0 Placing Value TR2 of horse</t>
  </si>
  <si>
    <t>DistanceMeterAsStr_2000.0 Placing Value TR3 of horse</t>
  </si>
  <si>
    <t>DistanceMeterAsStr_2000.0 Placing Value TR4 of horse</t>
  </si>
  <si>
    <t>DistanceMeterAsStr_2000.0 Placing Value TR5 of horse</t>
  </si>
  <si>
    <t>DistanceMeterAsStr_1400.0 Placing Value TR1 of horse</t>
  </si>
  <si>
    <t>DistanceMeterAsStr_1400.0 Placing Value TR2 of horse</t>
  </si>
  <si>
    <t>DistanceMeterAsStr_1400.0 Placing Value TR3 of horse</t>
  </si>
  <si>
    <t>DistanceMeterAsStr_1400.0 Placing Value TR4 of horse</t>
  </si>
  <si>
    <t>DistanceMeterAsStr_1400.0 Placing Value TR5 of horse</t>
  </si>
  <si>
    <t>DistanceMeterAsStr_2200.0 Placing Value TR1 of horse</t>
  </si>
  <si>
    <t>DistanceMeterAsStr_2200.0 Placing Value TR2 of horse</t>
  </si>
  <si>
    <t>DistanceMeterAsStr_2200.0 Placing Value TR3 of horse</t>
  </si>
  <si>
    <t>DistanceMeterAsStr_2200.0 Placing Value TR4 of horse</t>
  </si>
  <si>
    <t>DistanceMeterAsStr_2200.0 Placing Value TR5 of horse</t>
  </si>
  <si>
    <t>DistanceMeterAsStr_2400.0 Placing Value TR1 of horse</t>
  </si>
  <si>
    <t>DistanceMeterAsStr_2400.0 Placing Value TR2 of horse</t>
  </si>
  <si>
    <t>DistanceMeterAsStr_2400.0 Placing Value TR3 of horse</t>
  </si>
  <si>
    <t>DistanceMeterAsStr_2400.0 Placing Value TR4 of horse</t>
  </si>
  <si>
    <t>DistanceMeterAsStr_2400.0 Placing Value TR5 of horse</t>
  </si>
  <si>
    <t>DistanceMeterAsStr_1650.0 Placing Value TR1 of horse</t>
  </si>
  <si>
    <t>DistanceMeterAsStr_1650.0 Placing Value TR2 of horse</t>
  </si>
  <si>
    <t>DistanceMeterAsStr_1650.0 Placing Value TR3 of horse</t>
  </si>
  <si>
    <t>DistanceMeterAsStr_1650.0 Placing Value TR4 of horse</t>
  </si>
  <si>
    <t>DistanceMeterAsStr_1650.0 Placing Value TR5 of horse</t>
  </si>
  <si>
    <t>Placing_TR1 of horse</t>
  </si>
  <si>
    <t>Placing_TR2 of horse</t>
  </si>
  <si>
    <t>Placing_TR3 of horse</t>
  </si>
  <si>
    <t>Placing_TR4 of horse</t>
  </si>
  <si>
    <t>Placing_TR5 of horse</t>
  </si>
  <si>
    <t>Placing_TR6 of horse</t>
  </si>
  <si>
    <t>Placing_TR7 of horse</t>
  </si>
  <si>
    <t>Placing_TR8 of horse</t>
  </si>
  <si>
    <t>Placing_TR9 of horse</t>
  </si>
  <si>
    <t>Placing_TR10 of horse</t>
  </si>
  <si>
    <t>Glove Horse Embedding Feature 1</t>
  </si>
  <si>
    <t>Glove Horse Embedding Feature 2</t>
  </si>
  <si>
    <t>Glove Horse Embedding Feature 3</t>
  </si>
  <si>
    <t>Glove Horse Embedding Feature 4</t>
  </si>
  <si>
    <t>Glove Horse Embedding Feature 5</t>
  </si>
  <si>
    <t>Glove Horse Embedding Feature 6</t>
  </si>
  <si>
    <t>Glove Horse Embedding Feature 7</t>
  </si>
  <si>
    <t>Glove Horse Embedding Feature 8</t>
  </si>
  <si>
    <t>Glove Horse Embedding Feature 9</t>
  </si>
  <si>
    <t>Glove Horse Embedding Feature 10</t>
  </si>
  <si>
    <t>Glove Horse Embedding Feature 11</t>
  </si>
  <si>
    <t>Glove Horse Embedding Feature 12</t>
  </si>
  <si>
    <t>Glove Horse Embedding Feature 13</t>
  </si>
  <si>
    <t>Glove Horse Embedding Feature 14</t>
  </si>
  <si>
    <t>Glove Horse Embedding Feature 15</t>
  </si>
  <si>
    <t>Glove Horse Embedding Feature 16</t>
  </si>
  <si>
    <t>Glove Horse Embedding Feature 17</t>
  </si>
  <si>
    <t>Glove Horse Embedding Feature 18</t>
  </si>
  <si>
    <t>Glove Horse Embedding Feature 19</t>
  </si>
  <si>
    <t>Glove Horse Embedding Feature 20</t>
  </si>
  <si>
    <t>Glove Horse Embedding Feature 21</t>
  </si>
  <si>
    <t>Glove Horse Embedding Feature 22</t>
  </si>
  <si>
    <t>Glove Horse Embedding Feature 23</t>
  </si>
  <si>
    <t>Glove Horse Embedding Feature 24</t>
  </si>
  <si>
    <t>Glove Horse Embedding Feature 25</t>
  </si>
  <si>
    <t>Glove Horse Embedding Feature 26</t>
  </si>
  <si>
    <t>Glove Horse Embedding Feature 27</t>
  </si>
  <si>
    <t>Glove Horse Embedding Feature 28</t>
  </si>
  <si>
    <t>Glove Horse Embedding Feature 29</t>
  </si>
  <si>
    <t>Glove Horse Embedding Feature 30</t>
  </si>
  <si>
    <t>Glove Horse Embedding Feature 31</t>
  </si>
  <si>
    <t>Glove Horse Embedding Feature 32</t>
  </si>
  <si>
    <t>Glove Horse Embedding Feature 33</t>
  </si>
  <si>
    <t>Glove Horse Embedding Feature 34</t>
  </si>
  <si>
    <t>Glove Horse Embedding Feature 35</t>
  </si>
  <si>
    <t>Glove Horse Embedding Feature 36</t>
  </si>
  <si>
    <t>Glove Horse Embedding Feature 37</t>
  </si>
  <si>
    <t>Glove Horse Embedding Feature 38</t>
  </si>
  <si>
    <t>Glove Horse Embedding Feature 39</t>
  </si>
  <si>
    <t>Glove Horse Embedding Feature 40</t>
  </si>
  <si>
    <t>Glove Horse Embedding Feature 41</t>
  </si>
  <si>
    <t>Glove Horse Embedding Feature 42</t>
  </si>
  <si>
    <t>Glove Horse Embedding Feature 43</t>
  </si>
  <si>
    <t>Glove Horse Embedding Feature 44</t>
  </si>
  <si>
    <t>Glove Horse Embedding Feature 45</t>
  </si>
  <si>
    <t>Glove Horse Embedding Feature 46</t>
  </si>
  <si>
    <t>Glove Horse Embedding Feature 47</t>
  </si>
  <si>
    <t>Glove Horse Embedding Feature 48</t>
  </si>
  <si>
    <t>Glove Horse Embedding Feature 49</t>
  </si>
  <si>
    <t>Glove Horse Embedding Feature 50</t>
  </si>
  <si>
    <t>UMAP Horse Embedding Feature 1</t>
  </si>
  <si>
    <t>UMAP Horse Embedding Feature 2</t>
  </si>
  <si>
    <t>UMAP Horse Embedding Feature 3</t>
  </si>
  <si>
    <t>UMAP Horse Embedding Feature 4</t>
  </si>
  <si>
    <t>UMAP Horse Embedding Feature 5</t>
  </si>
  <si>
    <t>UMAP Horse Embedding Feature 6</t>
  </si>
  <si>
    <t>UMAP Horse Embedding Feature 7</t>
  </si>
  <si>
    <t>UMAP Horse Embedding Feature 8</t>
  </si>
  <si>
    <t>UMAP Horse Embedding Feature 9</t>
  </si>
  <si>
    <t>UMAP Horse Embedding Feature 10</t>
  </si>
  <si>
    <t>Glove Jockey Embedding Feature 1</t>
  </si>
  <si>
    <t>Glove Jockey Embedding Feature 2</t>
  </si>
  <si>
    <t>Glove Jockey Embedding Feature 3</t>
  </si>
  <si>
    <t>Glove Jockey Embedding Feature 4</t>
  </si>
  <si>
    <t>Glove Jockey Embedding Feature 5</t>
  </si>
  <si>
    <t>Glove Jockey Embedding Feature 6</t>
  </si>
  <si>
    <t>Glove Jockey Embedding Feature 7</t>
  </si>
  <si>
    <t>Glove Jockey Embedding Feature 8</t>
  </si>
  <si>
    <t>Glove Jockey Embedding Feature 9</t>
  </si>
  <si>
    <t>Glove Jockey Embedding Feature 10</t>
  </si>
  <si>
    <t>Glove Jockey Embedding Feature 11</t>
  </si>
  <si>
    <t>Glove Jockey Embedding Feature 12</t>
  </si>
  <si>
    <t>Glove Jockey Embedding Feature 13</t>
  </si>
  <si>
    <t>Glove Jockey Embedding Feature 14</t>
  </si>
  <si>
    <t>Glove Jockey Embedding Feature 15</t>
  </si>
  <si>
    <t>Glove Jockey Embedding Feature 16</t>
  </si>
  <si>
    <t>Glove Jockey Embedding Feature 17</t>
  </si>
  <si>
    <t>Glove Jockey Embedding Feature 18</t>
  </si>
  <si>
    <t>Glove Jockey Embedding Feature 19</t>
  </si>
  <si>
    <t>Glove Jockey Embedding Feature 20</t>
  </si>
  <si>
    <t>Glove Jockey Embedding Feature 21</t>
  </si>
  <si>
    <t>Glove Jockey Embedding Feature 22</t>
  </si>
  <si>
    <t>Glove Jockey Embedding Feature 23</t>
  </si>
  <si>
    <t>Glove Jockey Embedding Feature 24</t>
  </si>
  <si>
    <t>Glove Jockey Embedding Feature 25</t>
  </si>
  <si>
    <t>Glove Jockey Embedding Feature 26</t>
  </si>
  <si>
    <t>Glove Jockey Embedding Feature 27</t>
  </si>
  <si>
    <t>Glove Jockey Embedding Feature 28</t>
  </si>
  <si>
    <t>Glove Jockey Embedding Feature 29</t>
  </si>
  <si>
    <t>Glove Jockey Embedding Feature 30</t>
  </si>
  <si>
    <t>Glove Jockey Embedding Feature 31</t>
  </si>
  <si>
    <t>Glove Jockey Embedding Feature 32</t>
  </si>
  <si>
    <t>Glove Jockey Embedding Feature 33</t>
  </si>
  <si>
    <t>Glove Jockey Embedding Feature 34</t>
  </si>
  <si>
    <t>Glove Jockey Embedding Feature 35</t>
  </si>
  <si>
    <t>Glove Jockey Embedding Feature 36</t>
  </si>
  <si>
    <t>Glove Jockey Embedding Feature 37</t>
  </si>
  <si>
    <t>Glove Jockey Embedding Feature 38</t>
  </si>
  <si>
    <t>Glove Jockey Embedding Feature 39</t>
  </si>
  <si>
    <t>Glove Jockey Embedding Feature 40</t>
  </si>
  <si>
    <t>Glove Jockey Embedding Feature 41</t>
  </si>
  <si>
    <t>Glove Jockey Embedding Feature 42</t>
  </si>
  <si>
    <t>Glove Jockey Embedding Feature 43</t>
  </si>
  <si>
    <t>Glove Jockey Embedding Feature 44</t>
  </si>
  <si>
    <t>Glove Jockey Embedding Feature 45</t>
  </si>
  <si>
    <t>Glove Jockey Embedding Feature 46</t>
  </si>
  <si>
    <t>Glove Jockey Embedding Feature 47</t>
  </si>
  <si>
    <t>Glove Jockey Embedding Feature 48</t>
  </si>
  <si>
    <t>Glove Jockey Embedding Feature 49</t>
  </si>
  <si>
    <t>Glove Jockey Embedding Feature 50</t>
  </si>
  <si>
    <t>UMAP Jockey Embedding Feature 1</t>
  </si>
  <si>
    <t>UMAP Jockey Embedding Feature 2</t>
  </si>
  <si>
    <t>UMAP Jockey Embedding Feature 3</t>
  </si>
  <si>
    <t>UMAP Jockey Embedding Feature 4</t>
  </si>
  <si>
    <t>UMAP Jockey Embedding Feature 5</t>
  </si>
  <si>
    <t>UMAP Jockey Embedding Feature 6</t>
  </si>
  <si>
    <t>UMAP Jockey Embedding Feature 7</t>
  </si>
  <si>
    <t>UMAP Jockey Embedding Feature 8</t>
  </si>
  <si>
    <t>UMAP Jockey Embedding Feature 9</t>
  </si>
  <si>
    <t>UMAP Jockey Embedding Feature 10</t>
  </si>
  <si>
    <t>Based on data file: ml_dataset_2019_2025_390_train_30_test_all.csv</t>
  </si>
  <si>
    <t xml:space="preserve"> -&gt; </t>
  </si>
  <si>
    <t>Feature -&gt; Description</t>
  </si>
  <si>
    <t>race-trailing-stats.py</t>
  </si>
  <si>
    <t>Creates trailing average racing features</t>
  </si>
  <si>
    <t>win_odds_model.py</t>
  </si>
  <si>
    <t>Used to measure accuracy, preciion, and recall for an "Odds" only model</t>
  </si>
  <si>
    <t>umap_embeddings.py</t>
  </si>
  <si>
    <t>Creates UMAP embeddings from GloVe embeddings, supporting functions for sensitivity charts and tables</t>
  </si>
  <si>
    <t>query_repository.py</t>
  </si>
  <si>
    <t>Repository of queries used to build final training sets</t>
  </si>
  <si>
    <t>merge_umap_embeddings.py</t>
  </si>
  <si>
    <t>Merges UMAP embeddings into final training sets</t>
  </si>
  <si>
    <t>flatten_embedding_data.py</t>
  </si>
  <si>
    <t>Flattens co-occurrence matrices into one embedding per race date. Files are 12Gbs plus. This step is required to join embeddings into the final training sets without causing an out of memory error due to cross joining</t>
  </si>
  <si>
    <t>co_occurrence_embeddings.py</t>
  </si>
  <si>
    <t>Use the results from race-trailing-stats.py, co_occurrence_embeddings.py, flatten_embedding_data.py, merge_umap_embeddings.py, and query_repository.py to create final training sets</t>
  </si>
  <si>
    <t>merge_all_data_for_model.py</t>
  </si>
  <si>
    <t>xgboost_GloVe_UMAP_test.py</t>
  </si>
  <si>
    <t>Used to produce feature importance and ablation analysis for report</t>
  </si>
  <si>
    <t>Create co-occurrence matrices for final training sets, also creates values for hyper parameter sensitivity testing.</t>
  </si>
  <si>
    <t>visuals and tables used in presentation.xlsx</t>
  </si>
  <si>
    <t>Used to create some of the visualtions in the unsupervised portion of the project</t>
  </si>
  <si>
    <t>File</t>
  </si>
  <si>
    <t>Section</t>
  </si>
  <si>
    <t>Unsupervised</t>
  </si>
  <si>
    <t>Supervised</t>
  </si>
  <si>
    <t>failure_analysis </t>
  </si>
  <si>
    <t>-   identifies false negatives and false positives</t>
  </si>
  <si>
    <t>learning_curve  </t>
  </si>
  <si>
    <t>-    generates learning curve for training data</t>
  </si>
  <si>
    <t>logistic_notrandemb  </t>
  </si>
  <si>
    <t>-    logistic regression model with no trailing stats or embeddings just race features</t>
  </si>
  <si>
    <t>logistic_withtrandemb  </t>
  </si>
  <si>
    <t>-   logistic regression model with trailing stats, embeddings, and race features</t>
  </si>
  <si>
    <t>naive_models </t>
  </si>
  <si>
    <t>-   random choice model and dummy variable</t>
  </si>
  <si>
    <t>param_search  </t>
  </si>
  <si>
    <t>-     finding hyperparameters that optimize the xgboost model for precision</t>
  </si>
  <si>
    <t>sensitivity_analysis  </t>
  </si>
  <si>
    <t>-    graphing the sensitivity of the xgboost model to varying hyperparameters</t>
  </si>
  <si>
    <t>xg_boost_everything </t>
  </si>
  <si>
    <t>-   xgboost model with trailing stats, embeddings, and race features</t>
  </si>
  <si>
    <t>xg_boost_noemb_notr  </t>
  </si>
  <si>
    <t>-    xgboost model with only race features</t>
  </si>
  <si>
    <t>xg_boost_noemb_yestr </t>
  </si>
  <si>
    <t>-   xgboost model with trailing stats and race features and no embeddings</t>
  </si>
  <si>
    <t>xg_boost_precision_optimized </t>
  </si>
  <si>
    <t>-    xgboost model with hyperparameters optimized for precision</t>
  </si>
  <si>
    <t>xg_boost_yesemb_notr  </t>
  </si>
  <si>
    <t>-    xgboost model with embeddings and race features and no trailing stats</t>
  </si>
  <si>
    <t>Explanation of Files</t>
  </si>
  <si>
    <t>Data Extraction</t>
  </si>
  <si>
    <t>1_race_data_scraping</t>
  </si>
  <si>
    <t>2_horse_data_scraping</t>
  </si>
  <si>
    <t>3_race_comment_scraping</t>
  </si>
  <si>
    <t>4_dataset_cleaning</t>
  </si>
  <si>
    <t>5_race_start_time</t>
  </si>
  <si>
    <t>6_weather_data</t>
  </si>
  <si>
    <t>7_weather_API</t>
  </si>
  <si>
    <t>jockey-data-scraping</t>
  </si>
  <si>
    <t>Scrape race data from website and store in csv</t>
  </si>
  <si>
    <t>Use weather api to collect weather start per race date and store in csv</t>
  </si>
  <si>
    <t>Scrape aggregate jockey stats and store in 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</si>
</sst>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0_);_(* \(#,##0.000\);_(* &quot;-&quot;??_);_(@_)"/>
    <numFmt numFmtId="165" formatCode="0.0%"/>
    <numFmt numFmtId="170" formatCode="_(* #,##0_);_(* \(#,##0\);_(* &quot;-&quot;??_);_(@_)"/>
    <numFmt numFmtId="174" formatCode="_(* #,##0.0000_);_(* \(#,##0.0000\);_(* &quot;-&quot;??_);_(@_)"/>
  </numFmts>
  <fonts count="6" x14ac:knownFonts="1">
    <font>
      <sz val="11"/>
      <color theme="1"/>
      <name val="Aptos Narrow"/>
      <family val="2"/>
      <scheme val="minor"/>
    </font>
    <font>
      <sz val="11"/>
      <color theme="1"/>
      <name val="Aptos Narrow"/>
      <family val="2"/>
      <scheme val="minor"/>
    </font>
    <font>
      <b/>
      <sz val="11"/>
      <color theme="1"/>
      <name val="Aptos Narrow"/>
      <family val="2"/>
      <scheme val="minor"/>
    </font>
    <font>
      <sz val="8"/>
      <color rgb="FFD1D2D3"/>
      <name val="Arial"/>
      <family val="2"/>
    </font>
    <font>
      <sz val="8"/>
      <name val="Aptos Narrow"/>
      <family val="2"/>
      <scheme val="minor"/>
    </font>
    <font>
      <sz val="7"/>
      <color rgb="FFFA996C"/>
      <name val="Consolas"/>
      <family val="3"/>
    </font>
  </fonts>
  <fills count="5">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style="thick">
        <color theme="1"/>
      </left>
      <right style="thick">
        <color theme="1"/>
      </right>
      <top style="thick">
        <color theme="1"/>
      </top>
      <bottom style="thick">
        <color theme="1"/>
      </bottom>
      <diagonal/>
    </border>
    <border>
      <left style="thick">
        <color theme="1"/>
      </left>
      <right/>
      <top style="thick">
        <color theme="1"/>
      </top>
      <bottom style="thick">
        <color theme="1"/>
      </bottom>
      <diagonal/>
    </border>
    <border>
      <left/>
      <right/>
      <top style="thick">
        <color theme="1"/>
      </top>
      <bottom style="thick">
        <color theme="1"/>
      </bottom>
      <diagonal/>
    </border>
    <border>
      <left/>
      <right style="thick">
        <color theme="1"/>
      </right>
      <top style="thick">
        <color theme="1"/>
      </top>
      <bottom style="thick">
        <color theme="1"/>
      </bottom>
      <diagonal/>
    </border>
    <border>
      <left style="thick">
        <color theme="4"/>
      </left>
      <right style="thick">
        <color theme="4"/>
      </right>
      <top style="thick">
        <color theme="4"/>
      </top>
      <bottom/>
      <diagonal/>
    </border>
    <border>
      <left style="thick">
        <color theme="4"/>
      </left>
      <right style="thick">
        <color theme="4"/>
      </right>
      <top/>
      <bottom/>
      <diagonal/>
    </border>
    <border>
      <left style="thick">
        <color theme="4"/>
      </left>
      <right style="thick">
        <color theme="4"/>
      </right>
      <top/>
      <bottom style="thick">
        <color theme="4"/>
      </bottom>
      <diagonal/>
    </border>
    <border>
      <left style="thick">
        <color theme="1"/>
      </left>
      <right style="thick">
        <color theme="1"/>
      </right>
      <top style="thick">
        <color theme="1"/>
      </top>
      <bottom/>
      <diagonal/>
    </border>
    <border>
      <left style="thick">
        <color theme="1"/>
      </left>
      <right style="thick">
        <color theme="1"/>
      </right>
      <top/>
      <bottom/>
      <diagonal/>
    </border>
    <border>
      <left style="thick">
        <color theme="1"/>
      </left>
      <right style="thick">
        <color theme="1"/>
      </right>
      <top/>
      <bottom style="thick">
        <color theme="1"/>
      </bottom>
      <diagonal/>
    </border>
    <border>
      <left/>
      <right/>
      <top/>
      <bottom style="thick">
        <color theme="1"/>
      </bottom>
      <diagonal/>
    </border>
    <border>
      <left/>
      <right/>
      <top style="thin">
        <color theme="4" tint="0.39997558519241921"/>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9">
    <xf numFmtId="0" fontId="0" fillId="0" borderId="0" xfId="0"/>
    <xf numFmtId="0" fontId="3" fillId="0" borderId="0" xfId="0" applyFont="1"/>
    <xf numFmtId="0" fontId="2" fillId="0" borderId="0" xfId="0" applyFont="1"/>
    <xf numFmtId="9" fontId="0" fillId="0" borderId="0" xfId="2" applyFont="1"/>
    <xf numFmtId="2" fontId="0" fillId="0" borderId="0" xfId="0" applyNumberFormat="1"/>
    <xf numFmtId="2" fontId="2" fillId="0" borderId="0" xfId="0" applyNumberFormat="1" applyFont="1"/>
    <xf numFmtId="0" fontId="0" fillId="0" borderId="0" xfId="0" pivotButton="1"/>
    <xf numFmtId="0" fontId="0" fillId="0" borderId="0" xfId="0" applyAlignment="1">
      <alignment horizontal="left"/>
    </xf>
    <xf numFmtId="4" fontId="0" fillId="0" borderId="0" xfId="0" applyNumberFormat="1"/>
    <xf numFmtId="43" fontId="0" fillId="0" borderId="0" xfId="1" applyFont="1"/>
    <xf numFmtId="43" fontId="2" fillId="0" borderId="0" xfId="1" applyFont="1"/>
    <xf numFmtId="0" fontId="2" fillId="0" borderId="0" xfId="0" applyFont="1" applyAlignment="1">
      <alignment horizontal="center"/>
    </xf>
    <xf numFmtId="43" fontId="0" fillId="0" borderId="0" xfId="1" applyFont="1" applyBorder="1"/>
    <xf numFmtId="43" fontId="0" fillId="0" borderId="2" xfId="1" applyFont="1" applyBorder="1"/>
    <xf numFmtId="43" fontId="0" fillId="0" borderId="3" xfId="1" applyFont="1" applyBorder="1"/>
    <xf numFmtId="43" fontId="0" fillId="0" borderId="4" xfId="1" applyFont="1" applyBorder="1"/>
    <xf numFmtId="43" fontId="0" fillId="0" borderId="1" xfId="1" applyFont="1" applyBorder="1"/>
    <xf numFmtId="164" fontId="0" fillId="0" borderId="0" xfId="1" applyNumberFormat="1" applyFont="1"/>
    <xf numFmtId="164" fontId="2" fillId="0" borderId="0" xfId="1" applyNumberFormat="1" applyFont="1"/>
    <xf numFmtId="43" fontId="0" fillId="0" borderId="0" xfId="0" applyNumberFormat="1"/>
    <xf numFmtId="164" fontId="2" fillId="0" borderId="0" xfId="0" applyNumberFormat="1" applyFont="1"/>
    <xf numFmtId="164" fontId="0" fillId="0" borderId="0" xfId="0" applyNumberFormat="1"/>
    <xf numFmtId="165" fontId="0" fillId="0" borderId="0" xfId="2" applyNumberFormat="1" applyFont="1"/>
    <xf numFmtId="43" fontId="0" fillId="0" borderId="5" xfId="1" applyFont="1" applyBorder="1"/>
    <xf numFmtId="43" fontId="0" fillId="0" borderId="6" xfId="1" applyFont="1" applyBorder="1"/>
    <xf numFmtId="43" fontId="0" fillId="0" borderId="7" xfId="1" applyFont="1" applyBorder="1"/>
    <xf numFmtId="43" fontId="0" fillId="0" borderId="8" xfId="1" applyFont="1" applyBorder="1"/>
    <xf numFmtId="43" fontId="0" fillId="0" borderId="9" xfId="1" applyFont="1" applyBorder="1"/>
    <xf numFmtId="43" fontId="0" fillId="0" borderId="10" xfId="1" applyFont="1" applyBorder="1"/>
    <xf numFmtId="0" fontId="0" fillId="0" borderId="11" xfId="0" applyBorder="1"/>
    <xf numFmtId="2" fontId="0" fillId="0" borderId="11" xfId="0" applyNumberFormat="1" applyBorder="1"/>
    <xf numFmtId="0" fontId="2" fillId="0" borderId="0" xfId="0" applyFont="1" applyAlignment="1">
      <alignment horizontal="right"/>
    </xf>
    <xf numFmtId="14" fontId="0" fillId="0" borderId="0" xfId="0" applyNumberFormat="1"/>
    <xf numFmtId="14" fontId="5" fillId="0" borderId="0" xfId="0" applyNumberFormat="1" applyFont="1" applyAlignment="1">
      <alignment vertical="center"/>
    </xf>
    <xf numFmtId="0" fontId="0" fillId="0" borderId="12" xfId="0" applyBorder="1" applyAlignment="1">
      <alignment horizontal="left"/>
    </xf>
    <xf numFmtId="0" fontId="0" fillId="0" borderId="12" xfId="0" applyBorder="1"/>
    <xf numFmtId="11" fontId="0" fillId="0" borderId="0" xfId="0" applyNumberFormat="1"/>
    <xf numFmtId="0" fontId="2" fillId="3" borderId="0" xfId="0" applyFont="1" applyFill="1" applyAlignment="1">
      <alignment horizontal="center"/>
    </xf>
    <xf numFmtId="0" fontId="2" fillId="2" borderId="0" xfId="0" applyFont="1" applyFill="1" applyAlignment="1">
      <alignment horizontal="center"/>
    </xf>
    <xf numFmtId="0" fontId="2" fillId="2" borderId="0" xfId="0" applyFont="1" applyFill="1" applyAlignment="1">
      <alignment horizontal="center" vertical="center" textRotation="90"/>
    </xf>
    <xf numFmtId="0" fontId="2" fillId="0" borderId="0" xfId="0" applyFont="1" applyAlignment="1">
      <alignment horizontal="center"/>
    </xf>
    <xf numFmtId="170" fontId="0" fillId="0" borderId="0" xfId="1" applyNumberFormat="1" applyFont="1"/>
    <xf numFmtId="170" fontId="2" fillId="0" borderId="0" xfId="1" applyNumberFormat="1" applyFont="1"/>
    <xf numFmtId="14" fontId="2" fillId="0" borderId="0" xfId="0" applyNumberFormat="1" applyFont="1" applyAlignment="1">
      <alignment horizontal="right"/>
    </xf>
    <xf numFmtId="174" fontId="0" fillId="0" borderId="0" xfId="1" applyNumberFormat="1" applyFont="1"/>
    <xf numFmtId="174" fontId="0" fillId="0" borderId="0" xfId="0" applyNumberFormat="1"/>
    <xf numFmtId="0" fontId="0" fillId="0" borderId="0" xfId="0" applyNumberFormat="1"/>
    <xf numFmtId="0" fontId="0" fillId="0" borderId="0" xfId="0" applyAlignment="1">
      <alignment wrapText="1"/>
    </xf>
    <xf numFmtId="0" fontId="2" fillId="0" borderId="0" xfId="0" applyFont="1" applyAlignment="1">
      <alignment horizontal="center" wrapText="1"/>
    </xf>
    <xf numFmtId="0" fontId="0" fillId="4" borderId="0" xfId="0" applyFill="1"/>
    <xf numFmtId="0" fontId="2" fillId="4" borderId="0" xfId="0" applyFont="1" applyFill="1" applyAlignment="1">
      <alignment horizontal="right"/>
    </xf>
    <xf numFmtId="0" fontId="2" fillId="4" borderId="0" xfId="0" applyFont="1" applyFill="1"/>
    <xf numFmtId="14" fontId="0" fillId="4" borderId="0" xfId="0" applyNumberFormat="1" applyFill="1"/>
    <xf numFmtId="170" fontId="0" fillId="4" borderId="0" xfId="1" applyNumberFormat="1" applyFont="1" applyFill="1"/>
    <xf numFmtId="2" fontId="0" fillId="4" borderId="0" xfId="0" applyNumberFormat="1" applyFill="1"/>
    <xf numFmtId="14" fontId="2" fillId="4" borderId="0" xfId="0" applyNumberFormat="1" applyFont="1" applyFill="1" applyAlignment="1">
      <alignment horizontal="right"/>
    </xf>
    <xf numFmtId="170" fontId="2" fillId="4" borderId="0" xfId="1" applyNumberFormat="1" applyFont="1" applyFill="1"/>
    <xf numFmtId="2" fontId="2" fillId="4" borderId="0" xfId="0" applyNumberFormat="1" applyFont="1" applyFill="1"/>
    <xf numFmtId="0" fontId="0" fillId="0" borderId="0" xfId="0" quotePrefix="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Horse!$C$5</c:f>
              <c:strCache>
                <c:ptCount val="1"/>
                <c:pt idx="0">
                  <c:v>Cos Sim</c:v>
                </c:pt>
              </c:strCache>
            </c:strRef>
          </c:tx>
          <c:spPr>
            <a:solidFill>
              <a:schemeClr val="accent1"/>
            </a:solidFill>
            <a:ln>
              <a:noFill/>
            </a:ln>
            <a:effectLst/>
          </c:spPr>
          <c:invertIfNegative val="0"/>
          <c:cat>
            <c:strRef>
              <c:f>Horse!$B$6:$B$40</c:f>
              <c:strCache>
                <c:ptCount val="35"/>
                <c:pt idx="0">
                  <c:v>MY INTELLIGENT</c:v>
                </c:pt>
                <c:pt idx="1">
                  <c:v>ARIEL</c:v>
                </c:pt>
                <c:pt idx="2">
                  <c:v>JUMBO FORTUNE</c:v>
                </c:pt>
                <c:pt idx="3">
                  <c:v>TOTAL POWER</c:v>
                </c:pt>
                <c:pt idx="4">
                  <c:v>HERO STAR</c:v>
                </c:pt>
                <c:pt idx="5">
                  <c:v>AMBITIOUS HEART</c:v>
                </c:pt>
                <c:pt idx="6">
                  <c:v>RIGHTEOUS DOCTRINE</c:v>
                </c:pt>
                <c:pt idx="7">
                  <c:v>RED MAJESTY</c:v>
                </c:pt>
                <c:pt idx="8">
                  <c:v>COPARTNER ERA</c:v>
                </c:pt>
                <c:pt idx="9">
                  <c:v>TOP SCORE</c:v>
                </c:pt>
                <c:pt idx="10">
                  <c:v>GOLDEN EMPIRE</c:v>
                </c:pt>
                <c:pt idx="11">
                  <c:v>OWNERS' STAR</c:v>
                </c:pt>
                <c:pt idx="12">
                  <c:v>STAR SHINE</c:v>
                </c:pt>
                <c:pt idx="13">
                  <c:v>WOOD ON FIRE</c:v>
                </c:pt>
                <c:pt idx="14">
                  <c:v>TURIN WARRIOR</c:v>
                </c:pt>
                <c:pt idx="15">
                  <c:v>EIGHT TRIGRAMS</c:v>
                </c:pt>
                <c:pt idx="16">
                  <c:v>SNOWALOT</c:v>
                </c:pt>
                <c:pt idx="17">
                  <c:v>HERCULES</c:v>
                </c:pt>
                <c:pt idx="18">
                  <c:v>SPEED FORCE</c:v>
                </c:pt>
                <c:pt idx="19">
                  <c:v>THE FULL BLOOM</c:v>
                </c:pt>
                <c:pt idx="20">
                  <c:v>FUN N GLORY</c:v>
                </c:pt>
                <c:pt idx="21">
                  <c:v>TAKINGUFURTHER</c:v>
                </c:pt>
                <c:pt idx="22">
                  <c:v>LESLIE</c:v>
                </c:pt>
                <c:pt idx="23">
                  <c:v>MAGIC SUPREME</c:v>
                </c:pt>
                <c:pt idx="24">
                  <c:v>ORIENTAL SMOKE</c:v>
                </c:pt>
                <c:pt idx="25">
                  <c:v>SERGEANT PEPPER</c:v>
                </c:pt>
                <c:pt idx="26">
                  <c:v>HAPPY TANGO</c:v>
                </c:pt>
                <c:pt idx="27">
                  <c:v>DRAGON STAR</c:v>
                </c:pt>
                <c:pt idx="28">
                  <c:v>DOLLAR REWARD</c:v>
                </c:pt>
                <c:pt idx="29">
                  <c:v>GLUCK RACER</c:v>
                </c:pt>
                <c:pt idx="30">
                  <c:v>ALLOY KING</c:v>
                </c:pt>
                <c:pt idx="31">
                  <c:v>CLASSIC UNICORN</c:v>
                </c:pt>
                <c:pt idx="32">
                  <c:v>TRUST ME</c:v>
                </c:pt>
                <c:pt idx="33">
                  <c:v>THUNDER STOMP</c:v>
                </c:pt>
                <c:pt idx="34">
                  <c:v>MEGA BONUS</c:v>
                </c:pt>
              </c:strCache>
            </c:strRef>
          </c:cat>
          <c:val>
            <c:numRef>
              <c:f>Horse!$C$6:$C$40</c:f>
              <c:numCache>
                <c:formatCode>General</c:formatCode>
                <c:ptCount val="35"/>
                <c:pt idx="0">
                  <c:v>0.35499999999999998</c:v>
                </c:pt>
                <c:pt idx="1">
                  <c:v>0.40100000000000002</c:v>
                </c:pt>
                <c:pt idx="2">
                  <c:v>0.436</c:v>
                </c:pt>
                <c:pt idx="3">
                  <c:v>0.44800000000000001</c:v>
                </c:pt>
                <c:pt idx="4">
                  <c:v>0.45500000000000002</c:v>
                </c:pt>
                <c:pt idx="5">
                  <c:v>0.45600000000000002</c:v>
                </c:pt>
                <c:pt idx="6">
                  <c:v>0.46600000000000003</c:v>
                </c:pt>
                <c:pt idx="7">
                  <c:v>0.46700000000000003</c:v>
                </c:pt>
                <c:pt idx="8">
                  <c:v>0.47399999999999998</c:v>
                </c:pt>
                <c:pt idx="9">
                  <c:v>0.48199999999999998</c:v>
                </c:pt>
                <c:pt idx="10">
                  <c:v>0.48499999999999999</c:v>
                </c:pt>
                <c:pt idx="11">
                  <c:v>0.49299999999999999</c:v>
                </c:pt>
                <c:pt idx="12">
                  <c:v>0.497</c:v>
                </c:pt>
                <c:pt idx="13">
                  <c:v>0.499</c:v>
                </c:pt>
                <c:pt idx="14">
                  <c:v>0.502</c:v>
                </c:pt>
                <c:pt idx="15">
                  <c:v>0.50700000000000001</c:v>
                </c:pt>
                <c:pt idx="16">
                  <c:v>0.50800000000000001</c:v>
                </c:pt>
                <c:pt idx="17">
                  <c:v>0.51300000000000001</c:v>
                </c:pt>
                <c:pt idx="18">
                  <c:v>0.51400000000000001</c:v>
                </c:pt>
                <c:pt idx="19">
                  <c:v>0.52200000000000002</c:v>
                </c:pt>
                <c:pt idx="20">
                  <c:v>0.52700000000000002</c:v>
                </c:pt>
                <c:pt idx="21">
                  <c:v>0.52900000000000003</c:v>
                </c:pt>
                <c:pt idx="22">
                  <c:v>0.53400000000000003</c:v>
                </c:pt>
                <c:pt idx="23">
                  <c:v>0.54</c:v>
                </c:pt>
                <c:pt idx="24">
                  <c:v>0.54</c:v>
                </c:pt>
                <c:pt idx="25">
                  <c:v>0.54400000000000004</c:v>
                </c:pt>
                <c:pt idx="26">
                  <c:v>0.54900000000000004</c:v>
                </c:pt>
                <c:pt idx="27">
                  <c:v>0.55500000000000005</c:v>
                </c:pt>
                <c:pt idx="28">
                  <c:v>0.55500000000000005</c:v>
                </c:pt>
                <c:pt idx="29">
                  <c:v>0.55800000000000005</c:v>
                </c:pt>
                <c:pt idx="30">
                  <c:v>0.56100000000000005</c:v>
                </c:pt>
                <c:pt idx="31">
                  <c:v>0.56399999999999995</c:v>
                </c:pt>
                <c:pt idx="32">
                  <c:v>0.56399999999999995</c:v>
                </c:pt>
                <c:pt idx="33">
                  <c:v>0.56599999999999995</c:v>
                </c:pt>
                <c:pt idx="34">
                  <c:v>0.56899999999999995</c:v>
                </c:pt>
              </c:numCache>
            </c:numRef>
          </c:val>
          <c:extLst>
            <c:ext xmlns:c16="http://schemas.microsoft.com/office/drawing/2014/chart" uri="{C3380CC4-5D6E-409C-BE32-E72D297353CC}">
              <c16:uniqueId val="{00000000-E38D-4D4E-81DA-A0F858C4366A}"/>
            </c:ext>
          </c:extLst>
        </c:ser>
        <c:dLbls>
          <c:showLegendKey val="0"/>
          <c:showVal val="0"/>
          <c:showCatName val="0"/>
          <c:showSerName val="0"/>
          <c:showPercent val="0"/>
          <c:showBubbleSize val="0"/>
        </c:dLbls>
        <c:gapWidth val="219"/>
        <c:overlap val="-27"/>
        <c:axId val="2120596096"/>
        <c:axId val="2120597536"/>
      </c:barChart>
      <c:catAx>
        <c:axId val="212059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597536"/>
        <c:crosses val="autoZero"/>
        <c:auto val="1"/>
        <c:lblAlgn val="ctr"/>
        <c:lblOffset val="100"/>
        <c:noMultiLvlLbl val="0"/>
      </c:catAx>
      <c:valAx>
        <c:axId val="212059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59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'Feature Importances'!$Q$4</c:f>
              <c:strCache>
                <c:ptCount val="1"/>
                <c:pt idx="0">
                  <c:v>Avg Importance</c:v>
                </c:pt>
              </c:strCache>
            </c:strRef>
          </c:tx>
          <c:spPr>
            <a:ln w="28575" cap="rnd">
              <a:solidFill>
                <a:schemeClr val="accent1"/>
              </a:solidFill>
              <a:round/>
            </a:ln>
            <a:effectLst/>
          </c:spPr>
          <c:marker>
            <c:symbol val="none"/>
          </c:marker>
          <c:cat>
            <c:strRef>
              <c:f>'Feature Importances'!$P$5:$P$24</c:f>
              <c:strCache>
                <c:ptCount val="20"/>
                <c:pt idx="0">
                  <c:v>Placing_TR2</c:v>
                </c:pt>
                <c:pt idx="1">
                  <c:v>Placing_TR1</c:v>
                </c:pt>
                <c:pt idx="2">
                  <c:v>Placing_TR3</c:v>
                </c:pt>
                <c:pt idx="3">
                  <c:v>Placing_TR4</c:v>
                </c:pt>
                <c:pt idx="4">
                  <c:v>Placing_TR10</c:v>
                </c:pt>
                <c:pt idx="5">
                  <c:v>J_UMAP_9</c:v>
                </c:pt>
                <c:pt idx="6">
                  <c:v>J_UMAP_3</c:v>
                </c:pt>
                <c:pt idx="7">
                  <c:v>J_UMAP_6</c:v>
                </c:pt>
                <c:pt idx="8">
                  <c:v>J_UMAP_7</c:v>
                </c:pt>
                <c:pt idx="9">
                  <c:v>Placing_TR9</c:v>
                </c:pt>
                <c:pt idx="10">
                  <c:v>H_Emb_1</c:v>
                </c:pt>
                <c:pt idx="11">
                  <c:v>Placing_TR5</c:v>
                </c:pt>
                <c:pt idx="12">
                  <c:v>H_Emb_39</c:v>
                </c:pt>
                <c:pt idx="13">
                  <c:v>J_UMAP_1</c:v>
                </c:pt>
                <c:pt idx="14">
                  <c:v>J_UMAP_4</c:v>
                </c:pt>
                <c:pt idx="15">
                  <c:v>H_Emb_33</c:v>
                </c:pt>
                <c:pt idx="16">
                  <c:v>H_Emb_48</c:v>
                </c:pt>
                <c:pt idx="17">
                  <c:v>H_Emb_44</c:v>
                </c:pt>
                <c:pt idx="18">
                  <c:v>H_Emb_17</c:v>
                </c:pt>
                <c:pt idx="19">
                  <c:v>H_Emb_23</c:v>
                </c:pt>
              </c:strCache>
            </c:strRef>
          </c:cat>
          <c:val>
            <c:numRef>
              <c:f>'Feature Importances'!$Q$5:$Q$24</c:f>
              <c:numCache>
                <c:formatCode>0.00</c:formatCode>
                <c:ptCount val="20"/>
                <c:pt idx="0">
                  <c:v>16.810447613398193</c:v>
                </c:pt>
                <c:pt idx="1">
                  <c:v>15.411882003148358</c:v>
                </c:pt>
                <c:pt idx="2">
                  <c:v>8.4940561453501218</c:v>
                </c:pt>
                <c:pt idx="3">
                  <c:v>8.1773843765258754</c:v>
                </c:pt>
                <c:pt idx="4">
                  <c:v>7.6226560274759896</c:v>
                </c:pt>
                <c:pt idx="5">
                  <c:v>7.4823880791664044</c:v>
                </c:pt>
                <c:pt idx="6">
                  <c:v>7.0589906374613305</c:v>
                </c:pt>
                <c:pt idx="7">
                  <c:v>6.7699452638625957</c:v>
                </c:pt>
                <c:pt idx="8">
                  <c:v>6.4158622026443384</c:v>
                </c:pt>
                <c:pt idx="9">
                  <c:v>6.3810867865880292</c:v>
                </c:pt>
                <c:pt idx="10">
                  <c:v>6.1842226982116664</c:v>
                </c:pt>
                <c:pt idx="11">
                  <c:v>6.167241414388017</c:v>
                </c:pt>
                <c:pt idx="12">
                  <c:v>6.0359987417856793</c:v>
                </c:pt>
                <c:pt idx="13">
                  <c:v>5.9957196712493817</c:v>
                </c:pt>
                <c:pt idx="14">
                  <c:v>5.9815737009048364</c:v>
                </c:pt>
                <c:pt idx="15">
                  <c:v>5.9611370960871319</c:v>
                </c:pt>
                <c:pt idx="16">
                  <c:v>5.9231558640797877</c:v>
                </c:pt>
                <c:pt idx="17">
                  <c:v>5.89997204144795</c:v>
                </c:pt>
                <c:pt idx="18">
                  <c:v>5.8496138254801382</c:v>
                </c:pt>
                <c:pt idx="19">
                  <c:v>5.8447717428207335</c:v>
                </c:pt>
              </c:numCache>
            </c:numRef>
          </c:val>
          <c:smooth val="0"/>
          <c:extLst>
            <c:ext xmlns:c16="http://schemas.microsoft.com/office/drawing/2014/chart" uri="{C3380CC4-5D6E-409C-BE32-E72D297353CC}">
              <c16:uniqueId val="{00000000-10F3-4570-A078-BAC64E9E7D37}"/>
            </c:ext>
          </c:extLst>
        </c:ser>
        <c:dLbls>
          <c:showLegendKey val="0"/>
          <c:showVal val="0"/>
          <c:showCatName val="0"/>
          <c:showSerName val="0"/>
          <c:showPercent val="0"/>
          <c:showBubbleSize val="0"/>
        </c:dLbls>
        <c:smooth val="0"/>
        <c:axId val="1423327664"/>
        <c:axId val="1423326704"/>
      </c:lineChart>
      <c:catAx>
        <c:axId val="142332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326704"/>
        <c:crosses val="autoZero"/>
        <c:auto val="1"/>
        <c:lblAlgn val="ctr"/>
        <c:lblOffset val="100"/>
        <c:noMultiLvlLbl val="0"/>
      </c:catAx>
      <c:valAx>
        <c:axId val="14233267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32766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clusteredColumn" uniqueId="{A3C137C1-B18E-4FAF-8E46-D782628E997E}">
          <cx:tx>
            <cx:txData>
              <cx:f>_xlchart.v1.2</cx:f>
              <cx:v>Cos Sim</cx:v>
            </cx:txData>
          </cx:tx>
          <cx:dataId val="0"/>
          <cx:layoutPr>
            <cx:aggregation/>
          </cx:layoutPr>
          <cx:axisId val="1"/>
        </cx:series>
        <cx:series layoutId="paretoLine" ownerIdx="0" uniqueId="{1925F124-3343-4873-B926-E86920835CB3}">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1.xm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130174</xdr:colOff>
      <xdr:row>7</xdr:row>
      <xdr:rowOff>114300</xdr:rowOff>
    </xdr:from>
    <xdr:to>
      <xdr:col>21</xdr:col>
      <xdr:colOff>571499</xdr:colOff>
      <xdr:row>42</xdr:row>
      <xdr:rowOff>107950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C0F42A3-C95F-4F3C-1008-0332A4F8A2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84599" y="1381125"/>
              <a:ext cx="9588500" cy="6324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4</xdr:col>
      <xdr:colOff>44450</xdr:colOff>
      <xdr:row>46</xdr:row>
      <xdr:rowOff>69850</xdr:rowOff>
    </xdr:from>
    <xdr:to>
      <xdr:col>18</xdr:col>
      <xdr:colOff>603717</xdr:colOff>
      <xdr:row>90</xdr:row>
      <xdr:rowOff>127419</xdr:rowOff>
    </xdr:to>
    <xdr:pic>
      <xdr:nvPicPr>
        <xdr:cNvPr id="5" name="Picture 4">
          <a:extLst>
            <a:ext uri="{FF2B5EF4-FFF2-40B4-BE49-F238E27FC236}">
              <a16:creationId xmlns:a16="http://schemas.microsoft.com/office/drawing/2014/main" id="{65FD9B8C-33CA-EF25-ECF2-8415F0872849}"/>
            </a:ext>
          </a:extLst>
        </xdr:cNvPr>
        <xdr:cNvPicPr>
          <a:picLocks noChangeAspect="1"/>
        </xdr:cNvPicPr>
      </xdr:nvPicPr>
      <xdr:blipFill>
        <a:blip xmlns:r="http://schemas.openxmlformats.org/officeDocument/2006/relationships" r:embed="rId2"/>
        <a:stretch>
          <a:fillRect/>
        </a:stretch>
      </xdr:blipFill>
      <xdr:spPr>
        <a:xfrm>
          <a:off x="2482850" y="8540750"/>
          <a:ext cx="9093667" cy="8160169"/>
        </a:xfrm>
        <a:prstGeom prst="rect">
          <a:avLst/>
        </a:prstGeom>
      </xdr:spPr>
    </xdr:pic>
    <xdr:clientData/>
  </xdr:twoCellAnchor>
  <xdr:twoCellAnchor>
    <xdr:from>
      <xdr:col>4</xdr:col>
      <xdr:colOff>31750</xdr:colOff>
      <xdr:row>46</xdr:row>
      <xdr:rowOff>44450</xdr:rowOff>
    </xdr:from>
    <xdr:to>
      <xdr:col>9</xdr:col>
      <xdr:colOff>101600</xdr:colOff>
      <xdr:row>55</xdr:row>
      <xdr:rowOff>127000</xdr:rowOff>
    </xdr:to>
    <xdr:sp macro="" textlink="">
      <xdr:nvSpPr>
        <xdr:cNvPr id="6" name="Rectangle 5">
          <a:extLst>
            <a:ext uri="{FF2B5EF4-FFF2-40B4-BE49-F238E27FC236}">
              <a16:creationId xmlns:a16="http://schemas.microsoft.com/office/drawing/2014/main" id="{1BEBE006-E192-3581-EC23-8C9E3FECF42C}"/>
            </a:ext>
          </a:extLst>
        </xdr:cNvPr>
        <xdr:cNvSpPr/>
      </xdr:nvSpPr>
      <xdr:spPr>
        <a:xfrm>
          <a:off x="2470150" y="8515350"/>
          <a:ext cx="3117850" cy="1739900"/>
        </a:xfrm>
        <a:prstGeom prst="rect">
          <a:avLst/>
        </a:prstGeom>
        <a:noFill/>
        <a:ln>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9</xdr:row>
      <xdr:rowOff>82550</xdr:rowOff>
    </xdr:from>
    <xdr:to>
      <xdr:col>22</xdr:col>
      <xdr:colOff>728</xdr:colOff>
      <xdr:row>66</xdr:row>
      <xdr:rowOff>6886</xdr:rowOff>
    </xdr:to>
    <xdr:pic>
      <xdr:nvPicPr>
        <xdr:cNvPr id="2" name="Picture 1">
          <a:extLst>
            <a:ext uri="{FF2B5EF4-FFF2-40B4-BE49-F238E27FC236}">
              <a16:creationId xmlns:a16="http://schemas.microsoft.com/office/drawing/2014/main" id="{A5DF2BD0-8FBE-F11F-EA57-F3342CEBE16F}"/>
            </a:ext>
          </a:extLst>
        </xdr:cNvPr>
        <xdr:cNvPicPr>
          <a:picLocks noChangeAspect="1"/>
        </xdr:cNvPicPr>
      </xdr:nvPicPr>
      <xdr:blipFill>
        <a:blip xmlns:r="http://schemas.openxmlformats.org/officeDocument/2006/relationships" r:embed="rId1"/>
        <a:stretch>
          <a:fillRect/>
        </a:stretch>
      </xdr:blipFill>
      <xdr:spPr>
        <a:xfrm>
          <a:off x="0" y="1739900"/>
          <a:ext cx="14173928" cy="10420886"/>
        </a:xfrm>
        <a:prstGeom prst="rect">
          <a:avLst/>
        </a:prstGeom>
      </xdr:spPr>
    </xdr:pic>
    <xdr:clientData/>
  </xdr:twoCellAnchor>
  <xdr:twoCellAnchor>
    <xdr:from>
      <xdr:col>21</xdr:col>
      <xdr:colOff>549274</xdr:colOff>
      <xdr:row>16</xdr:row>
      <xdr:rowOff>146050</xdr:rowOff>
    </xdr:from>
    <xdr:to>
      <xdr:col>32</xdr:col>
      <xdr:colOff>393699</xdr:colOff>
      <xdr:row>44</xdr:row>
      <xdr:rowOff>152400</xdr:rowOff>
    </xdr:to>
    <xdr:graphicFrame macro="">
      <xdr:nvGraphicFramePr>
        <xdr:cNvPr id="3" name="Chart 2">
          <a:extLst>
            <a:ext uri="{FF2B5EF4-FFF2-40B4-BE49-F238E27FC236}">
              <a16:creationId xmlns:a16="http://schemas.microsoft.com/office/drawing/2014/main" id="{933C3735-E488-6698-ADBD-5C818E05BF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0</xdr:colOff>
      <xdr:row>73</xdr:row>
      <xdr:rowOff>0</xdr:rowOff>
    </xdr:from>
    <xdr:to>
      <xdr:col>31</xdr:col>
      <xdr:colOff>114995</xdr:colOff>
      <xdr:row>127</xdr:row>
      <xdr:rowOff>133868</xdr:rowOff>
    </xdr:to>
    <xdr:pic>
      <xdr:nvPicPr>
        <xdr:cNvPr id="4" name="Picture 3">
          <a:extLst>
            <a:ext uri="{FF2B5EF4-FFF2-40B4-BE49-F238E27FC236}">
              <a16:creationId xmlns:a16="http://schemas.microsoft.com/office/drawing/2014/main" id="{581A2A91-756D-868C-B74C-F7F9512AC19B}"/>
            </a:ext>
          </a:extLst>
        </xdr:cNvPr>
        <xdr:cNvPicPr>
          <a:picLocks noChangeAspect="1"/>
        </xdr:cNvPicPr>
      </xdr:nvPicPr>
      <xdr:blipFill>
        <a:blip xmlns:r="http://schemas.openxmlformats.org/officeDocument/2006/relationships" r:embed="rId3"/>
        <a:stretch>
          <a:fillRect/>
        </a:stretch>
      </xdr:blipFill>
      <xdr:spPr>
        <a:xfrm>
          <a:off x="5486400" y="13442950"/>
          <a:ext cx="13526195" cy="10077968"/>
        </a:xfrm>
        <a:prstGeom prst="rect">
          <a:avLst/>
        </a:prstGeom>
      </xdr:spPr>
    </xdr:pic>
    <xdr:clientData/>
  </xdr:twoCellAnchor>
  <xdr:twoCellAnchor>
    <xdr:from>
      <xdr:col>7</xdr:col>
      <xdr:colOff>558800</xdr:colOff>
      <xdr:row>13</xdr:row>
      <xdr:rowOff>0</xdr:rowOff>
    </xdr:from>
    <xdr:to>
      <xdr:col>14</xdr:col>
      <xdr:colOff>139700</xdr:colOff>
      <xdr:row>32</xdr:row>
      <xdr:rowOff>6350</xdr:rowOff>
    </xdr:to>
    <xdr:sp macro="" textlink="">
      <xdr:nvSpPr>
        <xdr:cNvPr id="5" name="Oval 4">
          <a:extLst>
            <a:ext uri="{FF2B5EF4-FFF2-40B4-BE49-F238E27FC236}">
              <a16:creationId xmlns:a16="http://schemas.microsoft.com/office/drawing/2014/main" id="{5D8725C1-D513-BBDE-CB58-378E643665EC}"/>
            </a:ext>
          </a:extLst>
        </xdr:cNvPr>
        <xdr:cNvSpPr/>
      </xdr:nvSpPr>
      <xdr:spPr>
        <a:xfrm>
          <a:off x="5588000" y="2393950"/>
          <a:ext cx="3848100" cy="3505200"/>
        </a:xfrm>
        <a:prstGeom prst="ellipse">
          <a:avLst/>
        </a:prstGeom>
        <a:noFill/>
        <a:ln>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457200</xdr:colOff>
      <xdr:row>20</xdr:row>
      <xdr:rowOff>38100</xdr:rowOff>
    </xdr:from>
    <xdr:to>
      <xdr:col>17</xdr:col>
      <xdr:colOff>400050</xdr:colOff>
      <xdr:row>64</xdr:row>
      <xdr:rowOff>0</xdr:rowOff>
    </xdr:to>
    <xdr:sp macro="" textlink="">
      <xdr:nvSpPr>
        <xdr:cNvPr id="6" name="Oval 5">
          <a:extLst>
            <a:ext uri="{FF2B5EF4-FFF2-40B4-BE49-F238E27FC236}">
              <a16:creationId xmlns:a16="http://schemas.microsoft.com/office/drawing/2014/main" id="{06B64828-3241-25A1-B686-4504D5B7A1D5}"/>
            </a:ext>
          </a:extLst>
        </xdr:cNvPr>
        <xdr:cNvSpPr/>
      </xdr:nvSpPr>
      <xdr:spPr>
        <a:xfrm>
          <a:off x="3048000" y="3721100"/>
          <a:ext cx="8477250" cy="8064500"/>
        </a:xfrm>
        <a:prstGeom prst="ellipse">
          <a:avLst/>
        </a:prstGeom>
        <a:noFill/>
        <a:ln>
          <a:solidFill>
            <a:schemeClr val="tx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238124</xdr:colOff>
      <xdr:row>7</xdr:row>
      <xdr:rowOff>134935</xdr:rowOff>
    </xdr:from>
    <xdr:to>
      <xdr:col>14</xdr:col>
      <xdr:colOff>257174</xdr:colOff>
      <xdr:row>26</xdr:row>
      <xdr:rowOff>57149</xdr:rowOff>
    </xdr:to>
    <xdr:graphicFrame macro="">
      <xdr:nvGraphicFramePr>
        <xdr:cNvPr id="2" name="Chart 1">
          <a:extLst>
            <a:ext uri="{FF2B5EF4-FFF2-40B4-BE49-F238E27FC236}">
              <a16:creationId xmlns:a16="http://schemas.microsoft.com/office/drawing/2014/main" id="{D093437D-ED90-09AA-3BC2-99164D8FB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sw" refreshedDate="45834.365692476851" createdVersion="8" refreshedVersion="8" minRefreshableVersion="3" recordCount="125" xr:uid="{B6F5EDE1-B2C8-4821-A893-15834BE79121}">
  <cacheSource type="worksheet">
    <worksheetSource ref="B4:E214" sheet="UMAP Jockey Sensitivity"/>
  </cacheSource>
  <cacheFields count="4">
    <cacheField name="Neighbors" numFmtId="0">
      <sharedItems containsString="0" containsBlank="1" containsNumber="1" containsInteger="1" minValue="5" maxValue="60" count="13">
        <n v="5"/>
        <n v="10"/>
        <n v="15"/>
        <n v="20"/>
        <n v="25"/>
        <n v="30"/>
        <n v="35"/>
        <n v="40"/>
        <n v="45"/>
        <n v="50"/>
        <n v="55"/>
        <n v="60"/>
        <m/>
      </sharedItems>
    </cacheField>
    <cacheField name="Minimum Distance" numFmtId="0">
      <sharedItems containsString="0" containsBlank="1" containsNumber="1" minValue="0.1" maxValue="1" count="11">
        <n v="0.1"/>
        <n v="0.2"/>
        <n v="0.3"/>
        <n v="0.4"/>
        <n v="0.5"/>
        <n v="0.6"/>
        <n v="0.7"/>
        <n v="0.8"/>
        <n v="0.9"/>
        <n v="1"/>
        <m/>
      </sharedItems>
    </cacheField>
    <cacheField name="Local Connectivity" numFmtId="0">
      <sharedItems containsString="0" containsBlank="1" containsNumber="1" minValue="0.1" maxValue="0.25" count="8">
        <n v="0.25"/>
        <m/>
        <n v="0.1" u="1"/>
        <n v="0.2" u="1"/>
        <n v="0.21" u="1"/>
        <n v="0.22" u="1"/>
        <n v="0.23" u="1"/>
        <n v="0.24" u="1"/>
      </sharedItems>
    </cacheField>
    <cacheField name="Trust Worthiness Score" numFmtId="0">
      <sharedItems containsString="0" containsBlank="1" containsNumber="1" minValue="0.60909542519080495" maxValue="0.8034228040664079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sw" refreshedDate="45834.365692824074" createdVersion="8" refreshedVersion="8" minRefreshableVersion="3" recordCount="132" xr:uid="{C52A537B-B58D-45D4-95A4-F8D496CF106B}">
  <cacheSource type="worksheet">
    <worksheetSource ref="G4:J136" sheet="UMAP Jockey Sensitivity"/>
  </cacheSource>
  <cacheFields count="4">
    <cacheField name="Neighbors" numFmtId="0">
      <sharedItems containsSemiMixedTypes="0" containsString="0" containsNumber="1" containsInteger="1" minValue="5" maxValue="60" count="12">
        <n v="5"/>
        <n v="10"/>
        <n v="15"/>
        <n v="20"/>
        <n v="25"/>
        <n v="30"/>
        <n v="35"/>
        <n v="40"/>
        <n v="45"/>
        <n v="50"/>
        <n v="55"/>
        <n v="60" u="1"/>
      </sharedItems>
    </cacheField>
    <cacheField name="Minimum Distance" numFmtId="0">
      <sharedItems containsSemiMixedTypes="0" containsString="0" containsNumber="1" minValue="0.3" maxValue="0.3"/>
    </cacheField>
    <cacheField name="Local Connectivity" numFmtId="0">
      <sharedItems containsSemiMixedTypes="0" containsString="0" containsNumber="1" minValue="0.1" maxValue="6" count="22">
        <n v="0.5"/>
        <n v="1"/>
        <n v="1.5"/>
        <n v="2"/>
        <n v="2.5"/>
        <n v="3"/>
        <n v="3.5"/>
        <n v="4"/>
        <n v="4.5"/>
        <n v="5"/>
        <n v="5.5"/>
        <n v="6"/>
        <n v="0.1" u="1"/>
        <n v="0.15" u="1"/>
        <n v="0.2" u="1"/>
        <n v="0.25" u="1"/>
        <n v="0.3" u="1"/>
        <n v="0.35" u="1"/>
        <n v="0.4" u="1"/>
        <n v="0.45" u="1"/>
        <n v="0.55000000000000004" u="1"/>
        <n v="0.6" u="1"/>
      </sharedItems>
    </cacheField>
    <cacheField name="Trust Worthiness Score" numFmtId="0">
      <sharedItems containsSemiMixedTypes="0" containsString="0" containsNumber="1" minValue="0.52918660287081298" maxValue="0.76362173626855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sw" refreshedDate="45834.365692939813" createdVersion="8" refreshedVersion="8" minRefreshableVersion="3" recordCount="140" xr:uid="{5D01E8FF-D777-477A-86A3-D64426D14B27}">
  <cacheSource type="worksheet">
    <worksheetSource ref="L4:O144" sheet="UMAP Jockey Sensitivity"/>
  </cacheSource>
  <cacheFields count="4">
    <cacheField name="Neighbors" numFmtId="0">
      <sharedItems containsSemiMixedTypes="0" containsString="0" containsNumber="1" containsInteger="1" minValue="5" maxValue="60" count="12">
        <n v="5"/>
        <n v="10"/>
        <n v="15"/>
        <n v="20"/>
        <n v="25"/>
        <n v="30"/>
        <n v="35"/>
        <n v="40"/>
        <n v="45"/>
        <n v="50"/>
        <n v="55"/>
        <n v="60"/>
      </sharedItems>
    </cacheField>
    <cacheField name="Minimum Distance" numFmtId="0">
      <sharedItems containsSemiMixedTypes="0" containsString="0" containsNumber="1" minValue="0.3" maxValue="0.3"/>
    </cacheField>
    <cacheField name="Local Connectivity" numFmtId="0">
      <sharedItems containsSemiMixedTypes="0" containsString="0" containsNumber="1" minValue="0.05" maxValue="0.6" count="12">
        <n v="0.05"/>
        <n v="0.1"/>
        <n v="0.15"/>
        <n v="0.2"/>
        <n v="0.25"/>
        <n v="0.3"/>
        <n v="0.35"/>
        <n v="0.4"/>
        <n v="0.45"/>
        <n v="0.5"/>
        <n v="0.55000000000000004"/>
        <n v="0.6"/>
      </sharedItems>
    </cacheField>
    <cacheField name="Trust Worthiness Score" numFmtId="0">
      <sharedItems containsSemiMixedTypes="0" containsString="0" containsNumber="1" minValue="0.61470442126179803" maxValue="0.7677320266218089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sw" refreshedDate="45834.365693171298" createdVersion="8" refreshedVersion="8" minRefreshableVersion="3" recordCount="120" xr:uid="{F09599FD-388A-4835-A17B-5A57D409E50D}">
  <cacheSource type="worksheet">
    <worksheetSource ref="B4:E124" sheet="UMAP Horse Sensitivity"/>
  </cacheSource>
  <cacheFields count="4">
    <cacheField name="Neighbors" numFmtId="0">
      <sharedItems containsSemiMixedTypes="0" containsString="0" containsNumber="1" containsInteger="1" minValue="5" maxValue="60" count="12">
        <n v="5"/>
        <n v="10"/>
        <n v="15"/>
        <n v="20"/>
        <n v="25"/>
        <n v="30"/>
        <n v="35"/>
        <n v="40"/>
        <n v="45"/>
        <n v="50"/>
        <n v="55"/>
        <n v="60"/>
      </sharedItems>
    </cacheField>
    <cacheField name="Minimum Distance" numFmtId="0">
      <sharedItems containsSemiMixedTypes="0" containsString="0" containsNumber="1" minValue="0.1" maxValue="1" count="10">
        <n v="0.1"/>
        <n v="0.2"/>
        <n v="0.3"/>
        <n v="0.4"/>
        <n v="0.5"/>
        <n v="0.6"/>
        <n v="0.7"/>
        <n v="0.8"/>
        <n v="0.9"/>
        <n v="1"/>
      </sharedItems>
    </cacheField>
    <cacheField name="Local Connectivity" numFmtId="0">
      <sharedItems containsSemiMixedTypes="0" containsString="0" containsNumber="1" minValue="0.25" maxValue="0.25" count="1">
        <n v="0.25"/>
      </sharedItems>
    </cacheField>
    <cacheField name="Trust Worthiness Score" numFmtId="0">
      <sharedItems containsSemiMixedTypes="0" containsString="0" containsNumber="1" minValue="0.63684438851284697" maxValue="0.73651008239455096"/>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sw" refreshedDate="45834.365693402775" createdVersion="8" refreshedVersion="8" minRefreshableVersion="3" recordCount="144" xr:uid="{466E0196-E689-46F5-B696-9215148817D1}">
  <cacheSource type="worksheet">
    <worksheetSource ref="G4:J148" sheet="UMAP Horse Sensitivity"/>
  </cacheSource>
  <cacheFields count="4">
    <cacheField name="Neighbors" numFmtId="0">
      <sharedItems containsSemiMixedTypes="0" containsString="0" containsNumber="1" containsInteger="1" minValue="5" maxValue="60" count="12">
        <n v="5"/>
        <n v="10"/>
        <n v="15"/>
        <n v="20"/>
        <n v="25"/>
        <n v="30"/>
        <n v="35"/>
        <n v="40"/>
        <n v="45"/>
        <n v="50"/>
        <n v="55"/>
        <n v="60"/>
      </sharedItems>
    </cacheField>
    <cacheField name="Minimum Distance" numFmtId="0">
      <sharedItems containsSemiMixedTypes="0" containsString="0" containsNumber="1" minValue="0.1" maxValue="0.1"/>
    </cacheField>
    <cacheField name="Local Connectivity" numFmtId="0">
      <sharedItems containsSemiMixedTypes="0" containsString="0" containsNumber="1" minValue="0.5" maxValue="6" count="12">
        <n v="0.5"/>
        <n v="1"/>
        <n v="1.5"/>
        <n v="2"/>
        <n v="2.5"/>
        <n v="3"/>
        <n v="3.5"/>
        <n v="4"/>
        <n v="4.5"/>
        <n v="5"/>
        <n v="5.5"/>
        <n v="6"/>
      </sharedItems>
    </cacheField>
    <cacheField name="Trust Worthiness Score" numFmtId="0">
      <sharedItems containsSemiMixedTypes="0" containsString="0" containsNumber="1" minValue="0.59726179543098701" maxValue="0.72690015811611997"/>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sw" refreshedDate="45834.36569363426" createdVersion="8" refreshedVersion="8" minRefreshableVersion="3" recordCount="156" xr:uid="{28D188FE-3E2E-4EF1-8EF0-EA85D352EBA5}">
  <cacheSource type="worksheet">
    <worksheetSource ref="L4:O160" sheet="UMAP Horse Sensitivity"/>
  </cacheSource>
  <cacheFields count="4">
    <cacheField name="Neighbors" numFmtId="0">
      <sharedItems containsSemiMixedTypes="0" containsString="0" containsNumber="1" containsInteger="1" minValue="5" maxValue="60" count="12">
        <n v="5"/>
        <n v="10"/>
        <n v="15"/>
        <n v="20"/>
        <n v="25"/>
        <n v="30"/>
        <n v="35"/>
        <n v="40"/>
        <n v="45"/>
        <n v="50"/>
        <n v="55"/>
        <n v="60"/>
      </sharedItems>
    </cacheField>
    <cacheField name="Minimum Distance" numFmtId="0">
      <sharedItems containsSemiMixedTypes="0" containsString="0" containsNumber="1" minValue="0.3" maxValue="0.3"/>
    </cacheField>
    <cacheField name="Local Connectivity" numFmtId="0">
      <sharedItems containsSemiMixedTypes="0" containsString="0" containsNumber="1" minValue="0.3" maxValue="0.9" count="13">
        <n v="0.3"/>
        <n v="0.35"/>
        <n v="0.4"/>
        <n v="0.45"/>
        <n v="0.5"/>
        <n v="0.55000000000000004"/>
        <n v="0.6"/>
        <n v="0.65"/>
        <n v="0.7"/>
        <n v="0.75"/>
        <n v="0.8"/>
        <n v="0.85"/>
        <n v="0.9"/>
      </sharedItems>
    </cacheField>
    <cacheField name="Trust Worthiness Score" numFmtId="0">
      <sharedItems containsSemiMixedTypes="0" containsString="0" containsNumber="1" minValue="0.64231254069990595" maxValue="0.73808246170116998"/>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sw" refreshedDate="45834.365694444445" createdVersion="8" refreshedVersion="8" minRefreshableVersion="3" recordCount="2771" xr:uid="{40F3D8CF-F428-4F54-85EE-A749F26D0F66}">
  <cacheSource type="worksheet">
    <worksheetSource ref="A1:C2772" sheet="Feature Importances"/>
  </cacheSource>
  <cacheFields count="3">
    <cacheField name="Feature" numFmtId="0">
      <sharedItems containsBlank="1" count="253">
        <s v="H_Emb_25"/>
        <s v="H_UMAP_5"/>
        <s v="H_Emb_24"/>
        <s v="J_UMAP_0"/>
        <s v="H_Emb_46"/>
        <s v="H_Emb_15"/>
        <s v="J_UMAP_1"/>
        <s v="H_UMAP_2"/>
        <s v="J_UMAP_8"/>
        <s v="Placing_TR2"/>
        <s v="H_UMAP_3"/>
        <s v="H_Emb_42"/>
        <s v="H_Emb_0"/>
        <s v="H_Emb_39"/>
        <s v="H_Emb_2"/>
        <s v="H_Emb_45"/>
        <s v="H_Emb_8"/>
        <s v="H_Emb_41"/>
        <s v="H_Emb_7"/>
        <s v="H_Emb_31"/>
        <s v="Placing_TR7"/>
        <s v="H_Emb_37"/>
        <s v="H_Emb_14"/>
        <s v="H_Emb_26"/>
        <s v="H_Emb_48"/>
        <s v="H_UMAP_1"/>
        <s v="H_Emb_11"/>
        <s v="H_Emb_13"/>
        <s v="H_Emb_49"/>
        <s v="H_Emb_38"/>
        <s v="Placing_TR8"/>
        <s v="H_Emb_47"/>
        <s v="H_UMAP_7"/>
        <s v="H_Emb_36"/>
        <s v="H_Emb_40"/>
        <s v="H_Emb_22"/>
        <s v="Placing_TR10"/>
        <s v="Placing_TR1"/>
        <s v="H_Emb_9"/>
        <s v="Placing_TR9"/>
        <s v="J_UMAP_2"/>
        <s v="H_Emb_30"/>
        <s v="H_Emb_3"/>
        <s v="H_Emb_17"/>
        <s v="H_Emb_20"/>
        <s v="H_Emb_4"/>
        <s v="H_Emb_16"/>
        <s v="H_Emb_28"/>
        <s v="H_Emb_5"/>
        <s v="H_Emb_23"/>
        <s v="H_Emb_21"/>
        <s v="H_Emb_35"/>
        <s v="H_Emb_1"/>
        <s v="J_UMAP_7"/>
        <s v="H_Emb_33"/>
        <s v="H_Emb_12"/>
        <s v="Placing_TR5"/>
        <s v="H_Emb_19"/>
        <s v="H_Emb_43"/>
        <s v="H_UMAP_8"/>
        <s v="J_UMAP_4"/>
        <s v="H_Emb_34"/>
        <s v="J_UMAP_3"/>
        <s v="H_UMAP_9"/>
        <s v="Placing_TR3"/>
        <s v="H_Emb_6"/>
        <s v="Placing_TR4"/>
        <s v="H_Emb_29"/>
        <s v="J_UMAP_9"/>
        <s v="H_Emb_18"/>
        <s v="J_UMAP_5"/>
        <s v="H_Emb_44"/>
        <s v="H_UMAP_6"/>
        <s v="Placing_TR6"/>
        <s v="H_Emb_10"/>
        <s v="H_Emb_27"/>
        <s v="H_Emb_32"/>
        <s v="J_UMAP_6"/>
        <s v="H_UMAP_0"/>
        <s v="H_UMAP_4"/>
        <m/>
        <s v="Win Odds" u="1"/>
        <s v="J_Emb_14" u="1"/>
        <s v="J_Emb_48" u="1"/>
        <s v="J_Emb_36" u="1"/>
        <s v="J_Emb_6" u="1"/>
        <s v="J_Emb_13" u="1"/>
        <s v="J_Emb_3" u="1"/>
        <s v="J_UMAP_3_min" u="1"/>
        <s v="J_Emb_11" u="1"/>
        <s v="J_UMAP_9_min" u="1"/>
        <s v="J_Emb_4" u="1"/>
        <s v="J_Emb_33" u="1"/>
        <s v="J_Emb_29" u="1"/>
        <s v="J_UMAP_2_delta_min" u="1"/>
        <s v="J_UMAP_1_max" u="1"/>
        <s v="J_UMAP_4_max" u="1"/>
        <s v="J_Emb_25" u="1"/>
        <s v="J_Emb_16" u="1"/>
        <s v="J_Emb_32" u="1"/>
        <s v="H_UMAP_7_delta_mean" u="1"/>
        <s v="J_UMAP_0_mean" u="1"/>
        <s v="J_UMAP_7_delta_min" u="1"/>
        <s v="J_Emb_8" u="1"/>
        <s v="H_UMAP_0_min" u="1"/>
        <s v="J_Emb_15" u="1"/>
        <s v="J_Emb_0" u="1"/>
        <s v="J_UMAP_7_min" u="1"/>
        <s v="J_Emb_35" u="1"/>
        <s v="J_Emb_19" u="1"/>
        <s v="J_Emb_1" u="1"/>
        <s v="J_UMAP_9_delta_max" u="1"/>
        <s v="J_Emb_28" u="1"/>
        <s v="H_UMAP_2_delta_mean" u="1"/>
        <s v="J_UMAP_9_mean" u="1"/>
        <s v="J_Emb_38" u="1"/>
        <s v="J_Emb_24" u="1"/>
        <s v="J_Emb_27" u="1"/>
        <s v="J_Emb_22" u="1"/>
        <s v="H_UMAP_5_max" u="1"/>
        <s v="J_UMAP_7_mean" u="1"/>
        <s v="H_UMAP_9_delta_min" u="1"/>
        <s v="J_UMAP_3_delta_min" u="1"/>
        <s v="H_UMAP_7_delta_max" u="1"/>
        <s v="H_UMAP_4_mean" u="1"/>
        <s v="J_UMAP_5_max" u="1"/>
        <s v="H_UMAP_6_delta_max" u="1"/>
        <s v="J_UMAP_8_delta_max" u="1"/>
        <s v="H_UMAP_7_delta_min" u="1"/>
        <s v="H_UMAP_1_mean" u="1"/>
        <s v="H_UMAP_1_delta_min" u="1"/>
        <s v="J_Emb_43" u="1"/>
        <s v="J_UMAP_5_mean" u="1"/>
        <s v="H_UMAP_1_max" u="1"/>
        <s v="H_UMAP_1_delta_mean" u="1"/>
        <s v="H_UMAP_6_delta_mean" u="1"/>
        <s v="H_UMAP_6_delta_min" u="1"/>
        <s v="H_UMAP_7_mean" u="1"/>
        <s v="J_UMAP_7_delta_mean" u="1"/>
        <s v="H_UMAP_4_delta_min" u="1"/>
        <s v="J_UMAP_5_min" u="1"/>
        <s v="J_UMAP_4_mean" u="1"/>
        <s v="H_UMAP_4_delta_max" u="1"/>
        <s v="J_Emb_46" u="1"/>
        <s v="H_UMAP_6_mean" u="1"/>
        <s v="J_UMAP_9_delta_mean" u="1"/>
        <s v="H_UMAP_9_delta_max" u="1"/>
        <s v="H_UMAP_7_min" u="1"/>
        <s v="J_UMAP_2_max" u="1"/>
        <s v="H_UMAP_4_max" u="1"/>
        <s v="J_UMAP_8_mean" u="1"/>
        <s v="J_UMAP_4_delta_min" u="1"/>
        <s v="H_UMAP_1_min" u="1"/>
        <s v="H_UMAP_8_delta_max" u="1"/>
        <s v="H_UMAP_8_mean" u="1"/>
        <s v="J_Emb_42" u="1"/>
        <s v="H_UMAP_8_delta_min" u="1"/>
        <s v="H_UMAP_6_max" u="1"/>
        <s v="H_UMAP_9_min" u="1"/>
        <s v="J_Emb_45" u="1"/>
        <s v="H_UMAP_4_delta_mean" u="1"/>
        <s v="J_Emb_17" u="1"/>
        <s v="H_UMAP_2_min" u="1"/>
        <s v="J_Emb_5" u="1"/>
        <s v="J_UMAP_5_delta_min" u="1"/>
        <s v="J_UMAP_6_delta_min" u="1"/>
        <s v="H_UMAP_5_min" u="1"/>
        <s v="H_UMAP_6_min" u="1"/>
        <s v="J_UMAP_0_delta_min" u="1"/>
        <s v="H_UMAP_5_mean" u="1"/>
        <s v="H_UMAP_8_max" u="1"/>
        <s v="Dr." u="1"/>
        <s v="H_UMAP_5_delta_max" u="1"/>
        <s v="J_Emb_10" u="1"/>
        <s v="H_UMAP_0_delta_mean" u="1"/>
        <s v="H_UMAP_2_mean" u="1"/>
        <s v="J_Emb_31" u="1"/>
        <s v="H_UMAP_9_max" u="1"/>
        <s v="H_UMAP_3_delta_mean" u="1"/>
        <s v="H_UMAP_9_mean" u="1"/>
        <s v="J_UMAP_1_min" u="1"/>
        <s v="J_Emb_26" u="1"/>
        <s v="J_UMAP_3_delta_mean" u="1"/>
        <s v="H_UMAP_8_min" u="1"/>
        <s v="H_UMAP_2_delta_max" u="1"/>
        <s v="J_UMAP_5_delta_max" u="1"/>
        <s v="J_UMAP_8_delta_mean" u="1"/>
        <s v="H_UMAP_5_delta_mean" u="1"/>
        <s v="J_UMAP_6_mean" u="1"/>
        <s v="H_UMAP_3_delta_min" u="1"/>
        <s v="J_Emb_44" u="1"/>
        <s v="J_UMAP_0_delta_max" u="1"/>
        <s v="J_UMAP_2_mean" u="1"/>
        <s v="J_UMAP_6_delta_max" u="1"/>
        <s v="H_UMAP_2_max" u="1"/>
        <s v="H_UMAP_0_max" u="1"/>
        <s v="H_UMAP_8_delta_mean" u="1"/>
        <s v="J_UMAP_6_delta_mean" u="1"/>
        <s v="J_Emb_47" u="1"/>
        <s v="J_UMAP_8_delta_min" u="1"/>
        <s v="H_UMAP_9_delta_mean" u="1"/>
        <s v="H_UMAP_0_delta_max" u="1"/>
        <s v="H_UMAP_3_mean" u="1"/>
        <s v="J_Emb_41" u="1"/>
        <s v="H_UMAP_0_mean" u="1"/>
        <s v="J_UMAP_9_delta_min" u="1"/>
        <s v="H_UMAP_5_delta_min" u="1"/>
        <s v="H_UMAP_1_delta_max" u="1"/>
        <s v="H_UMAP_3_delta_max" u="1"/>
        <s v="H_UMAP_3_max" u="1"/>
        <s v="H_UMAP_7_max" u="1"/>
        <s v="J_UMAP_2_delta_mean" u="1"/>
        <s v="J_UMAP_0_delta_mean" u="1"/>
        <s v="J_UMAP_1_delta_mean" u="1"/>
        <s v="H_UMAP_4_min" u="1"/>
        <s v="J_UMAP_2_delta_max" u="1"/>
        <s v="J_UMAP_1_delta_max" u="1"/>
        <s v="J_Emb_49" u="1"/>
        <s v="J_UMAP_4_min" u="1"/>
        <s v="J_UMAP_4_delta_max" u="1"/>
        <s v="J_Emb_12" u="1"/>
        <s v="J_UMAP_3_delta_max" u="1"/>
        <s v="J_Emb_23" u="1"/>
        <s v="J_UMAP_6_min" u="1"/>
        <s v="J_UMAP_7_delta_max" u="1"/>
        <s v="H_UMAP_0_delta_min" u="1"/>
        <s v="H_UMAP_3_min" u="1"/>
        <s v="J_UMAP_2_min" u="1"/>
        <s v="J_UMAP_1_mean" u="1"/>
        <s v="J_UMAP_8_min" u="1"/>
        <s v="J_Emb_7" u="1"/>
        <s v="J_Emb_18" u="1"/>
        <s v="H_UMAP_2_delta_min" u="1"/>
        <s v="J_UMAP_9_max" u="1"/>
        <s v="J_UMAP_3_mean" u="1"/>
        <s v="J_UMAP_1_delta_min" u="1"/>
        <s v="J_UMAP_8_max" u="1"/>
        <s v="J_UMAP_6_max" u="1"/>
        <s v="J_Emb_21" u="1"/>
        <s v="J_Emb_40" u="1"/>
        <s v="J_Emb_9" u="1"/>
        <s v="J_Emb_34" u="1"/>
        <s v="J_UMAP_0_min" u="1"/>
        <s v="J_Emb_30" u="1"/>
        <s v="J_UMAP_4_delta_mean" u="1"/>
        <s v="J_Emb_20" u="1"/>
        <s v="J_UMAP_3_max" u="1"/>
        <s v="J_UMAP_5_delta_mean" u="1"/>
        <s v="J_Emb_39" u="1"/>
        <s v="J_UMAP_7_max" u="1"/>
        <s v="J_Emb_2" u="1"/>
        <s v="J_UMAP_0_max" u="1"/>
        <s v="J_Emb_37" u="1"/>
      </sharedItems>
    </cacheField>
    <cacheField name="Importance" numFmtId="0">
      <sharedItems containsString="0" containsBlank="1" containsNumber="1" minValue="3.8253753185272199" maxValue="22.2765502929687"/>
    </cacheField>
    <cacheField name="Rank" numFmtId="0">
      <sharedItems containsNonDate="0" containsString="0" containsBlank="1" containsNumber="1" containsInteger="1" minValue="1" maxValue="252" count="253">
        <m/>
        <n v="1" u="1"/>
        <n v="2" u="1"/>
        <n v="3" u="1"/>
        <n v="4" u="1"/>
        <n v="5" u="1"/>
        <n v="6" u="1"/>
        <n v="7" u="1"/>
        <n v="8" u="1"/>
        <n v="9" u="1"/>
        <n v="10" u="1"/>
        <n v="11" u="1"/>
        <n v="12" u="1"/>
        <n v="13" u="1"/>
        <n v="14" u="1"/>
        <n v="15" u="1"/>
        <n v="16" u="1"/>
        <n v="17" u="1"/>
        <n v="18" u="1"/>
        <n v="19" u="1"/>
        <n v="20" u="1"/>
        <n v="21" u="1"/>
        <n v="22" u="1"/>
        <n v="23" u="1"/>
        <n v="24" u="1"/>
        <n v="25" u="1"/>
        <n v="26" u="1"/>
        <n v="27" u="1"/>
        <n v="28" u="1"/>
        <n v="29" u="1"/>
        <n v="30" u="1"/>
        <n v="31" u="1"/>
        <n v="32" u="1"/>
        <n v="33" u="1"/>
        <n v="34" u="1"/>
        <n v="35" u="1"/>
        <n v="36" u="1"/>
        <n v="37" u="1"/>
        <n v="38" u="1"/>
        <n v="39" u="1"/>
        <n v="40" u="1"/>
        <n v="41" u="1"/>
        <n v="42" u="1"/>
        <n v="43" u="1"/>
        <n v="44" u="1"/>
        <n v="45" u="1"/>
        <n v="46" u="1"/>
        <n v="47" u="1"/>
        <n v="48" u="1"/>
        <n v="49" u="1"/>
        <n v="50" u="1"/>
        <n v="51" u="1"/>
        <n v="52" u="1"/>
        <n v="53" u="1"/>
        <n v="54" u="1"/>
        <n v="55" u="1"/>
        <n v="56" u="1"/>
        <n v="57" u="1"/>
        <n v="58" u="1"/>
        <n v="59" u="1"/>
        <n v="60" u="1"/>
        <n v="61" u="1"/>
        <n v="62" u="1"/>
        <n v="63" u="1"/>
        <n v="64" u="1"/>
        <n v="65" u="1"/>
        <n v="66" u="1"/>
        <n v="67" u="1"/>
        <n v="68" u="1"/>
        <n v="69" u="1"/>
        <n v="70" u="1"/>
        <n v="71" u="1"/>
        <n v="72" u="1"/>
        <n v="73" u="1"/>
        <n v="74" u="1"/>
        <n v="75" u="1"/>
        <n v="76" u="1"/>
        <n v="77" u="1"/>
        <n v="78" u="1"/>
        <n v="79" u="1"/>
        <n v="80" u="1"/>
        <n v="81" u="1"/>
        <n v="82" u="1"/>
        <n v="83" u="1"/>
        <n v="84" u="1"/>
        <n v="85" u="1"/>
        <n v="86" u="1"/>
        <n v="87" u="1"/>
        <n v="88" u="1"/>
        <n v="89" u="1"/>
        <n v="90" u="1"/>
        <n v="91" u="1"/>
        <n v="92" u="1"/>
        <n v="93" u="1"/>
        <n v="94" u="1"/>
        <n v="95" u="1"/>
        <n v="96" u="1"/>
        <n v="97" u="1"/>
        <n v="98" u="1"/>
        <n v="99" u="1"/>
        <n v="100" u="1"/>
        <n v="101" u="1"/>
        <n v="102" u="1"/>
        <n v="103" u="1"/>
        <n v="104" u="1"/>
        <n v="105" u="1"/>
        <n v="106" u="1"/>
        <n v="107" u="1"/>
        <n v="108" u="1"/>
        <n v="109" u="1"/>
        <n v="110" u="1"/>
        <n v="111" u="1"/>
        <n v="112" u="1"/>
        <n v="113" u="1"/>
        <n v="114" u="1"/>
        <n v="115" u="1"/>
        <n v="116" u="1"/>
        <n v="117" u="1"/>
        <n v="118" u="1"/>
        <n v="119" u="1"/>
        <n v="120" u="1"/>
        <n v="121" u="1"/>
        <n v="122" u="1"/>
        <n v="123" u="1"/>
        <n v="124" u="1"/>
        <n v="125" u="1"/>
        <n v="126" u="1"/>
        <n v="127" u="1"/>
        <n v="128" u="1"/>
        <n v="129" u="1"/>
        <n v="130" u="1"/>
        <n v="131" u="1"/>
        <n v="132" u="1"/>
        <n v="133" u="1"/>
        <n v="134" u="1"/>
        <n v="135" u="1"/>
        <n v="136" u="1"/>
        <n v="137" u="1"/>
        <n v="138" u="1"/>
        <n v="139" u="1"/>
        <n v="140" u="1"/>
        <n v="141" u="1"/>
        <n v="142" u="1"/>
        <n v="143" u="1"/>
        <n v="144" u="1"/>
        <n v="145" u="1"/>
        <n v="146" u="1"/>
        <n v="147" u="1"/>
        <n v="148" u="1"/>
        <n v="149" u="1"/>
        <n v="150" u="1"/>
        <n v="151" u="1"/>
        <n v="152" u="1"/>
        <n v="153" u="1"/>
        <n v="154" u="1"/>
        <n v="155" u="1"/>
        <n v="156" u="1"/>
        <n v="157" u="1"/>
        <n v="158" u="1"/>
        <n v="159" u="1"/>
        <n v="160" u="1"/>
        <n v="161" u="1"/>
        <n v="162" u="1"/>
        <n v="163" u="1"/>
        <n v="164" u="1"/>
        <n v="165" u="1"/>
        <n v="166" u="1"/>
        <n v="167" u="1"/>
        <n v="168" u="1"/>
        <n v="169" u="1"/>
        <n v="170" u="1"/>
        <n v="171" u="1"/>
        <n v="172" u="1"/>
        <n v="173" u="1"/>
        <n v="174" u="1"/>
        <n v="175" u="1"/>
        <n v="176" u="1"/>
        <n v="177" u="1"/>
        <n v="178" u="1"/>
        <n v="179" u="1"/>
        <n v="180" u="1"/>
        <n v="181" u="1"/>
        <n v="182" u="1"/>
        <n v="183" u="1"/>
        <n v="184" u="1"/>
        <n v="185" u="1"/>
        <n v="186" u="1"/>
        <n v="187" u="1"/>
        <n v="188" u="1"/>
        <n v="189" u="1"/>
        <n v="190" u="1"/>
        <n v="191" u="1"/>
        <n v="192" u="1"/>
        <n v="193" u="1"/>
        <n v="194" u="1"/>
        <n v="195" u="1"/>
        <n v="196" u="1"/>
        <n v="197" u="1"/>
        <n v="198" u="1"/>
        <n v="199" u="1"/>
        <n v="200" u="1"/>
        <n v="201" u="1"/>
        <n v="202" u="1"/>
        <n v="203" u="1"/>
        <n v="204" u="1"/>
        <n v="205" u="1"/>
        <n v="206" u="1"/>
        <n v="207" u="1"/>
        <n v="208" u="1"/>
        <n v="209" u="1"/>
        <n v="210" u="1"/>
        <n v="211" u="1"/>
        <n v="212" u="1"/>
        <n v="213" u="1"/>
        <n v="214" u="1"/>
        <n v="215" u="1"/>
        <n v="216" u="1"/>
        <n v="217" u="1"/>
        <n v="218" u="1"/>
        <n v="219" u="1"/>
        <n v="220" u="1"/>
        <n v="221" u="1"/>
        <n v="222" u="1"/>
        <n v="223" u="1"/>
        <n v="224" u="1"/>
        <n v="225" u="1"/>
        <n v="226" u="1"/>
        <n v="227" u="1"/>
        <n v="228" u="1"/>
        <n v="229" u="1"/>
        <n v="230" u="1"/>
        <n v="231" u="1"/>
        <n v="232" u="1"/>
        <n v="233" u="1"/>
        <n v="234" u="1"/>
        <n v="235" u="1"/>
        <n v="236" u="1"/>
        <n v="237" u="1"/>
        <n v="238" u="1"/>
        <n v="239" u="1"/>
        <n v="240" u="1"/>
        <n v="241" u="1"/>
        <n v="242" u="1"/>
        <n v="243" u="1"/>
        <n v="244" u="1"/>
        <n v="245" u="1"/>
        <n v="246" u="1"/>
        <n v="247" u="1"/>
        <n v="248" u="1"/>
        <n v="249" u="1"/>
        <n v="250" u="1"/>
        <n v="251" u="1"/>
        <n v="252"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x v="0"/>
    <x v="0"/>
    <x v="0"/>
    <n v="0.74225115190521396"/>
  </r>
  <r>
    <x v="0"/>
    <x v="1"/>
    <x v="0"/>
    <n v="0.75753675126161002"/>
  </r>
  <r>
    <x v="0"/>
    <x v="2"/>
    <x v="0"/>
    <n v="0.75895560593871103"/>
  </r>
  <r>
    <x v="0"/>
    <x v="3"/>
    <x v="0"/>
    <n v="0.76675199297886298"/>
  </r>
  <r>
    <x v="0"/>
    <x v="4"/>
    <x v="0"/>
    <n v="0.777108169384919"/>
  </r>
  <r>
    <x v="0"/>
    <x v="5"/>
    <x v="0"/>
    <n v="0.78646968478022306"/>
  </r>
  <r>
    <x v="0"/>
    <x v="6"/>
    <x v="0"/>
    <n v="0.78714254369926095"/>
  </r>
  <r>
    <x v="0"/>
    <x v="7"/>
    <x v="0"/>
    <n v="0.79559716229064503"/>
  </r>
  <r>
    <x v="0"/>
    <x v="8"/>
    <x v="0"/>
    <n v="0.80039493893073899"/>
  </r>
  <r>
    <x v="0"/>
    <x v="9"/>
    <x v="0"/>
    <n v="0.80342280406640798"/>
  </r>
  <r>
    <x v="1"/>
    <x v="0"/>
    <x v="0"/>
    <n v="0.71533429947906402"/>
  </r>
  <r>
    <x v="1"/>
    <x v="1"/>
    <x v="0"/>
    <n v="0.71984646116485795"/>
  </r>
  <r>
    <x v="1"/>
    <x v="2"/>
    <x v="0"/>
    <n v="0.732419411695585"/>
  </r>
  <r>
    <x v="1"/>
    <x v="3"/>
    <x v="0"/>
    <n v="0.73292859660804499"/>
  </r>
  <r>
    <x v="1"/>
    <x v="4"/>
    <x v="0"/>
    <n v="0.74569738748971803"/>
  </r>
  <r>
    <x v="1"/>
    <x v="5"/>
    <x v="0"/>
    <n v="0.74586972699855003"/>
  </r>
  <r>
    <x v="1"/>
    <x v="6"/>
    <x v="0"/>
    <n v="0.74518820257725904"/>
  </r>
  <r>
    <x v="1"/>
    <x v="7"/>
    <x v="0"/>
    <n v="0.75141592573733895"/>
  </r>
  <r>
    <x v="1"/>
    <x v="8"/>
    <x v="0"/>
    <n v="0.76337002075907701"/>
  </r>
  <r>
    <x v="1"/>
    <x v="9"/>
    <x v="0"/>
    <n v="0.76691081430417896"/>
  </r>
  <r>
    <x v="2"/>
    <x v="0"/>
    <x v="0"/>
    <n v="0.69508629898240204"/>
  </r>
  <r>
    <x v="2"/>
    <x v="1"/>
    <x v="0"/>
    <n v="0.70219823466576703"/>
  </r>
  <r>
    <x v="2"/>
    <x v="2"/>
    <x v="0"/>
    <n v="0.71483105638949795"/>
  </r>
  <r>
    <x v="2"/>
    <x v="3"/>
    <x v="0"/>
    <n v="0.72009894867037705"/>
  </r>
  <r>
    <x v="2"/>
    <x v="4"/>
    <x v="0"/>
    <n v="0.72492831843481098"/>
  </r>
  <r>
    <x v="2"/>
    <x v="5"/>
    <x v="0"/>
    <n v="0.72751447686512605"/>
  </r>
  <r>
    <x v="2"/>
    <x v="6"/>
    <x v="0"/>
    <n v="0.73116320908528698"/>
  </r>
  <r>
    <x v="2"/>
    <x v="7"/>
    <x v="0"/>
    <n v="0.73736436723449705"/>
  </r>
  <r>
    <x v="2"/>
    <x v="8"/>
    <x v="0"/>
    <n v="0.73666722887502101"/>
  </r>
  <r>
    <x v="2"/>
    <x v="9"/>
    <x v="0"/>
    <n v="0.73861809186484495"/>
  </r>
  <r>
    <x v="3"/>
    <x v="0"/>
    <x v="0"/>
    <n v="0.69204602529564796"/>
  </r>
  <r>
    <x v="3"/>
    <x v="1"/>
    <x v="0"/>
    <n v="0.70131044244554996"/>
  </r>
  <r>
    <x v="3"/>
    <x v="2"/>
    <x v="0"/>
    <n v="0.70168028857129805"/>
  </r>
  <r>
    <x v="3"/>
    <x v="3"/>
    <x v="0"/>
    <n v="0.71269805031733702"/>
  </r>
  <r>
    <x v="3"/>
    <x v="4"/>
    <x v="0"/>
    <n v="0.71462033697091398"/>
  </r>
  <r>
    <x v="3"/>
    <x v="5"/>
    <x v="0"/>
    <n v="0.72046481895803804"/>
  </r>
  <r>
    <x v="3"/>
    <x v="6"/>
    <x v="0"/>
    <n v="0.72136888726542103"/>
  </r>
  <r>
    <x v="3"/>
    <x v="7"/>
    <x v="0"/>
    <n v="0.72259257568147495"/>
  </r>
  <r>
    <x v="3"/>
    <x v="8"/>
    <x v="0"/>
    <n v="0.72555591068900904"/>
  </r>
  <r>
    <x v="3"/>
    <x v="9"/>
    <x v="0"/>
    <n v="0.72878863978813702"/>
  </r>
  <r>
    <x v="4"/>
    <x v="0"/>
    <x v="0"/>
    <n v="0.69270138404859105"/>
  </r>
  <r>
    <x v="4"/>
    <x v="1"/>
    <x v="0"/>
    <n v="0.69839291048491403"/>
  </r>
  <r>
    <x v="4"/>
    <x v="2"/>
    <x v="0"/>
    <n v="0.70532311062431496"/>
  </r>
  <r>
    <x v="4"/>
    <x v="3"/>
    <x v="0"/>
    <n v="0.70413223140495795"/>
  </r>
  <r>
    <x v="4"/>
    <x v="4"/>
    <x v="0"/>
    <n v="0.710767698894752"/>
  </r>
  <r>
    <x v="4"/>
    <x v="5"/>
    <x v="0"/>
    <n v="0.71625609877526597"/>
  </r>
  <r>
    <x v="4"/>
    <x v="6"/>
    <x v="0"/>
    <n v="0.71653091705665595"/>
  </r>
  <r>
    <x v="4"/>
    <x v="7"/>
    <x v="0"/>
    <n v="0.71666235188688598"/>
  </r>
  <r>
    <x v="4"/>
    <x v="8"/>
    <x v="0"/>
    <n v="0.72095190680075605"/>
  </r>
  <r>
    <x v="4"/>
    <x v="9"/>
    <x v="0"/>
    <n v="0.71347605297221905"/>
  </r>
  <r>
    <x v="5"/>
    <x v="0"/>
    <x v="0"/>
    <n v="0.68848265922317697"/>
  </r>
  <r>
    <x v="5"/>
    <x v="1"/>
    <x v="0"/>
    <n v="0.69510882454891998"/>
  </r>
  <r>
    <x v="5"/>
    <x v="2"/>
    <x v="0"/>
    <n v="0.70224946636746699"/>
  </r>
  <r>
    <x v="5"/>
    <x v="3"/>
    <x v="0"/>
    <n v="0.70682867203035704"/>
  </r>
  <r>
    <x v="5"/>
    <x v="4"/>
    <x v="0"/>
    <n v="0.71071096272781997"/>
  </r>
  <r>
    <x v="5"/>
    <x v="5"/>
    <x v="0"/>
    <n v="0.71693941218324098"/>
  </r>
  <r>
    <x v="5"/>
    <x v="6"/>
    <x v="0"/>
    <n v="0.71680440771349796"/>
  </r>
  <r>
    <x v="5"/>
    <x v="7"/>
    <x v="0"/>
    <n v="0.71774943900169597"/>
  </r>
  <r>
    <x v="5"/>
    <x v="8"/>
    <x v="0"/>
    <n v="0.71984748143688504"/>
  </r>
  <r>
    <x v="5"/>
    <x v="9"/>
    <x v="0"/>
    <n v="0.71988761790086198"/>
  </r>
  <r>
    <x v="6"/>
    <x v="0"/>
    <x v="0"/>
    <n v="0.69053406486561497"/>
  </r>
  <r>
    <x v="6"/>
    <x v="1"/>
    <x v="0"/>
    <n v="0.69299604139176296"/>
  </r>
  <r>
    <x v="6"/>
    <x v="2"/>
    <x v="0"/>
    <n v="0.69986110146537905"/>
  </r>
  <r>
    <x v="6"/>
    <x v="3"/>
    <x v="0"/>
    <n v="0.69940620876449699"/>
  </r>
  <r>
    <x v="6"/>
    <x v="4"/>
    <x v="0"/>
    <n v="0.70774359330508996"/>
  </r>
  <r>
    <x v="6"/>
    <x v="5"/>
    <x v="0"/>
    <n v="0.705618445725397"/>
  </r>
  <r>
    <x v="6"/>
    <x v="6"/>
    <x v="0"/>
    <n v="0.710851448017223"/>
  </r>
  <r>
    <x v="6"/>
    <x v="7"/>
    <x v="0"/>
    <n v="0.71084450309049196"/>
  </r>
  <r>
    <x v="6"/>
    <x v="8"/>
    <x v="0"/>
    <n v="0.71208764497534505"/>
  </r>
  <r>
    <x v="6"/>
    <x v="9"/>
    <x v="0"/>
    <n v="0.71703590527119898"/>
  </r>
  <r>
    <x v="7"/>
    <x v="0"/>
    <x v="0"/>
    <n v="0.69119595656034405"/>
  </r>
  <r>
    <x v="7"/>
    <x v="1"/>
    <x v="0"/>
    <n v="0.69194385629396904"/>
  </r>
  <r>
    <x v="7"/>
    <x v="2"/>
    <x v="0"/>
    <n v="0.69646882043576197"/>
  </r>
  <r>
    <x v="7"/>
    <x v="3"/>
    <x v="0"/>
    <n v="0.69797486510484197"/>
  </r>
  <r>
    <x v="7"/>
    <x v="4"/>
    <x v="0"/>
    <n v="0.70119185847961196"/>
  </r>
  <r>
    <x v="7"/>
    <x v="5"/>
    <x v="0"/>
    <n v="0.70409808073219005"/>
  </r>
  <r>
    <x v="7"/>
    <x v="6"/>
    <x v="0"/>
    <n v="0.70836008469366796"/>
  </r>
  <r>
    <x v="7"/>
    <x v="7"/>
    <x v="0"/>
    <n v="0.71039887985793304"/>
  </r>
  <r>
    <x v="7"/>
    <x v="8"/>
    <x v="0"/>
    <n v="0.70803565330236995"/>
  </r>
  <r>
    <x v="7"/>
    <x v="9"/>
    <x v="0"/>
    <n v="0.71355440202171905"/>
  </r>
  <r>
    <x v="8"/>
    <x v="0"/>
    <x v="0"/>
    <n v="0.68638009598558403"/>
  </r>
  <r>
    <x v="8"/>
    <x v="1"/>
    <x v="0"/>
    <n v="0.69052099034946302"/>
  </r>
  <r>
    <x v="8"/>
    <x v="2"/>
    <x v="0"/>
    <n v="0.692593170123187"/>
  </r>
  <r>
    <x v="8"/>
    <x v="3"/>
    <x v="0"/>
    <n v="0.69816518530069105"/>
  </r>
  <r>
    <x v="8"/>
    <x v="4"/>
    <x v="0"/>
    <n v="0.69660585269504605"/>
  </r>
  <r>
    <x v="8"/>
    <x v="5"/>
    <x v="0"/>
    <n v="0.69480742242320204"/>
  </r>
  <r>
    <x v="8"/>
    <x v="6"/>
    <x v="0"/>
    <n v="0.69967600533638197"/>
  </r>
  <r>
    <x v="8"/>
    <x v="7"/>
    <x v="0"/>
    <n v="0.69920820555468899"/>
  </r>
  <r>
    <x v="8"/>
    <x v="8"/>
    <x v="0"/>
    <n v="0.70217440268898201"/>
  </r>
  <r>
    <x v="8"/>
    <x v="9"/>
    <x v="0"/>
    <n v="0.70294020825753201"/>
  </r>
  <r>
    <x v="9"/>
    <x v="0"/>
    <x v="0"/>
    <n v="0.66712923440196104"/>
  </r>
  <r>
    <x v="9"/>
    <x v="1"/>
    <x v="0"/>
    <n v="0.67055853237671403"/>
  </r>
  <r>
    <x v="9"/>
    <x v="2"/>
    <x v="0"/>
    <n v="0.67288348015620703"/>
  </r>
  <r>
    <x v="9"/>
    <x v="3"/>
    <x v="0"/>
    <n v="0.67767505222050595"/>
  </r>
  <r>
    <x v="9"/>
    <x v="4"/>
    <x v="0"/>
    <n v="0.68131504858777503"/>
  </r>
  <r>
    <x v="9"/>
    <x v="5"/>
    <x v="0"/>
    <n v="0.68237943874307505"/>
  </r>
  <r>
    <x v="9"/>
    <x v="6"/>
    <x v="0"/>
    <n v="0.68538007447098304"/>
  </r>
  <r>
    <x v="9"/>
    <x v="7"/>
    <x v="0"/>
    <n v="0.686266460811915"/>
  </r>
  <r>
    <x v="9"/>
    <x v="8"/>
    <x v="0"/>
    <n v="0.69048042866224602"/>
  </r>
  <r>
    <x v="9"/>
    <x v="9"/>
    <x v="0"/>
    <n v="0.691962582871673"/>
  </r>
  <r>
    <x v="10"/>
    <x v="0"/>
    <x v="0"/>
    <n v="0.64385305864209696"/>
  </r>
  <r>
    <x v="10"/>
    <x v="1"/>
    <x v="0"/>
    <n v="0.64767290126141797"/>
  </r>
  <r>
    <x v="10"/>
    <x v="2"/>
    <x v="0"/>
    <n v="0.65469176321720901"/>
  </r>
  <r>
    <x v="10"/>
    <x v="3"/>
    <x v="0"/>
    <n v="0.65855905729763897"/>
  </r>
  <r>
    <x v="10"/>
    <x v="4"/>
    <x v="0"/>
    <n v="0.65919965202261799"/>
  </r>
  <r>
    <x v="10"/>
    <x v="5"/>
    <x v="0"/>
    <n v="0.66823124678713997"/>
  </r>
  <r>
    <x v="10"/>
    <x v="6"/>
    <x v="0"/>
    <n v="0.66647949701451203"/>
  </r>
  <r>
    <x v="10"/>
    <x v="7"/>
    <x v="0"/>
    <n v="0.67036260824864502"/>
  </r>
  <r>
    <x v="10"/>
    <x v="8"/>
    <x v="0"/>
    <n v="0.66904978449128005"/>
  </r>
  <r>
    <x v="10"/>
    <x v="9"/>
    <x v="0"/>
    <n v="0.67232788959626699"/>
  </r>
  <r>
    <x v="11"/>
    <x v="0"/>
    <x v="0"/>
    <n v="0.60909542519080495"/>
  </r>
  <r>
    <x v="11"/>
    <x v="1"/>
    <x v="0"/>
    <n v="0.61911213476042004"/>
  </r>
  <r>
    <x v="11"/>
    <x v="2"/>
    <x v="0"/>
    <n v="0.62216501829020399"/>
  </r>
  <r>
    <x v="11"/>
    <x v="3"/>
    <x v="0"/>
    <n v="0.63261075734995198"/>
  </r>
  <r>
    <x v="11"/>
    <x v="4"/>
    <x v="0"/>
    <n v="0.63476042090050999"/>
  </r>
  <r>
    <x v="11"/>
    <x v="5"/>
    <x v="0"/>
    <n v="0.63742040373932995"/>
  </r>
  <r>
    <x v="11"/>
    <x v="6"/>
    <x v="0"/>
    <n v="0.64302488371042699"/>
  </r>
  <r>
    <x v="11"/>
    <x v="7"/>
    <x v="0"/>
    <n v="0.64068554396423205"/>
  </r>
  <r>
    <x v="11"/>
    <x v="8"/>
    <x v="0"/>
    <n v="0.64303843201011601"/>
  </r>
  <r>
    <x v="11"/>
    <x v="9"/>
    <x v="0"/>
    <n v="0.646249379036264"/>
  </r>
  <r>
    <x v="12"/>
    <x v="10"/>
    <x v="1"/>
    <m/>
  </r>
  <r>
    <x v="12"/>
    <x v="10"/>
    <x v="1"/>
    <m/>
  </r>
  <r>
    <x v="12"/>
    <x v="10"/>
    <x v="1"/>
    <m/>
  </r>
  <r>
    <x v="12"/>
    <x v="10"/>
    <x v="1"/>
    <m/>
  </r>
  <r>
    <x v="12"/>
    <x v="10"/>
    <x v="1"/>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
  <r>
    <x v="0"/>
    <n v="0.3"/>
    <x v="0"/>
    <n v="0.763621736268558"/>
  </r>
  <r>
    <x v="0"/>
    <n v="0.3"/>
    <x v="1"/>
    <n v="0.73913552256271398"/>
  </r>
  <r>
    <x v="0"/>
    <n v="0.3"/>
    <x v="2"/>
    <n v="0.74242668031887604"/>
  </r>
  <r>
    <x v="0"/>
    <n v="0.3"/>
    <x v="3"/>
    <n v="0.73686828055291398"/>
  </r>
  <r>
    <x v="0"/>
    <n v="0.3"/>
    <x v="4"/>
    <n v="0.73936956044759705"/>
  </r>
  <r>
    <x v="0"/>
    <n v="0.3"/>
    <x v="5"/>
    <n v="0.74020332041249104"/>
  </r>
  <r>
    <x v="0"/>
    <n v="0.3"/>
    <x v="6"/>
    <n v="0.73863819205733905"/>
  </r>
  <r>
    <x v="0"/>
    <n v="0.3"/>
    <x v="7"/>
    <n v="0.75880933226065905"/>
  </r>
  <r>
    <x v="0"/>
    <n v="0.3"/>
    <x v="8"/>
    <n v="0.75408469245959098"/>
  </r>
  <r>
    <x v="0"/>
    <n v="0.3"/>
    <x v="9"/>
    <n v="0.75483068821765498"/>
  </r>
  <r>
    <x v="0"/>
    <n v="0.3"/>
    <x v="10"/>
    <n v="0.75706867549184498"/>
  </r>
  <r>
    <x v="0"/>
    <n v="0.3"/>
    <x v="11"/>
    <n v="0.75382139983909902"/>
  </r>
  <r>
    <x v="1"/>
    <n v="0.3"/>
    <x v="0"/>
    <n v="0.73493400180173096"/>
  </r>
  <r>
    <x v="1"/>
    <n v="0.3"/>
    <x v="1"/>
    <n v="0.71442560025067503"/>
  </r>
  <r>
    <x v="1"/>
    <n v="0.3"/>
    <x v="2"/>
    <n v="0.70735184677450902"/>
  </r>
  <r>
    <x v="1"/>
    <n v="0.3"/>
    <x v="3"/>
    <n v="0.69351768438368999"/>
  </r>
  <r>
    <x v="1"/>
    <n v="0.3"/>
    <x v="4"/>
    <n v="0.69084642199678803"/>
  </r>
  <r>
    <x v="1"/>
    <n v="0.3"/>
    <x v="5"/>
    <n v="0.67937801104539497"/>
  </r>
  <r>
    <x v="1"/>
    <n v="0.3"/>
    <x v="6"/>
    <n v="0.677184599114801"/>
  </r>
  <r>
    <x v="1"/>
    <n v="0.3"/>
    <x v="7"/>
    <n v="0.68987505385609604"/>
  </r>
  <r>
    <x v="1"/>
    <n v="0.3"/>
    <x v="8"/>
    <n v="0.692695154909717"/>
  </r>
  <r>
    <x v="1"/>
    <n v="0.3"/>
    <x v="9"/>
    <n v="0.70580079119501704"/>
  </r>
  <r>
    <x v="1"/>
    <n v="0.3"/>
    <x v="10"/>
    <n v="0.70747718459911402"/>
  </r>
  <r>
    <x v="1"/>
    <n v="0.3"/>
    <x v="11"/>
    <n v="0.71234185891661095"/>
  </r>
  <r>
    <x v="2"/>
    <n v="0.3"/>
    <x v="0"/>
    <n v="0.71359982009332601"/>
  </r>
  <r>
    <x v="2"/>
    <n v="0.3"/>
    <x v="1"/>
    <n v="0.69661550570641395"/>
  </r>
  <r>
    <x v="2"/>
    <n v="0.3"/>
    <x v="2"/>
    <n v="0.69075729465339797"/>
  </r>
  <r>
    <x v="2"/>
    <n v="0.3"/>
    <x v="3"/>
    <n v="0.67892280879293798"/>
  </r>
  <r>
    <x v="2"/>
    <n v="0.3"/>
    <x v="4"/>
    <n v="0.67858548378028805"/>
  </r>
  <r>
    <x v="2"/>
    <n v="0.3"/>
    <x v="5"/>
    <n v="0.67380109068420702"/>
  </r>
  <r>
    <x v="2"/>
    <n v="0.3"/>
    <x v="6"/>
    <n v="0.66853882048687197"/>
  </r>
  <r>
    <x v="2"/>
    <n v="0.3"/>
    <x v="7"/>
    <n v="0.66959577219317401"/>
  </r>
  <r>
    <x v="2"/>
    <n v="0.3"/>
    <x v="8"/>
    <n v="0.67020857929948796"/>
  </r>
  <r>
    <x v="2"/>
    <n v="0.3"/>
    <x v="9"/>
    <n v="0.68398830606622796"/>
  </r>
  <r>
    <x v="2"/>
    <n v="0.3"/>
    <x v="10"/>
    <n v="0.67792207792207704"/>
  </r>
  <r>
    <x v="2"/>
    <n v="0.3"/>
    <x v="11"/>
    <n v="0.68483724068139595"/>
  </r>
  <r>
    <x v="3"/>
    <n v="0.3"/>
    <x v="0"/>
    <n v="0.70125565042692095"/>
  </r>
  <r>
    <x v="3"/>
    <n v="0.3"/>
    <x v="1"/>
    <n v="0.68027487329345604"/>
  </r>
  <r>
    <x v="3"/>
    <n v="0.3"/>
    <x v="2"/>
    <n v="0.67894616684169595"/>
  </r>
  <r>
    <x v="3"/>
    <n v="0.3"/>
    <x v="3"/>
    <n v="0.67095109812337295"/>
  </r>
  <r>
    <x v="3"/>
    <n v="0.3"/>
    <x v="4"/>
    <n v="0.66778685904753199"/>
  </r>
  <r>
    <x v="3"/>
    <n v="0.3"/>
    <x v="5"/>
    <n v="0.66467284598876697"/>
  </r>
  <r>
    <x v="3"/>
    <n v="0.3"/>
    <x v="6"/>
    <n v="0.66198803707593201"/>
  </r>
  <r>
    <x v="3"/>
    <n v="0.3"/>
    <x v="7"/>
    <n v="0.65929866216154498"/>
  </r>
  <r>
    <x v="3"/>
    <n v="0.3"/>
    <x v="8"/>
    <n v="0.65870508195972699"/>
  </r>
  <r>
    <x v="3"/>
    <n v="0.3"/>
    <x v="9"/>
    <n v="0.66347655358202795"/>
  </r>
  <r>
    <x v="3"/>
    <n v="0.3"/>
    <x v="10"/>
    <n v="0.66402447376832097"/>
  </r>
  <r>
    <x v="3"/>
    <n v="0.3"/>
    <x v="11"/>
    <n v="0.66446280991735496"/>
  </r>
  <r>
    <x v="4"/>
    <n v="0.3"/>
    <x v="0"/>
    <n v="0.70346310863287798"/>
  </r>
  <r>
    <x v="4"/>
    <n v="0.3"/>
    <x v="1"/>
    <n v="0.67244050582495196"/>
  </r>
  <r>
    <x v="4"/>
    <n v="0.3"/>
    <x v="2"/>
    <n v="0.67167181121178898"/>
  </r>
  <r>
    <x v="4"/>
    <n v="0.3"/>
    <x v="3"/>
    <n v="0.66197351389027104"/>
  </r>
  <r>
    <x v="4"/>
    <n v="0.3"/>
    <x v="4"/>
    <n v="0.65877128348103098"/>
  </r>
  <r>
    <x v="4"/>
    <n v="0.3"/>
    <x v="5"/>
    <n v="0.65375286269043098"/>
  </r>
  <r>
    <x v="4"/>
    <n v="0.3"/>
    <x v="6"/>
    <n v="0.65552125858807098"/>
  </r>
  <r>
    <x v="4"/>
    <n v="0.3"/>
    <x v="7"/>
    <n v="0.64869063028975404"/>
  </r>
  <r>
    <x v="4"/>
    <n v="0.3"/>
    <x v="8"/>
    <n v="0.64986956088818004"/>
  </r>
  <r>
    <x v="4"/>
    <n v="0.3"/>
    <x v="9"/>
    <n v="0.64854724683859399"/>
  </r>
  <r>
    <x v="4"/>
    <n v="0.3"/>
    <x v="10"/>
    <n v="0.65007667031763405"/>
  </r>
  <r>
    <x v="4"/>
    <n v="0.3"/>
    <x v="11"/>
    <n v="0.64921238673702997"/>
  </r>
  <r>
    <x v="5"/>
    <n v="0.3"/>
    <x v="0"/>
    <n v="0.70140295185448698"/>
  </r>
  <r>
    <x v="5"/>
    <n v="0.3"/>
    <x v="1"/>
    <n v="0.66452483899804704"/>
  </r>
  <r>
    <x v="5"/>
    <n v="0.3"/>
    <x v="2"/>
    <n v="0.66041997336398295"/>
  </r>
  <r>
    <x v="5"/>
    <n v="0.3"/>
    <x v="3"/>
    <n v="0.64925109006987303"/>
  </r>
  <r>
    <x v="5"/>
    <n v="0.3"/>
    <x v="4"/>
    <n v="0.64699615054822701"/>
  </r>
  <r>
    <x v="5"/>
    <n v="0.3"/>
    <x v="5"/>
    <n v="0.63791071461149695"/>
  </r>
  <r>
    <x v="5"/>
    <n v="0.3"/>
    <x v="6"/>
    <n v="0.63707879517632604"/>
  </r>
  <r>
    <x v="5"/>
    <n v="0.3"/>
    <x v="7"/>
    <n v="0.63490047981318298"/>
  </r>
  <r>
    <x v="5"/>
    <n v="0.3"/>
    <x v="8"/>
    <n v="0.63576158940397298"/>
  </r>
  <r>
    <x v="5"/>
    <n v="0.3"/>
    <x v="9"/>
    <n v="0.62769051137503795"/>
  </r>
  <r>
    <x v="5"/>
    <n v="0.3"/>
    <x v="10"/>
    <n v="0.62867932789666603"/>
  </r>
  <r>
    <x v="5"/>
    <n v="0.3"/>
    <x v="11"/>
    <n v="0.63802017769507202"/>
  </r>
  <r>
    <x v="6"/>
    <n v="0.3"/>
    <x v="0"/>
    <n v="0.69639211056323302"/>
  </r>
  <r>
    <x v="6"/>
    <n v="0.3"/>
    <x v="1"/>
    <n v="0.65674699631918798"/>
  </r>
  <r>
    <x v="6"/>
    <n v="0.3"/>
    <x v="2"/>
    <n v="0.64898256823390499"/>
  </r>
  <r>
    <x v="6"/>
    <n v="0.3"/>
    <x v="3"/>
    <n v="0.64075283005764205"/>
  </r>
  <r>
    <x v="6"/>
    <n v="0.3"/>
    <x v="4"/>
    <n v="0.634804500312521"/>
  </r>
  <r>
    <x v="6"/>
    <n v="0.3"/>
    <x v="5"/>
    <n v="0.62975901104243304"/>
  </r>
  <r>
    <x v="6"/>
    <n v="0.3"/>
    <x v="6"/>
    <n v="0.62819987499131802"/>
  </r>
  <r>
    <x v="6"/>
    <n v="0.3"/>
    <x v="7"/>
    <n v="0.62106049031182697"/>
  </r>
  <r>
    <x v="6"/>
    <n v="0.3"/>
    <x v="8"/>
    <n v="0.61770261823737704"/>
  </r>
  <r>
    <x v="6"/>
    <n v="0.3"/>
    <x v="9"/>
    <n v="0.61138967983887704"/>
  </r>
  <r>
    <x v="6"/>
    <n v="0.3"/>
    <x v="10"/>
    <n v="0.61264323911382701"/>
  </r>
  <r>
    <x v="6"/>
    <n v="0.3"/>
    <x v="11"/>
    <n v="0.62219945829571499"/>
  </r>
  <r>
    <x v="7"/>
    <n v="0.3"/>
    <x v="0"/>
    <n v="0.69198483710129"/>
  </r>
  <r>
    <x v="7"/>
    <n v="0.3"/>
    <x v="1"/>
    <n v="0.64172870705552898"/>
  </r>
  <r>
    <x v="7"/>
    <n v="0.3"/>
    <x v="2"/>
    <n v="0.63997677754251703"/>
  </r>
  <r>
    <x v="7"/>
    <n v="0.3"/>
    <x v="3"/>
    <n v="0.62725906700362"/>
  </r>
  <r>
    <x v="7"/>
    <n v="0.3"/>
    <x v="4"/>
    <n v="0.62541834574141097"/>
  </r>
  <r>
    <x v="7"/>
    <n v="0.3"/>
    <x v="5"/>
    <n v="0.61699337476948202"/>
  </r>
  <r>
    <x v="7"/>
    <n v="0.3"/>
    <x v="6"/>
    <n v="0.61331193224506497"/>
  </r>
  <r>
    <x v="7"/>
    <n v="0.3"/>
    <x v="7"/>
    <n v="0.60872208182501097"/>
  </r>
  <r>
    <x v="7"/>
    <n v="0.3"/>
    <x v="8"/>
    <n v="0.60283792090704102"/>
  </r>
  <r>
    <x v="7"/>
    <n v="0.3"/>
    <x v="9"/>
    <n v="0.60192951301140596"/>
  </r>
  <r>
    <x v="7"/>
    <n v="0.3"/>
    <x v="10"/>
    <n v="0.59736356806228996"/>
  </r>
  <r>
    <x v="7"/>
    <n v="0.3"/>
    <x v="11"/>
    <n v="0.60407417526125196"/>
  </r>
  <r>
    <x v="8"/>
    <n v="0.3"/>
    <x v="0"/>
    <n v="0.68922501169499395"/>
  </r>
  <r>
    <x v="8"/>
    <n v="0.3"/>
    <x v="1"/>
    <n v="0.63541071088240897"/>
  </r>
  <r>
    <x v="8"/>
    <n v="0.3"/>
    <x v="2"/>
    <n v="0.63193513176360505"/>
  </r>
  <r>
    <x v="8"/>
    <n v="0.3"/>
    <x v="3"/>
    <n v="0.613975085330145"/>
  </r>
  <r>
    <x v="8"/>
    <n v="0.3"/>
    <x v="4"/>
    <n v="0.61167766862449502"/>
  </r>
  <r>
    <x v="8"/>
    <n v="0.3"/>
    <x v="5"/>
    <n v="0.60377011972209205"/>
  </r>
  <r>
    <x v="8"/>
    <n v="0.3"/>
    <x v="6"/>
    <n v="0.59755358040092099"/>
  </r>
  <r>
    <x v="8"/>
    <n v="0.3"/>
    <x v="7"/>
    <n v="0.59056430514406499"/>
  </r>
  <r>
    <x v="8"/>
    <n v="0.3"/>
    <x v="8"/>
    <n v="0.58576502590224699"/>
  </r>
  <r>
    <x v="8"/>
    <n v="0.3"/>
    <x v="9"/>
    <n v="0.58886983037926399"/>
  </r>
  <r>
    <x v="8"/>
    <n v="0.3"/>
    <x v="10"/>
    <n v="0.586184313113987"/>
  </r>
  <r>
    <x v="8"/>
    <n v="0.3"/>
    <x v="11"/>
    <n v="0.58587591177642595"/>
  </r>
  <r>
    <x v="9"/>
    <n v="0.3"/>
    <x v="0"/>
    <n v="0.67271637453455602"/>
  </r>
  <r>
    <x v="9"/>
    <n v="0.3"/>
    <x v="1"/>
    <n v="0.61438924711651899"/>
  </r>
  <r>
    <x v="9"/>
    <n v="0.3"/>
    <x v="2"/>
    <n v="0.60789755698846604"/>
  </r>
  <r>
    <x v="9"/>
    <n v="0.3"/>
    <x v="3"/>
    <n v="0.59728271728271698"/>
  </r>
  <r>
    <x v="9"/>
    <n v="0.3"/>
    <x v="4"/>
    <n v="0.58527654164017795"/>
  </r>
  <r>
    <x v="9"/>
    <n v="0.3"/>
    <x v="5"/>
    <n v="0.58130233402960596"/>
  </r>
  <r>
    <x v="9"/>
    <n v="0.3"/>
    <x v="6"/>
    <n v="0.57592589228952795"/>
  </r>
  <r>
    <x v="9"/>
    <n v="0.3"/>
    <x v="7"/>
    <n v="0.56941967123785298"/>
  </r>
  <r>
    <x v="9"/>
    <n v="0.3"/>
    <x v="8"/>
    <n v="0.57115611661066201"/>
  </r>
  <r>
    <x v="9"/>
    <n v="0.3"/>
    <x v="9"/>
    <n v="0.56475524475524397"/>
  </r>
  <r>
    <x v="9"/>
    <n v="0.3"/>
    <x v="10"/>
    <n v="0.56215057669603097"/>
  </r>
  <r>
    <x v="9"/>
    <n v="0.3"/>
    <x v="11"/>
    <n v="0.56105349196258203"/>
  </r>
  <r>
    <x v="10"/>
    <n v="0.3"/>
    <x v="0"/>
    <n v="0.64961050259005804"/>
  </r>
  <r>
    <x v="10"/>
    <n v="0.3"/>
    <x v="1"/>
    <n v="0.58710111115504704"/>
  </r>
  <r>
    <x v="10"/>
    <n v="0.3"/>
    <x v="2"/>
    <n v="0.57996757483490802"/>
  </r>
  <r>
    <x v="10"/>
    <n v="0.3"/>
    <x v="3"/>
    <n v="0.56332397485072505"/>
  </r>
  <r>
    <x v="10"/>
    <n v="0.3"/>
    <x v="4"/>
    <n v="0.56520621614140498"/>
  </r>
  <r>
    <x v="10"/>
    <n v="0.3"/>
    <x v="5"/>
    <n v="0.54781525564474598"/>
  </r>
  <r>
    <x v="10"/>
    <n v="0.3"/>
    <x v="6"/>
    <n v="0.546735734904503"/>
  </r>
  <r>
    <x v="10"/>
    <n v="0.3"/>
    <x v="7"/>
    <n v="0.53791767171497495"/>
  </r>
  <r>
    <x v="10"/>
    <n v="0.3"/>
    <x v="8"/>
    <n v="0.53759342006405897"/>
  </r>
  <r>
    <x v="10"/>
    <n v="0.3"/>
    <x v="9"/>
    <n v="0.53302226264383701"/>
  </r>
  <r>
    <x v="10"/>
    <n v="0.3"/>
    <x v="10"/>
    <n v="0.53182411325082002"/>
  </r>
  <r>
    <x v="10"/>
    <n v="0.3"/>
    <x v="11"/>
    <n v="0.5291866028708129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0">
  <r>
    <x v="0"/>
    <n v="0.3"/>
    <x v="0"/>
    <n v="0.76487968989980204"/>
  </r>
  <r>
    <x v="0"/>
    <n v="0.3"/>
    <x v="1"/>
    <n v="0.76395816572807695"/>
  </r>
  <r>
    <x v="0"/>
    <n v="0.3"/>
    <x v="2"/>
    <n v="0.76773202662180895"/>
  </r>
  <r>
    <x v="0"/>
    <n v="0.3"/>
    <x v="3"/>
    <n v="0.76521611935932099"/>
  </r>
  <r>
    <x v="0"/>
    <n v="0.3"/>
    <x v="4"/>
    <n v="0.75733196811233805"/>
  </r>
  <r>
    <x v="0"/>
    <n v="0.3"/>
    <x v="5"/>
    <n v="0.767410224530095"/>
  </r>
  <r>
    <x v="0"/>
    <n v="0.3"/>
    <x v="6"/>
    <n v="0.75898486067432103"/>
  </r>
  <r>
    <x v="0"/>
    <n v="0.3"/>
    <x v="7"/>
    <n v="0.76237841000511897"/>
  </r>
  <r>
    <x v="0"/>
    <n v="0.3"/>
    <x v="8"/>
    <n v="0.76239303737292397"/>
  </r>
  <r>
    <x v="0"/>
    <n v="0.3"/>
    <x v="9"/>
    <n v="0.76054998902947402"/>
  </r>
  <r>
    <x v="0"/>
    <n v="0.3"/>
    <x v="10"/>
    <n v="0.75980399327141002"/>
  </r>
  <r>
    <x v="0"/>
    <n v="0.3"/>
    <x v="11"/>
    <n v="0.76335844364806504"/>
  </r>
  <r>
    <x v="1"/>
    <n v="0.3"/>
    <x v="0"/>
    <n v="0.73082135443186702"/>
  </r>
  <r>
    <x v="1"/>
    <n v="0.3"/>
    <x v="1"/>
    <n v="0.73295993106419599"/>
  </r>
  <r>
    <x v="1"/>
    <n v="0.3"/>
    <x v="2"/>
    <n v="0.73361795464337398"/>
  </r>
  <r>
    <x v="1"/>
    <n v="0.3"/>
    <x v="3"/>
    <n v="0.73004582664212103"/>
  </r>
  <r>
    <x v="1"/>
    <n v="0.3"/>
    <x v="4"/>
    <n v="0.73128353766009901"/>
  </r>
  <r>
    <x v="1"/>
    <n v="0.3"/>
    <x v="5"/>
    <n v="0.73191806039716401"/>
  </r>
  <r>
    <x v="1"/>
    <n v="0.3"/>
    <x v="6"/>
    <n v="0.72823626179938095"/>
  </r>
  <r>
    <x v="1"/>
    <n v="0.3"/>
    <x v="7"/>
    <n v="0.73126787043202301"/>
  </r>
  <r>
    <x v="1"/>
    <n v="0.3"/>
    <x v="8"/>
    <n v="0.73426031099447697"/>
  </r>
  <r>
    <x v="1"/>
    <n v="0.3"/>
    <x v="9"/>
    <n v="0.73377462692413098"/>
  </r>
  <r>
    <x v="1"/>
    <n v="0.3"/>
    <x v="10"/>
    <n v="0.732106067134072"/>
  </r>
  <r>
    <x v="1"/>
    <n v="0.3"/>
    <x v="11"/>
    <n v="0.73353178488895798"/>
  </r>
  <r>
    <x v="2"/>
    <n v="0.3"/>
    <x v="0"/>
    <n v="0.71304323382245405"/>
  </r>
  <r>
    <x v="2"/>
    <n v="0.3"/>
    <x v="1"/>
    <n v="0.71456119637937798"/>
  </r>
  <r>
    <x v="2"/>
    <n v="0.3"/>
    <x v="2"/>
    <n v="0.70901219992129005"/>
  </r>
  <r>
    <x v="2"/>
    <n v="0.3"/>
    <x v="3"/>
    <n v="0.71405520886040297"/>
  </r>
  <r>
    <x v="2"/>
    <n v="0.3"/>
    <x v="4"/>
    <n v="0.71091246415921705"/>
  </r>
  <r>
    <x v="2"/>
    <n v="0.3"/>
    <x v="5"/>
    <n v="0.71397649969078503"/>
  </r>
  <r>
    <x v="2"/>
    <n v="0.3"/>
    <x v="6"/>
    <n v="0.71524146848822101"/>
  </r>
  <r>
    <x v="2"/>
    <n v="0.3"/>
    <x v="7"/>
    <n v="0.70949007702254396"/>
  </r>
  <r>
    <x v="2"/>
    <n v="0.3"/>
    <x v="8"/>
    <n v="0.71138471917692603"/>
  </r>
  <r>
    <x v="2"/>
    <n v="0.3"/>
    <x v="9"/>
    <n v="0.70820824197447496"/>
  </r>
  <r>
    <x v="2"/>
    <n v="0.3"/>
    <x v="10"/>
    <n v="0.71013099454657902"/>
  </r>
  <r>
    <x v="2"/>
    <n v="0.3"/>
    <x v="11"/>
    <n v="0.70804520155169504"/>
  </r>
  <r>
    <x v="3"/>
    <n v="0.3"/>
    <x v="0"/>
    <n v="0.70725994246837998"/>
  </r>
  <r>
    <x v="3"/>
    <n v="0.3"/>
    <x v="1"/>
    <n v="0.70820053878818301"/>
  </r>
  <r>
    <x v="3"/>
    <n v="0.3"/>
    <x v="2"/>
    <n v="0.70446554951828599"/>
  </r>
  <r>
    <x v="3"/>
    <n v="0.3"/>
    <x v="3"/>
    <n v="0.70291767499200897"/>
  </r>
  <r>
    <x v="3"/>
    <n v="0.3"/>
    <x v="4"/>
    <n v="0.70602255604766895"/>
  </r>
  <r>
    <x v="3"/>
    <n v="0.3"/>
    <x v="5"/>
    <n v="0.70936486918405495"/>
  </r>
  <r>
    <x v="3"/>
    <n v="0.3"/>
    <x v="6"/>
    <n v="0.70698598237523402"/>
  </r>
  <r>
    <x v="3"/>
    <n v="0.3"/>
    <x v="7"/>
    <n v="0.70762065659102302"/>
  </r>
  <r>
    <x v="3"/>
    <n v="0.3"/>
    <x v="8"/>
    <n v="0.70531939180859304"/>
  </r>
  <r>
    <x v="3"/>
    <n v="0.3"/>
    <x v="9"/>
    <n v="0.70503629971234105"/>
  </r>
  <r>
    <x v="3"/>
    <n v="0.3"/>
    <x v="10"/>
    <n v="0.70163919455732604"/>
  </r>
  <r>
    <x v="3"/>
    <n v="0.3"/>
    <x v="11"/>
    <n v="0.70114606638966204"/>
  </r>
  <r>
    <x v="4"/>
    <n v="0.3"/>
    <x v="0"/>
    <n v="0.69981877924922797"/>
  </r>
  <r>
    <x v="4"/>
    <n v="0.3"/>
    <x v="1"/>
    <n v="0.70059942248332097"/>
  </r>
  <r>
    <x v="4"/>
    <n v="0.3"/>
    <x v="2"/>
    <n v="0.70088618938564096"/>
  </r>
  <r>
    <x v="4"/>
    <n v="0.3"/>
    <x v="3"/>
    <n v="0.702005376879418"/>
  </r>
  <r>
    <x v="4"/>
    <n v="0.3"/>
    <x v="4"/>
    <n v="0.70451458727471805"/>
  </r>
  <r>
    <x v="4"/>
    <n v="0.3"/>
    <x v="5"/>
    <n v="0.69973115602907399"/>
  </r>
  <r>
    <x v="4"/>
    <n v="0.3"/>
    <x v="6"/>
    <n v="0.70012546051976499"/>
  </r>
  <r>
    <x v="4"/>
    <n v="0.3"/>
    <x v="7"/>
    <n v="0.70124464801354103"/>
  </r>
  <r>
    <x v="4"/>
    <n v="0.3"/>
    <x v="8"/>
    <n v="0.70142786020113501"/>
  </r>
  <r>
    <x v="4"/>
    <n v="0.3"/>
    <x v="9"/>
    <n v="0.701220750771681"/>
  </r>
  <r>
    <x v="4"/>
    <n v="0.3"/>
    <x v="10"/>
    <n v="0.70031265558100098"/>
  </r>
  <r>
    <x v="4"/>
    <n v="0.3"/>
    <x v="11"/>
    <n v="0.69675993229114797"/>
  </r>
  <r>
    <x v="5"/>
    <n v="0.3"/>
    <x v="0"/>
    <n v="0.70258515315709702"/>
  </r>
  <r>
    <x v="5"/>
    <n v="0.3"/>
    <x v="1"/>
    <n v="0.70249393392078496"/>
  </r>
  <r>
    <x v="5"/>
    <n v="0.3"/>
    <x v="2"/>
    <n v="0.70478900990640903"/>
  </r>
  <r>
    <x v="5"/>
    <n v="0.3"/>
    <x v="3"/>
    <n v="0.70603688905916395"/>
  </r>
  <r>
    <x v="5"/>
    <n v="0.3"/>
    <x v="4"/>
    <n v="0.70173863864411701"/>
  </r>
  <r>
    <x v="5"/>
    <n v="0.3"/>
    <x v="5"/>
    <n v="0.70419061171619801"/>
  </r>
  <r>
    <x v="5"/>
    <n v="0.3"/>
    <x v="6"/>
    <n v="0.70139930308503395"/>
  </r>
  <r>
    <x v="5"/>
    <n v="0.3"/>
    <x v="7"/>
    <n v="0.69705361866710402"/>
  </r>
  <r>
    <x v="5"/>
    <n v="0.3"/>
    <x v="8"/>
    <n v="0.70118767445678898"/>
  </r>
  <r>
    <x v="5"/>
    <n v="0.3"/>
    <x v="9"/>
    <n v="0.70069144181124898"/>
  </r>
  <r>
    <x v="5"/>
    <n v="0.3"/>
    <x v="10"/>
    <n v="0.70059292503603099"/>
  </r>
  <r>
    <x v="5"/>
    <n v="0.3"/>
    <x v="11"/>
    <n v="0.69559411088610301"/>
  </r>
  <r>
    <x v="6"/>
    <n v="0.3"/>
    <x v="0"/>
    <n v="0.70261476491423003"/>
  </r>
  <r>
    <x v="6"/>
    <n v="0.3"/>
    <x v="1"/>
    <n v="0.69759011042433505"/>
  </r>
  <r>
    <x v="6"/>
    <n v="0.3"/>
    <x v="2"/>
    <n v="0.699475658031807"/>
  </r>
  <r>
    <x v="6"/>
    <n v="0.3"/>
    <x v="3"/>
    <n v="0.69761441766789301"/>
  </r>
  <r>
    <x v="6"/>
    <n v="0.3"/>
    <x v="4"/>
    <n v="0.69997222029307504"/>
  </r>
  <r>
    <x v="6"/>
    <n v="0.3"/>
    <x v="5"/>
    <n v="0.70012153621779205"/>
  </r>
  <r>
    <x v="6"/>
    <n v="0.3"/>
    <x v="6"/>
    <n v="0.69939231891103504"/>
  </r>
  <r>
    <x v="6"/>
    <n v="0.3"/>
    <x v="7"/>
    <n v="0.69717688728383898"/>
  </r>
  <r>
    <x v="6"/>
    <n v="0.3"/>
    <x v="8"/>
    <n v="0.694763525244808"/>
  </r>
  <r>
    <x v="6"/>
    <n v="0.3"/>
    <x v="9"/>
    <n v="0.69877769289533997"/>
  </r>
  <r>
    <x v="6"/>
    <n v="0.3"/>
    <x v="10"/>
    <n v="0.69452739773595296"/>
  </r>
  <r>
    <x v="6"/>
    <n v="0.3"/>
    <x v="11"/>
    <n v="0.69523925272588305"/>
  </r>
  <r>
    <x v="7"/>
    <n v="0.3"/>
    <x v="0"/>
    <n v="0.69569701523119998"/>
  </r>
  <r>
    <x v="7"/>
    <n v="0.3"/>
    <x v="1"/>
    <n v="0.696598592992282"/>
  </r>
  <r>
    <x v="7"/>
    <n v="0.3"/>
    <x v="2"/>
    <n v="0.69705279694009903"/>
  </r>
  <r>
    <x v="7"/>
    <n v="0.3"/>
    <x v="3"/>
    <n v="0.69810122259408502"/>
  </r>
  <r>
    <x v="7"/>
    <n v="0.3"/>
    <x v="4"/>
    <n v="0.69416706509118198"/>
  </r>
  <r>
    <x v="7"/>
    <n v="0.3"/>
    <x v="5"/>
    <n v="0.69724745577487801"/>
  </r>
  <r>
    <x v="7"/>
    <n v="0.3"/>
    <x v="6"/>
    <n v="0.69470323065364303"/>
  </r>
  <r>
    <x v="7"/>
    <n v="0.3"/>
    <x v="7"/>
    <n v="0.69430366778225505"/>
  </r>
  <r>
    <x v="7"/>
    <n v="0.3"/>
    <x v="8"/>
    <n v="0.69685472303804297"/>
  </r>
  <r>
    <x v="7"/>
    <n v="0.3"/>
    <x v="9"/>
    <n v="0.69406461307287703"/>
  </r>
  <r>
    <x v="7"/>
    <n v="0.3"/>
    <x v="10"/>
    <n v="0.69330305307014495"/>
  </r>
  <r>
    <x v="7"/>
    <n v="0.3"/>
    <x v="11"/>
    <n v="0.68949866812376204"/>
  </r>
  <r>
    <x v="8"/>
    <n v="0.3"/>
    <x v="0"/>
    <n v="0.69143579881144202"/>
  </r>
  <r>
    <x v="8"/>
    <n v="0.3"/>
    <x v="1"/>
    <n v="0.69268673007952597"/>
  </r>
  <r>
    <x v="8"/>
    <n v="0.3"/>
    <x v="2"/>
    <n v="0.69335897569173699"/>
  </r>
  <r>
    <x v="8"/>
    <n v="0.3"/>
    <x v="3"/>
    <n v="0.69572223088518104"/>
  </r>
  <r>
    <x v="8"/>
    <n v="0.3"/>
    <x v="4"/>
    <n v="0.69312680839267404"/>
  </r>
  <r>
    <x v="8"/>
    <n v="0.3"/>
    <x v="5"/>
    <n v="0.691723409047594"/>
  </r>
  <r>
    <x v="8"/>
    <n v="0.3"/>
    <x v="6"/>
    <n v="0.69123828334806003"/>
  </r>
  <r>
    <x v="8"/>
    <n v="0.3"/>
    <x v="7"/>
    <n v="0.69084671760486505"/>
  </r>
  <r>
    <x v="8"/>
    <n v="0.3"/>
    <x v="8"/>
    <n v="0.68770726129216697"/>
  </r>
  <r>
    <x v="8"/>
    <n v="0.3"/>
    <x v="9"/>
    <n v="0.690448221494533"/>
  </r>
  <r>
    <x v="8"/>
    <n v="0.3"/>
    <x v="10"/>
    <n v="0.688843841502503"/>
  </r>
  <r>
    <x v="8"/>
    <n v="0.3"/>
    <x v="11"/>
    <n v="0.68612020721797695"/>
  </r>
  <r>
    <x v="9"/>
    <n v="0.3"/>
    <x v="0"/>
    <n v="0.67195713377531496"/>
  </r>
  <r>
    <x v="9"/>
    <n v="0.3"/>
    <x v="1"/>
    <n v="0.67264735264735198"/>
  </r>
  <r>
    <x v="9"/>
    <n v="0.3"/>
    <x v="2"/>
    <n v="0.67245481790936301"/>
  </r>
  <r>
    <x v="9"/>
    <n v="0.3"/>
    <x v="3"/>
    <n v="0.67246208337117397"/>
  </r>
  <r>
    <x v="9"/>
    <n v="0.3"/>
    <x v="4"/>
    <n v="0.67350830987194599"/>
  </r>
  <r>
    <x v="9"/>
    <n v="0.3"/>
    <x v="5"/>
    <n v="0.67410771047134599"/>
  </r>
  <r>
    <x v="9"/>
    <n v="0.3"/>
    <x v="6"/>
    <n v="0.67401325946780499"/>
  </r>
  <r>
    <x v="9"/>
    <n v="0.3"/>
    <x v="7"/>
    <n v="0.66970847334483696"/>
  </r>
  <r>
    <x v="9"/>
    <n v="0.3"/>
    <x v="8"/>
    <n v="0.67149940968122701"/>
  </r>
  <r>
    <x v="9"/>
    <n v="0.3"/>
    <x v="9"/>
    <n v="0.67241122513849705"/>
  </r>
  <r>
    <x v="9"/>
    <n v="0.3"/>
    <x v="10"/>
    <n v="0.66939242575606195"/>
  </r>
  <r>
    <x v="10"/>
    <n v="0.3"/>
    <x v="3"/>
    <n v="0.65582268970698698"/>
  </r>
  <r>
    <x v="10"/>
    <n v="0.3"/>
    <x v="4"/>
    <n v="0.65568428961208403"/>
  </r>
  <r>
    <x v="10"/>
    <n v="0.3"/>
    <x v="5"/>
    <n v="0.65120408082565495"/>
  </r>
  <r>
    <x v="10"/>
    <n v="0.3"/>
    <x v="6"/>
    <n v="0.65456127169915701"/>
  </r>
  <r>
    <x v="10"/>
    <n v="0.3"/>
    <x v="7"/>
    <n v="0.64907271936415001"/>
  </r>
  <r>
    <x v="10"/>
    <n v="0.3"/>
    <x v="8"/>
    <n v="0.64812369014195803"/>
  </r>
  <r>
    <x v="10"/>
    <n v="0.3"/>
    <x v="9"/>
    <n v="0.64940092530349103"/>
  </r>
  <r>
    <x v="10"/>
    <n v="0.3"/>
    <x v="10"/>
    <n v="0.64720234093874796"/>
  </r>
  <r>
    <x v="10"/>
    <n v="0.3"/>
    <x v="11"/>
    <n v="0.64502748230455897"/>
  </r>
  <r>
    <x v="11"/>
    <n v="0.3"/>
    <x v="0"/>
    <n v="0.627624983064625"/>
  </r>
  <r>
    <x v="11"/>
    <n v="0.3"/>
    <x v="1"/>
    <n v="0.63035722350178303"/>
  </r>
  <r>
    <x v="11"/>
    <n v="0.3"/>
    <x v="2"/>
    <n v="0.62693853588041304"/>
  </r>
  <r>
    <x v="11"/>
    <n v="0.3"/>
    <x v="3"/>
    <n v="0.62682563338301001"/>
  </r>
  <r>
    <x v="11"/>
    <n v="0.3"/>
    <x v="4"/>
    <n v="0.62464887323307505"/>
  </r>
  <r>
    <x v="11"/>
    <n v="0.3"/>
    <x v="5"/>
    <n v="0.62444564873774999"/>
  </r>
  <r>
    <x v="11"/>
    <n v="0.3"/>
    <x v="6"/>
    <n v="0.62338436526215901"/>
  </r>
  <r>
    <x v="11"/>
    <n v="0.3"/>
    <x v="7"/>
    <n v="0.619798581944632"/>
  </r>
  <r>
    <x v="11"/>
    <n v="0.3"/>
    <x v="8"/>
    <n v="0.62430564964097002"/>
  </r>
  <r>
    <x v="11"/>
    <n v="0.3"/>
    <x v="9"/>
    <n v="0.61950503545138402"/>
  </r>
  <r>
    <x v="11"/>
    <n v="0.3"/>
    <x v="10"/>
    <n v="0.61683602041277097"/>
  </r>
  <r>
    <x v="11"/>
    <n v="0.3"/>
    <x v="11"/>
    <n v="0.6147044212617980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x v="0"/>
    <n v="0.72997993908280001"/>
  </r>
  <r>
    <x v="0"/>
    <x v="1"/>
    <x v="0"/>
    <n v="0.73360967456617698"/>
  </r>
  <r>
    <x v="0"/>
    <x v="2"/>
    <x v="0"/>
    <n v="0.73651008239455096"/>
  </r>
  <r>
    <x v="0"/>
    <x v="3"/>
    <x v="0"/>
    <n v="0.73142413626314995"/>
  </r>
  <r>
    <x v="0"/>
    <x v="4"/>
    <x v="0"/>
    <n v="0.734522928935879"/>
  </r>
  <r>
    <x v="0"/>
    <x v="5"/>
    <x v="0"/>
    <n v="0.72953351023033297"/>
  </r>
  <r>
    <x v="0"/>
    <x v="6"/>
    <x v="0"/>
    <n v="0.72919062802631796"/>
  </r>
  <r>
    <x v="0"/>
    <x v="7"/>
    <x v="0"/>
    <n v="0.72173523786141303"/>
  </r>
  <r>
    <x v="0"/>
    <x v="8"/>
    <x v="0"/>
    <n v="0.72153213156688101"/>
  </r>
  <r>
    <x v="0"/>
    <x v="9"/>
    <x v="0"/>
    <n v="0.71247464843557295"/>
  </r>
  <r>
    <x v="1"/>
    <x v="0"/>
    <x v="0"/>
    <n v="0.70379772838167098"/>
  </r>
  <r>
    <x v="1"/>
    <x v="1"/>
    <x v="0"/>
    <n v="0.700337345332808"/>
  </r>
  <r>
    <x v="1"/>
    <x v="2"/>
    <x v="0"/>
    <n v="0.70197205710287303"/>
  </r>
  <r>
    <x v="1"/>
    <x v="3"/>
    <x v="0"/>
    <n v="0.69903698349349497"/>
  </r>
  <r>
    <x v="1"/>
    <x v="4"/>
    <x v="0"/>
    <n v="0.69714904463753402"/>
  </r>
  <r>
    <x v="1"/>
    <x v="5"/>
    <x v="0"/>
    <n v="0.68792826169724197"/>
  </r>
  <r>
    <x v="1"/>
    <x v="6"/>
    <x v="0"/>
    <n v="0.68065830003576"/>
  </r>
  <r>
    <x v="1"/>
    <x v="7"/>
    <x v="0"/>
    <n v="0.67458273129693203"/>
  </r>
  <r>
    <x v="1"/>
    <x v="8"/>
    <x v="0"/>
    <n v="0.66844976119551203"/>
  </r>
  <r>
    <x v="1"/>
    <x v="9"/>
    <x v="0"/>
    <n v="0.66714536870114904"/>
  </r>
  <r>
    <x v="2"/>
    <x v="0"/>
    <x v="0"/>
    <n v="0.68514581981102696"/>
  </r>
  <r>
    <x v="2"/>
    <x v="1"/>
    <x v="0"/>
    <n v="0.68342384000328404"/>
  </r>
  <r>
    <x v="2"/>
    <x v="2"/>
    <x v="0"/>
    <n v="0.68192758729421699"/>
  </r>
  <r>
    <x v="2"/>
    <x v="3"/>
    <x v="0"/>
    <n v="0.67684338620829099"/>
  </r>
  <r>
    <x v="2"/>
    <x v="4"/>
    <x v="0"/>
    <n v="0.66913941368158203"/>
  </r>
  <r>
    <x v="2"/>
    <x v="5"/>
    <x v="0"/>
    <n v="0.66910404555812897"/>
  </r>
  <r>
    <x v="2"/>
    <x v="6"/>
    <x v="0"/>
    <n v="0.66481631159042998"/>
  </r>
  <r>
    <x v="2"/>
    <x v="7"/>
    <x v="0"/>
    <n v="0.65971313145988897"/>
  </r>
  <r>
    <x v="2"/>
    <x v="8"/>
    <x v="0"/>
    <n v="0.65323276334784297"/>
  </r>
  <r>
    <x v="2"/>
    <x v="9"/>
    <x v="0"/>
    <n v="0.648723299532174"/>
  </r>
  <r>
    <x v="3"/>
    <x v="0"/>
    <x v="0"/>
    <n v="0.67304074935079605"/>
  </r>
  <r>
    <x v="3"/>
    <x v="1"/>
    <x v="0"/>
    <n v="0.67158738985156496"/>
  </r>
  <r>
    <x v="3"/>
    <x v="2"/>
    <x v="0"/>
    <n v="0.66607442726505395"/>
  </r>
  <r>
    <x v="3"/>
    <x v="3"/>
    <x v="0"/>
    <n v="0.66372683425602097"/>
  </r>
  <r>
    <x v="3"/>
    <x v="4"/>
    <x v="0"/>
    <n v="0.66233619486579898"/>
  </r>
  <r>
    <x v="3"/>
    <x v="5"/>
    <x v="0"/>
    <n v="0.66056273816991096"/>
  </r>
  <r>
    <x v="3"/>
    <x v="6"/>
    <x v="0"/>
    <n v="0.65558112469589702"/>
  </r>
  <r>
    <x v="3"/>
    <x v="7"/>
    <x v="0"/>
    <n v="0.65048861464441199"/>
  </r>
  <r>
    <x v="3"/>
    <x v="8"/>
    <x v="0"/>
    <n v="0.64858798282922303"/>
  </r>
  <r>
    <x v="3"/>
    <x v="9"/>
    <x v="0"/>
    <n v="0.64376056463917797"/>
  </r>
  <r>
    <x v="4"/>
    <x v="0"/>
    <x v="0"/>
    <n v="0.66526344525652303"/>
  </r>
  <r>
    <x v="4"/>
    <x v="1"/>
    <x v="0"/>
    <n v="0.66419778308833599"/>
  </r>
  <r>
    <x v="4"/>
    <x v="2"/>
    <x v="0"/>
    <n v="0.66338077338353696"/>
  </r>
  <r>
    <x v="4"/>
    <x v="3"/>
    <x v="0"/>
    <n v="0.65917056612384795"/>
  </r>
  <r>
    <x v="4"/>
    <x v="4"/>
    <x v="0"/>
    <n v="0.65710487437430098"/>
  </r>
  <r>
    <x v="4"/>
    <x v="5"/>
    <x v="0"/>
    <n v="0.65434944672291295"/>
  </r>
  <r>
    <x v="4"/>
    <x v="6"/>
    <x v="0"/>
    <n v="0.65006034808809299"/>
  </r>
  <r>
    <x v="4"/>
    <x v="7"/>
    <x v="0"/>
    <n v="0.64776638965835598"/>
  </r>
  <r>
    <x v="4"/>
    <x v="8"/>
    <x v="0"/>
    <n v="0.64513454870465303"/>
  </r>
  <r>
    <x v="4"/>
    <x v="9"/>
    <x v="0"/>
    <n v="0.64292903431649095"/>
  </r>
  <r>
    <x v="5"/>
    <x v="0"/>
    <x v="0"/>
    <n v="0.659689290940633"/>
  </r>
  <r>
    <x v="5"/>
    <x v="1"/>
    <x v="0"/>
    <n v="0.65884477590695101"/>
  </r>
  <r>
    <x v="5"/>
    <x v="2"/>
    <x v="0"/>
    <n v="0.65863139250852698"/>
  </r>
  <r>
    <x v="5"/>
    <x v="3"/>
    <x v="0"/>
    <n v="0.65576885252537698"/>
  </r>
  <r>
    <x v="5"/>
    <x v="4"/>
    <x v="0"/>
    <n v="0.65341254250104397"/>
  </r>
  <r>
    <x v="5"/>
    <x v="5"/>
    <x v="0"/>
    <n v="0.65167053522851803"/>
  </r>
  <r>
    <x v="5"/>
    <x v="6"/>
    <x v="0"/>
    <n v="0.64836809659260497"/>
  </r>
  <r>
    <x v="5"/>
    <x v="7"/>
    <x v="0"/>
    <n v="0.64758148872208099"/>
  </r>
  <r>
    <x v="5"/>
    <x v="8"/>
    <x v="0"/>
    <n v="0.64295829934616699"/>
  </r>
  <r>
    <x v="5"/>
    <x v="9"/>
    <x v="0"/>
    <n v="0.64245010445954798"/>
  </r>
  <r>
    <x v="6"/>
    <x v="0"/>
    <x v="0"/>
    <n v="0.65669304239236603"/>
  </r>
  <r>
    <x v="6"/>
    <x v="1"/>
    <x v="0"/>
    <n v="0.65553417186498897"/>
  </r>
  <r>
    <x v="6"/>
    <x v="2"/>
    <x v="0"/>
    <n v="0.65493354348496202"/>
  </r>
  <r>
    <x v="6"/>
    <x v="3"/>
    <x v="0"/>
    <n v="0.65190929403758302"/>
  </r>
  <r>
    <x v="6"/>
    <x v="4"/>
    <x v="0"/>
    <n v="0.65136361767336404"/>
  </r>
  <r>
    <x v="6"/>
    <x v="5"/>
    <x v="0"/>
    <n v="0.64850563275578699"/>
  </r>
  <r>
    <x v="6"/>
    <x v="6"/>
    <x v="0"/>
    <n v="0.64691913486165697"/>
  </r>
  <r>
    <x v="6"/>
    <x v="7"/>
    <x v="0"/>
    <n v="0.64546585213979102"/>
  </r>
  <r>
    <x v="6"/>
    <x v="8"/>
    <x v="0"/>
    <n v="0.64272135152516996"/>
  </r>
  <r>
    <x v="6"/>
    <x v="9"/>
    <x v="0"/>
    <n v="0.64087019070472795"/>
  </r>
  <r>
    <x v="7"/>
    <x v="0"/>
    <x v="0"/>
    <n v="0.65369372465653097"/>
  </r>
  <r>
    <x v="7"/>
    <x v="1"/>
    <x v="0"/>
    <n v="0.65253863066085405"/>
  </r>
  <r>
    <x v="7"/>
    <x v="2"/>
    <x v="0"/>
    <n v="0.65109928758851299"/>
  </r>
  <r>
    <x v="7"/>
    <x v="3"/>
    <x v="0"/>
    <n v="0.64958839937204305"/>
  </r>
  <r>
    <x v="7"/>
    <x v="4"/>
    <x v="0"/>
    <n v="0.64801061886848299"/>
  </r>
  <r>
    <x v="7"/>
    <x v="5"/>
    <x v="0"/>
    <n v="0.64653591010016398"/>
  </r>
  <r>
    <x v="7"/>
    <x v="6"/>
    <x v="0"/>
    <n v="0.64490344757457996"/>
  </r>
  <r>
    <x v="7"/>
    <x v="7"/>
    <x v="0"/>
    <n v="0.64408678288587495"/>
  </r>
  <r>
    <x v="7"/>
    <x v="8"/>
    <x v="0"/>
    <n v="0.64214441884156204"/>
  </r>
  <r>
    <x v="7"/>
    <x v="9"/>
    <x v="0"/>
    <n v="0.63949554135493802"/>
  </r>
  <r>
    <x v="8"/>
    <x v="0"/>
    <x v="0"/>
    <n v="0.65118774692274095"/>
  </r>
  <r>
    <x v="8"/>
    <x v="1"/>
    <x v="0"/>
    <n v="0.65054110322802305"/>
  </r>
  <r>
    <x v="8"/>
    <x v="2"/>
    <x v="0"/>
    <n v="0.649876052659357"/>
  </r>
  <r>
    <x v="8"/>
    <x v="3"/>
    <x v="0"/>
    <n v="0.64869244881991805"/>
  </r>
  <r>
    <x v="8"/>
    <x v="4"/>
    <x v="0"/>
    <n v="0.64743569976085902"/>
  </r>
  <r>
    <x v="8"/>
    <x v="5"/>
    <x v="0"/>
    <n v="0.64610582084882195"/>
  </r>
  <r>
    <x v="8"/>
    <x v="6"/>
    <x v="0"/>
    <n v="0.64429773201355101"/>
  </r>
  <r>
    <x v="8"/>
    <x v="7"/>
    <x v="0"/>
    <n v="0.64225870617832403"/>
  </r>
  <r>
    <x v="8"/>
    <x v="8"/>
    <x v="0"/>
    <n v="0.64099879986519903"/>
  </r>
  <r>
    <x v="8"/>
    <x v="9"/>
    <x v="0"/>
    <n v="0.63896337455257901"/>
  </r>
  <r>
    <x v="9"/>
    <x v="0"/>
    <x v="0"/>
    <n v="0.64844409524928504"/>
  </r>
  <r>
    <x v="9"/>
    <x v="1"/>
    <x v="0"/>
    <n v="0.64776300589892899"/>
  </r>
  <r>
    <x v="9"/>
    <x v="2"/>
    <x v="0"/>
    <n v="0.64777056172907999"/>
  </r>
  <r>
    <x v="9"/>
    <x v="3"/>
    <x v="0"/>
    <n v="0.64682097824554996"/>
  </r>
  <r>
    <x v="9"/>
    <x v="4"/>
    <x v="0"/>
    <n v="0.64567383484756302"/>
  </r>
  <r>
    <x v="9"/>
    <x v="5"/>
    <x v="0"/>
    <n v="0.64381991121100302"/>
  </r>
  <r>
    <x v="9"/>
    <x v="6"/>
    <x v="0"/>
    <n v="0.64272108676069895"/>
  </r>
  <r>
    <x v="9"/>
    <x v="7"/>
    <x v="0"/>
    <n v="0.64129170486543696"/>
  </r>
  <r>
    <x v="9"/>
    <x v="8"/>
    <x v="0"/>
    <n v="0.64001000801141705"/>
  </r>
  <r>
    <x v="9"/>
    <x v="9"/>
    <x v="0"/>
    <n v="0.63823193574453796"/>
  </r>
  <r>
    <x v="10"/>
    <x v="0"/>
    <x v="0"/>
    <n v="0.64690644314922696"/>
  </r>
  <r>
    <x v="10"/>
    <x v="1"/>
    <x v="0"/>
    <n v="0.64643765513990403"/>
  </r>
  <r>
    <x v="10"/>
    <x v="2"/>
    <x v="0"/>
    <n v="0.64548702569036498"/>
  </r>
  <r>
    <x v="10"/>
    <x v="3"/>
    <x v="0"/>
    <n v="0.64528989850302299"/>
  </r>
  <r>
    <x v="10"/>
    <x v="4"/>
    <x v="0"/>
    <n v="0.64424717782640295"/>
  </r>
  <r>
    <x v="10"/>
    <x v="5"/>
    <x v="0"/>
    <n v="0.64293684531766804"/>
  </r>
  <r>
    <x v="10"/>
    <x v="6"/>
    <x v="0"/>
    <n v="0.64204060839857702"/>
  </r>
  <r>
    <x v="10"/>
    <x v="7"/>
    <x v="0"/>
    <n v="0.64091666626632904"/>
  </r>
  <r>
    <x v="10"/>
    <x v="8"/>
    <x v="0"/>
    <n v="0.63926021403065203"/>
  </r>
  <r>
    <x v="10"/>
    <x v="9"/>
    <x v="0"/>
    <n v="0.63773313245607399"/>
  </r>
  <r>
    <x v="11"/>
    <x v="0"/>
    <x v="0"/>
    <n v="0.64488029203494301"/>
  </r>
  <r>
    <x v="11"/>
    <x v="1"/>
    <x v="0"/>
    <n v="0.64501080265851496"/>
  </r>
  <r>
    <x v="11"/>
    <x v="2"/>
    <x v="0"/>
    <n v="0.64468008971513602"/>
  </r>
  <r>
    <x v="11"/>
    <x v="3"/>
    <x v="0"/>
    <n v="0.64411481698042605"/>
  </r>
  <r>
    <x v="11"/>
    <x v="4"/>
    <x v="0"/>
    <n v="0.64293191540141004"/>
  </r>
  <r>
    <x v="11"/>
    <x v="5"/>
    <x v="0"/>
    <n v="0.64238755552275895"/>
  </r>
  <r>
    <x v="11"/>
    <x v="6"/>
    <x v="0"/>
    <n v="0.641219510217096"/>
  </r>
  <r>
    <x v="11"/>
    <x v="7"/>
    <x v="0"/>
    <n v="0.63968176026609003"/>
  </r>
  <r>
    <x v="11"/>
    <x v="8"/>
    <x v="0"/>
    <n v="0.63863439745067396"/>
  </r>
  <r>
    <x v="11"/>
    <x v="9"/>
    <x v="0"/>
    <n v="0.63684438851284697"/>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
  <r>
    <x v="0"/>
    <n v="0.1"/>
    <x v="0"/>
    <n v="0.72631126737362495"/>
  </r>
  <r>
    <x v="0"/>
    <n v="0.1"/>
    <x v="1"/>
    <n v="0.72385115051248705"/>
  </r>
  <r>
    <x v="0"/>
    <n v="0.1"/>
    <x v="2"/>
    <n v="0.72690015811611997"/>
  </r>
  <r>
    <x v="0"/>
    <n v="0.1"/>
    <x v="3"/>
    <n v="0.72464123798521995"/>
  </r>
  <r>
    <x v="0"/>
    <n v="0.1"/>
    <x v="4"/>
    <n v="0.723332305106405"/>
  </r>
  <r>
    <x v="0"/>
    <n v="0.1"/>
    <x v="5"/>
    <n v="0.71752418694004905"/>
  </r>
  <r>
    <x v="0"/>
    <n v="0.1"/>
    <x v="6"/>
    <n v="0.71778078201903805"/>
  </r>
  <r>
    <x v="0"/>
    <n v="0.1"/>
    <x v="7"/>
    <n v="0.72353632421463898"/>
  </r>
  <r>
    <x v="0"/>
    <n v="0.1"/>
    <x v="8"/>
    <n v="0.723408498820162"/>
  </r>
  <r>
    <x v="0"/>
    <n v="0.1"/>
    <x v="9"/>
    <n v="0.72085792946573102"/>
  </r>
  <r>
    <x v="0"/>
    <n v="0.1"/>
    <x v="10"/>
    <n v="0.724305343527468"/>
  </r>
  <r>
    <x v="0"/>
    <n v="0.1"/>
    <x v="11"/>
    <n v="0.72287867866544497"/>
  </r>
  <r>
    <x v="1"/>
    <n v="0.1"/>
    <x v="0"/>
    <n v="0.70383604850764603"/>
  </r>
  <r>
    <x v="1"/>
    <n v="0.1"/>
    <x v="1"/>
    <n v="0.69827879993683295"/>
  </r>
  <r>
    <x v="1"/>
    <n v="0.1"/>
    <x v="2"/>
    <n v="0.69491071731208298"/>
  </r>
  <r>
    <x v="1"/>
    <n v="0.1"/>
    <x v="3"/>
    <n v="0.69071812662300203"/>
  </r>
  <r>
    <x v="1"/>
    <n v="0.1"/>
    <x v="4"/>
    <n v="0.69106932437655499"/>
  </r>
  <r>
    <x v="1"/>
    <n v="0.1"/>
    <x v="5"/>
    <n v="0.68037010557215705"/>
  </r>
  <r>
    <x v="1"/>
    <n v="0.1"/>
    <x v="6"/>
    <n v="0.68305253015568401"/>
  </r>
  <r>
    <x v="1"/>
    <n v="0.1"/>
    <x v="7"/>
    <n v="0.685402596488075"/>
  </r>
  <r>
    <x v="1"/>
    <n v="0.1"/>
    <x v="8"/>
    <n v="0.68591117897185705"/>
  </r>
  <r>
    <x v="1"/>
    <n v="0.1"/>
    <x v="9"/>
    <n v="0.69031855575376"/>
  </r>
  <r>
    <x v="1"/>
    <n v="0.1"/>
    <x v="10"/>
    <n v="0.69320481481977803"/>
  </r>
  <r>
    <x v="1"/>
    <n v="0.1"/>
    <x v="11"/>
    <n v="0.69878394559088597"/>
  </r>
  <r>
    <x v="2"/>
    <n v="0.1"/>
    <x v="0"/>
    <n v="0.68449547870235605"/>
  </r>
  <r>
    <x v="2"/>
    <n v="0.1"/>
    <x v="1"/>
    <n v="0.67514869930549903"/>
  </r>
  <r>
    <x v="2"/>
    <n v="0.1"/>
    <x v="2"/>
    <n v="0.67697472695250605"/>
  </r>
  <r>
    <x v="2"/>
    <n v="0.1"/>
    <x v="3"/>
    <n v="0.66890569910037301"/>
  </r>
  <r>
    <x v="2"/>
    <n v="0.1"/>
    <x v="4"/>
    <n v="0.66701030388756299"/>
  </r>
  <r>
    <x v="2"/>
    <n v="0.1"/>
    <x v="5"/>
    <n v="0.661109417806927"/>
  </r>
  <r>
    <x v="2"/>
    <n v="0.1"/>
    <x v="6"/>
    <n v="0.65979318877604198"/>
  </r>
  <r>
    <x v="2"/>
    <n v="0.1"/>
    <x v="7"/>
    <n v="0.65587864501272697"/>
  </r>
  <r>
    <x v="2"/>
    <n v="0.1"/>
    <x v="8"/>
    <n v="0.65836242921242705"/>
  </r>
  <r>
    <x v="2"/>
    <n v="0.1"/>
    <x v="9"/>
    <n v="0.665220149723184"/>
  </r>
  <r>
    <x v="2"/>
    <n v="0.1"/>
    <x v="10"/>
    <n v="0.66435624172101404"/>
  </r>
  <r>
    <x v="2"/>
    <n v="0.1"/>
    <x v="11"/>
    <n v="0.66945200289809403"/>
  </r>
  <r>
    <x v="3"/>
    <n v="0.1"/>
    <x v="0"/>
    <n v="0.67200287761589705"/>
  </r>
  <r>
    <x v="3"/>
    <n v="0.1"/>
    <x v="1"/>
    <n v="0.66324024454198205"/>
  </r>
  <r>
    <x v="3"/>
    <n v="0.1"/>
    <x v="2"/>
    <n v="0.65879679059082297"/>
  </r>
  <r>
    <x v="3"/>
    <n v="0.1"/>
    <x v="3"/>
    <n v="0.65259673327052803"/>
  </r>
  <r>
    <x v="3"/>
    <n v="0.1"/>
    <x v="4"/>
    <n v="0.65106626558280101"/>
  </r>
  <r>
    <x v="3"/>
    <n v="0.1"/>
    <x v="5"/>
    <n v="0.64474504729187898"/>
  </r>
  <r>
    <x v="3"/>
    <n v="0.1"/>
    <x v="6"/>
    <n v="0.64593325428722304"/>
  </r>
  <r>
    <x v="3"/>
    <n v="0.1"/>
    <x v="7"/>
    <n v="0.64019187269937705"/>
  </r>
  <r>
    <x v="3"/>
    <n v="0.1"/>
    <x v="8"/>
    <n v="0.63841307155835003"/>
  </r>
  <r>
    <x v="3"/>
    <n v="0.1"/>
    <x v="9"/>
    <n v="0.64032085127229099"/>
  </r>
  <r>
    <x v="3"/>
    <n v="0.1"/>
    <x v="10"/>
    <n v="0.64284725248851504"/>
  </r>
  <r>
    <x v="3"/>
    <n v="0.1"/>
    <x v="11"/>
    <n v="0.65179991525877301"/>
  </r>
  <r>
    <x v="4"/>
    <n v="0.1"/>
    <x v="0"/>
    <n v="0.666128812033697"/>
  </r>
  <r>
    <x v="4"/>
    <n v="0.1"/>
    <x v="1"/>
    <n v="0.65281810844104105"/>
  </r>
  <r>
    <x v="4"/>
    <n v="0.1"/>
    <x v="2"/>
    <n v="0.65251350494748195"/>
  </r>
  <r>
    <x v="4"/>
    <n v="0.1"/>
    <x v="3"/>
    <n v="0.64359479875166603"/>
  </r>
  <r>
    <x v="4"/>
    <n v="0.1"/>
    <x v="4"/>
    <n v="0.64278723606559396"/>
  </r>
  <r>
    <x v="4"/>
    <n v="0.1"/>
    <x v="5"/>
    <n v="0.63461069873286102"/>
  </r>
  <r>
    <x v="4"/>
    <n v="0.1"/>
    <x v="6"/>
    <n v="0.63097117296432703"/>
  </r>
  <r>
    <x v="4"/>
    <n v="0.1"/>
    <x v="7"/>
    <n v="0.62780783314422295"/>
  </r>
  <r>
    <x v="4"/>
    <n v="0.1"/>
    <x v="8"/>
    <n v="0.62774287670277695"/>
  </r>
  <r>
    <x v="4"/>
    <n v="0.1"/>
    <x v="9"/>
    <n v="0.62673689492912099"/>
  </r>
  <r>
    <x v="4"/>
    <n v="0.1"/>
    <x v="10"/>
    <n v="0.62904272604913403"/>
  </r>
  <r>
    <x v="4"/>
    <n v="0.1"/>
    <x v="11"/>
    <n v="0.63572557583287304"/>
  </r>
  <r>
    <x v="5"/>
    <n v="0.1"/>
    <x v="0"/>
    <n v="0.66079440055547101"/>
  </r>
  <r>
    <x v="5"/>
    <n v="0.1"/>
    <x v="1"/>
    <n v="0.64888618490834904"/>
  </r>
  <r>
    <x v="5"/>
    <n v="0.1"/>
    <x v="2"/>
    <n v="0.64653232134259897"/>
  </r>
  <r>
    <x v="5"/>
    <n v="0.1"/>
    <x v="3"/>
    <n v="0.63833386292899996"/>
  </r>
  <r>
    <x v="5"/>
    <n v="0.1"/>
    <x v="4"/>
    <n v="0.63670857130963698"/>
  </r>
  <r>
    <x v="5"/>
    <n v="0.1"/>
    <x v="5"/>
    <n v="0.62895288838654395"/>
  </r>
  <r>
    <x v="5"/>
    <n v="0.1"/>
    <x v="6"/>
    <n v="0.62630905333429598"/>
  </r>
  <r>
    <x v="5"/>
    <n v="0.1"/>
    <x v="7"/>
    <n v="0.62255426856312102"/>
  </r>
  <r>
    <x v="5"/>
    <n v="0.1"/>
    <x v="8"/>
    <n v="0.62248327187642305"/>
  </r>
  <r>
    <x v="5"/>
    <n v="0.1"/>
    <x v="9"/>
    <n v="0.61842687245140304"/>
  </r>
  <r>
    <x v="5"/>
    <n v="0.1"/>
    <x v="10"/>
    <n v="0.61801226033811696"/>
  </r>
  <r>
    <x v="5"/>
    <n v="0.1"/>
    <x v="11"/>
    <n v="0.62533766464097396"/>
  </r>
  <r>
    <x v="6"/>
    <n v="0.1"/>
    <x v="0"/>
    <n v="0.65626206950133503"/>
  </r>
  <r>
    <x v="6"/>
    <n v="0.1"/>
    <x v="1"/>
    <n v="0.64362562296001902"/>
  </r>
  <r>
    <x v="6"/>
    <n v="0.1"/>
    <x v="2"/>
    <n v="0.64063996290087699"/>
  </r>
  <r>
    <x v="6"/>
    <n v="0.1"/>
    <x v="3"/>
    <n v="0.633886108145851"/>
  </r>
  <r>
    <x v="6"/>
    <n v="0.1"/>
    <x v="4"/>
    <n v="0.63057533551981204"/>
  </r>
  <r>
    <x v="6"/>
    <n v="0.1"/>
    <x v="5"/>
    <n v="0.62426359884059102"/>
  </r>
  <r>
    <x v="6"/>
    <n v="0.1"/>
    <x v="6"/>
    <n v="0.62053197167920504"/>
  </r>
  <r>
    <x v="6"/>
    <n v="0.1"/>
    <x v="7"/>
    <n v="0.61651999594417595"/>
  </r>
  <r>
    <x v="6"/>
    <n v="0.1"/>
    <x v="8"/>
    <n v="0.61563031517519295"/>
  </r>
  <r>
    <x v="6"/>
    <n v="0.1"/>
    <x v="9"/>
    <n v="0.60974687678497697"/>
  </r>
  <r>
    <x v="6"/>
    <n v="0.1"/>
    <x v="10"/>
    <n v="0.61261683683178303"/>
  </r>
  <r>
    <x v="6"/>
    <n v="0.1"/>
    <x v="11"/>
    <n v="0.61737510680044805"/>
  </r>
  <r>
    <x v="7"/>
    <n v="0.1"/>
    <x v="0"/>
    <n v="0.65346395980568694"/>
  </r>
  <r>
    <x v="7"/>
    <n v="0.1"/>
    <x v="1"/>
    <n v="0.64112145536589205"/>
  </r>
  <r>
    <x v="7"/>
    <n v="0.1"/>
    <x v="2"/>
    <n v="0.63786278943624897"/>
  </r>
  <r>
    <x v="7"/>
    <n v="0.1"/>
    <x v="3"/>
    <n v="0.63228460457883595"/>
  </r>
  <r>
    <x v="7"/>
    <n v="0.1"/>
    <x v="4"/>
    <n v="0.62816949170092196"/>
  </r>
  <r>
    <x v="7"/>
    <n v="0.1"/>
    <x v="5"/>
    <n v="0.62156768227716797"/>
  </r>
  <r>
    <x v="7"/>
    <n v="0.1"/>
    <x v="6"/>
    <n v="0.61677042736989696"/>
  </r>
  <r>
    <x v="7"/>
    <n v="0.1"/>
    <x v="7"/>
    <n v="0.61191300657400205"/>
  </r>
  <r>
    <x v="7"/>
    <n v="0.1"/>
    <x v="8"/>
    <n v="0.61083111310411797"/>
  </r>
  <r>
    <x v="7"/>
    <n v="0.1"/>
    <x v="9"/>
    <n v="0.605538717213287"/>
  </r>
  <r>
    <x v="7"/>
    <n v="0.1"/>
    <x v="10"/>
    <n v="0.60659210280729803"/>
  </r>
  <r>
    <x v="7"/>
    <n v="0.1"/>
    <x v="11"/>
    <n v="0.61122762546584997"/>
  </r>
  <r>
    <x v="8"/>
    <n v="0.1"/>
    <x v="0"/>
    <n v="0.65089404546138496"/>
  </r>
  <r>
    <x v="8"/>
    <n v="0.1"/>
    <x v="1"/>
    <n v="0.63828188404024"/>
  </r>
  <r>
    <x v="8"/>
    <n v="0.1"/>
    <x v="2"/>
    <n v="0.63463591163140198"/>
  </r>
  <r>
    <x v="8"/>
    <n v="0.1"/>
    <x v="3"/>
    <n v="0.62882114918137699"/>
  </r>
  <r>
    <x v="8"/>
    <n v="0.1"/>
    <x v="4"/>
    <n v="0.62646984361367597"/>
  </r>
  <r>
    <x v="8"/>
    <n v="0.1"/>
    <x v="5"/>
    <n v="0.62017352722253904"/>
  </r>
  <r>
    <x v="8"/>
    <n v="0.1"/>
    <x v="6"/>
    <n v="0.61603797239276203"/>
  </r>
  <r>
    <x v="8"/>
    <n v="0.1"/>
    <x v="7"/>
    <n v="0.60963186961332605"/>
  </r>
  <r>
    <x v="8"/>
    <n v="0.1"/>
    <x v="8"/>
    <n v="0.60826497600498697"/>
  </r>
  <r>
    <x v="8"/>
    <n v="0.1"/>
    <x v="9"/>
    <n v="0.60484329156798"/>
  </r>
  <r>
    <x v="8"/>
    <n v="0.1"/>
    <x v="10"/>
    <n v="0.604781687879135"/>
  </r>
  <r>
    <x v="8"/>
    <n v="0.1"/>
    <x v="11"/>
    <n v="0.60759550811754703"/>
  </r>
  <r>
    <x v="9"/>
    <n v="0.1"/>
    <x v="0"/>
    <n v="0.64829748869889103"/>
  </r>
  <r>
    <x v="9"/>
    <n v="0.1"/>
    <x v="1"/>
    <n v="0.63544884854849903"/>
  </r>
  <r>
    <x v="9"/>
    <n v="0.1"/>
    <x v="2"/>
    <n v="0.63320122992716099"/>
  </r>
  <r>
    <x v="9"/>
    <n v="0.1"/>
    <x v="3"/>
    <n v="0.626036782186144"/>
  </r>
  <r>
    <x v="9"/>
    <n v="0.1"/>
    <x v="4"/>
    <n v="0.62437909592733798"/>
  </r>
  <r>
    <x v="9"/>
    <n v="0.1"/>
    <x v="5"/>
    <n v="0.618140293862113"/>
  </r>
  <r>
    <x v="9"/>
    <n v="0.1"/>
    <x v="6"/>
    <n v="0.61408904316707502"/>
  </r>
  <r>
    <x v="9"/>
    <n v="0.1"/>
    <x v="7"/>
    <n v="0.60767341975647104"/>
  </r>
  <r>
    <x v="9"/>
    <n v="0.1"/>
    <x v="8"/>
    <n v="0.60486489424368794"/>
  </r>
  <r>
    <x v="9"/>
    <n v="0.1"/>
    <x v="9"/>
    <n v="0.60228299781024797"/>
  </r>
  <r>
    <x v="9"/>
    <n v="0.1"/>
    <x v="10"/>
    <n v="0.60151514962595098"/>
  </r>
  <r>
    <x v="9"/>
    <n v="0.1"/>
    <x v="11"/>
    <n v="0.60363538483713197"/>
  </r>
  <r>
    <x v="10"/>
    <n v="0.1"/>
    <x v="0"/>
    <n v="0.64621968613631897"/>
  </r>
  <r>
    <x v="10"/>
    <n v="0.1"/>
    <x v="1"/>
    <n v="0.63299022705642305"/>
  </r>
  <r>
    <x v="10"/>
    <n v="0.1"/>
    <x v="2"/>
    <n v="0.63039206343637399"/>
  </r>
  <r>
    <x v="10"/>
    <n v="0.1"/>
    <x v="3"/>
    <n v="0.62430012331852702"/>
  </r>
  <r>
    <x v="10"/>
    <n v="0.1"/>
    <x v="4"/>
    <n v="0.62260940703989398"/>
  </r>
  <r>
    <x v="10"/>
    <n v="0.1"/>
    <x v="5"/>
    <n v="0.61720597668560195"/>
  </r>
  <r>
    <x v="10"/>
    <n v="0.1"/>
    <x v="6"/>
    <n v="0.61395173404153702"/>
  </r>
  <r>
    <x v="10"/>
    <n v="0.1"/>
    <x v="7"/>
    <n v="0.60632643699712996"/>
  </r>
  <r>
    <x v="10"/>
    <n v="0.1"/>
    <x v="8"/>
    <n v="0.60391286927076304"/>
  </r>
  <r>
    <x v="10"/>
    <n v="0.1"/>
    <x v="9"/>
    <n v="0.60105590124501995"/>
  </r>
  <r>
    <x v="10"/>
    <n v="0.1"/>
    <x v="10"/>
    <n v="0.60090756671479895"/>
  </r>
  <r>
    <x v="10"/>
    <n v="0.1"/>
    <x v="11"/>
    <n v="0.60008291888690202"/>
  </r>
  <r>
    <x v="11"/>
    <n v="0.1"/>
    <x v="0"/>
    <n v="0.64503290704651595"/>
  </r>
  <r>
    <x v="11"/>
    <n v="0.1"/>
    <x v="1"/>
    <n v="0.63145512696944694"/>
  </r>
  <r>
    <x v="11"/>
    <n v="0.1"/>
    <x v="2"/>
    <n v="0.62858937411955096"/>
  </r>
  <r>
    <x v="11"/>
    <n v="0.1"/>
    <x v="3"/>
    <n v="0.62258781042325695"/>
  </r>
  <r>
    <x v="11"/>
    <n v="0.1"/>
    <x v="4"/>
    <n v="0.62080520288616303"/>
  </r>
  <r>
    <x v="11"/>
    <n v="0.1"/>
    <x v="5"/>
    <n v="0.615210138733709"/>
  </r>
  <r>
    <x v="11"/>
    <n v="0.1"/>
    <x v="6"/>
    <n v="0.61211764635634902"/>
  </r>
  <r>
    <x v="11"/>
    <n v="0.1"/>
    <x v="7"/>
    <n v="0.60540282201462603"/>
  </r>
  <r>
    <x v="11"/>
    <n v="0.1"/>
    <x v="8"/>
    <n v="0.60236207438492395"/>
  </r>
  <r>
    <x v="11"/>
    <n v="0.1"/>
    <x v="9"/>
    <n v="0.59864652665765306"/>
  </r>
  <r>
    <x v="11"/>
    <n v="0.1"/>
    <x v="10"/>
    <n v="0.60014595508771196"/>
  </r>
  <r>
    <x v="11"/>
    <n v="0.1"/>
    <x v="11"/>
    <n v="0.5972617954309870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
  <r>
    <x v="0"/>
    <n v="0.3"/>
    <x v="0"/>
    <n v="0.73808246170116998"/>
  </r>
  <r>
    <x v="0"/>
    <n v="0.3"/>
    <x v="1"/>
    <n v="0.73427783321109996"/>
  </r>
  <r>
    <x v="0"/>
    <n v="0.3"/>
    <x v="2"/>
    <n v="0.73568888581120195"/>
  </r>
  <r>
    <x v="0"/>
    <n v="0.3"/>
    <x v="3"/>
    <n v="0.73123359951820199"/>
  </r>
  <r>
    <x v="0"/>
    <n v="0.3"/>
    <x v="4"/>
    <n v="0.73369284553408498"/>
  </r>
  <r>
    <x v="0"/>
    <n v="0.3"/>
    <x v="5"/>
    <n v="0.736123164798546"/>
  </r>
  <r>
    <x v="0"/>
    <n v="0.3"/>
    <x v="6"/>
    <n v="0.734752003206389"/>
  </r>
  <r>
    <x v="0"/>
    <n v="0.3"/>
    <x v="7"/>
    <n v="0.73463866741790096"/>
  </r>
  <r>
    <x v="0"/>
    <n v="0.3"/>
    <x v="8"/>
    <n v="0.73603103356741195"/>
  </r>
  <r>
    <x v="0"/>
    <n v="0.3"/>
    <x v="9"/>
    <n v="0.73513881588127905"/>
  </r>
  <r>
    <x v="0"/>
    <n v="0.3"/>
    <x v="10"/>
    <n v="0.73256825905442902"/>
  </r>
  <r>
    <x v="0"/>
    <n v="0.3"/>
    <x v="11"/>
    <n v="0.73749103186769005"/>
  </r>
  <r>
    <x v="0"/>
    <n v="0.3"/>
    <x v="12"/>
    <n v="0.73384414178200097"/>
  </r>
  <r>
    <x v="1"/>
    <n v="0.3"/>
    <x v="0"/>
    <n v="0.70219757934728"/>
  </r>
  <r>
    <x v="1"/>
    <n v="0.3"/>
    <x v="1"/>
    <n v="0.70057678305905702"/>
  </r>
  <r>
    <x v="1"/>
    <n v="0.3"/>
    <x v="2"/>
    <n v="0.70325550805828796"/>
  </r>
  <r>
    <x v="1"/>
    <n v="0.3"/>
    <x v="3"/>
    <n v="0.70078156871307795"/>
  </r>
  <r>
    <x v="1"/>
    <n v="0.3"/>
    <x v="4"/>
    <n v="0.70170975447424999"/>
  </r>
  <r>
    <x v="1"/>
    <n v="0.3"/>
    <x v="5"/>
    <n v="0.70203344707978499"/>
  </r>
  <r>
    <x v="1"/>
    <n v="0.3"/>
    <x v="6"/>
    <n v="0.70805331185052001"/>
  </r>
  <r>
    <x v="1"/>
    <n v="0.3"/>
    <x v="7"/>
    <n v="0.69925194825942105"/>
  </r>
  <r>
    <x v="1"/>
    <n v="0.3"/>
    <x v="8"/>
    <n v="0.70238180708401998"/>
  </r>
  <r>
    <x v="1"/>
    <n v="0.3"/>
    <x v="9"/>
    <n v="0.70190003082110997"/>
  </r>
  <r>
    <x v="1"/>
    <n v="0.3"/>
    <x v="10"/>
    <n v="0.70397166664958699"/>
  </r>
  <r>
    <x v="1"/>
    <n v="0.3"/>
    <x v="11"/>
    <n v="0.70329210976939804"/>
  </r>
  <r>
    <x v="1"/>
    <n v="0.3"/>
    <x v="12"/>
    <n v="0.70517694286638399"/>
  </r>
  <r>
    <x v="2"/>
    <n v="0.3"/>
    <x v="0"/>
    <n v="0.68137747926491998"/>
  </r>
  <r>
    <x v="2"/>
    <n v="0.3"/>
    <x v="1"/>
    <n v="0.67890301964390698"/>
  </r>
  <r>
    <x v="2"/>
    <n v="0.3"/>
    <x v="2"/>
    <n v="0.68160236760773996"/>
  </r>
  <r>
    <x v="2"/>
    <n v="0.3"/>
    <x v="3"/>
    <n v="0.68075290445535497"/>
  </r>
  <r>
    <x v="2"/>
    <n v="0.3"/>
    <x v="4"/>
    <n v="0.68223760409214496"/>
  </r>
  <r>
    <x v="2"/>
    <n v="0.3"/>
    <x v="5"/>
    <n v="0.68172481192479195"/>
  </r>
  <r>
    <x v="2"/>
    <n v="0.3"/>
    <x v="6"/>
    <n v="0.682341125515602"/>
  </r>
  <r>
    <x v="2"/>
    <n v="0.3"/>
    <x v="7"/>
    <n v="0.68204620632306101"/>
  </r>
  <r>
    <x v="2"/>
    <n v="0.3"/>
    <x v="8"/>
    <n v="0.679585075550319"/>
  </r>
  <r>
    <x v="2"/>
    <n v="0.3"/>
    <x v="9"/>
    <n v="0.68131682212602795"/>
  </r>
  <r>
    <x v="2"/>
    <n v="0.3"/>
    <x v="10"/>
    <n v="0.68012948074169099"/>
  </r>
  <r>
    <x v="2"/>
    <n v="0.3"/>
    <x v="11"/>
    <n v="0.68224669353843903"/>
  </r>
  <r>
    <x v="2"/>
    <n v="0.3"/>
    <x v="12"/>
    <n v="0.681742264363562"/>
  </r>
  <r>
    <x v="3"/>
    <n v="0.3"/>
    <x v="0"/>
    <n v="0.66998572793214795"/>
  </r>
  <r>
    <x v="3"/>
    <n v="0.3"/>
    <x v="1"/>
    <n v="0.66787751438742005"/>
  </r>
  <r>
    <x v="3"/>
    <n v="0.3"/>
    <x v="2"/>
    <n v="0.66770175675892995"/>
  </r>
  <r>
    <x v="3"/>
    <n v="0.3"/>
    <x v="3"/>
    <n v="0.66759609652484497"/>
  </r>
  <r>
    <x v="3"/>
    <n v="0.3"/>
    <x v="4"/>
    <n v="0.66817832201297001"/>
  </r>
  <r>
    <x v="3"/>
    <n v="0.3"/>
    <x v="5"/>
    <n v="0.66822535154821405"/>
  </r>
  <r>
    <x v="3"/>
    <n v="0.3"/>
    <x v="6"/>
    <n v="0.66890707810720595"/>
  </r>
  <r>
    <x v="3"/>
    <n v="0.3"/>
    <x v="7"/>
    <n v="0.66904285127070895"/>
  </r>
  <r>
    <x v="3"/>
    <n v="0.3"/>
    <x v="8"/>
    <n v="0.66949374367703596"/>
  </r>
  <r>
    <x v="3"/>
    <n v="0.3"/>
    <x v="9"/>
    <n v="0.66792362637608904"/>
  </r>
  <r>
    <x v="3"/>
    <n v="0.3"/>
    <x v="10"/>
    <n v="0.66990995915072005"/>
  </r>
  <r>
    <x v="3"/>
    <n v="0.3"/>
    <x v="11"/>
    <n v="0.67014895103069705"/>
  </r>
  <r>
    <x v="3"/>
    <n v="0.3"/>
    <x v="12"/>
    <n v="0.66662516877715505"/>
  </r>
  <r>
    <x v="4"/>
    <n v="0.3"/>
    <x v="0"/>
    <n v="0.66331991184754602"/>
  </r>
  <r>
    <x v="4"/>
    <n v="0.3"/>
    <x v="1"/>
    <n v="0.66228415432173104"/>
  </r>
  <r>
    <x v="4"/>
    <n v="0.3"/>
    <x v="2"/>
    <n v="0.66224528018830597"/>
  </r>
  <r>
    <x v="4"/>
    <n v="0.3"/>
    <x v="3"/>
    <n v="0.66161198763499096"/>
  </r>
  <r>
    <x v="4"/>
    <n v="0.3"/>
    <x v="4"/>
    <n v="0.66231122126646202"/>
  </r>
  <r>
    <x v="4"/>
    <n v="0.3"/>
    <x v="5"/>
    <n v="0.66225314671720803"/>
  </r>
  <r>
    <x v="4"/>
    <n v="0.3"/>
    <x v="6"/>
    <n v="0.66282140042385795"/>
  </r>
  <r>
    <x v="4"/>
    <n v="0.3"/>
    <x v="7"/>
    <n v="0.66299082343942395"/>
  </r>
  <r>
    <x v="4"/>
    <n v="0.3"/>
    <x v="8"/>
    <n v="0.66268148058934495"/>
  </r>
  <r>
    <x v="4"/>
    <n v="0.3"/>
    <x v="9"/>
    <n v="0.66071660422886602"/>
  </r>
  <r>
    <x v="4"/>
    <n v="0.3"/>
    <x v="10"/>
    <n v="0.662464520327676"/>
  </r>
  <r>
    <x v="4"/>
    <n v="0.3"/>
    <x v="11"/>
    <n v="0.66306555018160795"/>
  </r>
  <r>
    <x v="4"/>
    <n v="0.3"/>
    <x v="12"/>
    <n v="0.66164454403502404"/>
  </r>
  <r>
    <x v="5"/>
    <n v="0.3"/>
    <x v="0"/>
    <n v="0.65820085460248601"/>
  </r>
  <r>
    <x v="5"/>
    <n v="0.3"/>
    <x v="1"/>
    <n v="0.65771959721802198"/>
  </r>
  <r>
    <x v="5"/>
    <n v="0.3"/>
    <x v="2"/>
    <n v="0.65727052302268296"/>
  </r>
  <r>
    <x v="5"/>
    <n v="0.3"/>
    <x v="3"/>
    <n v="0.65877815709350795"/>
  </r>
  <r>
    <x v="5"/>
    <n v="0.3"/>
    <x v="4"/>
    <n v="0.65813197453460603"/>
  </r>
  <r>
    <x v="5"/>
    <n v="0.3"/>
    <x v="5"/>
    <n v="0.65866553004236095"/>
  </r>
  <r>
    <x v="5"/>
    <n v="0.3"/>
    <x v="6"/>
    <n v="0.65922826843206705"/>
  </r>
  <r>
    <x v="5"/>
    <n v="0.3"/>
    <x v="7"/>
    <n v="0.65901150549893095"/>
  </r>
  <r>
    <x v="5"/>
    <n v="0.3"/>
    <x v="8"/>
    <n v="0.65809067753762096"/>
  </r>
  <r>
    <x v="5"/>
    <n v="0.3"/>
    <x v="9"/>
    <n v="0.65861063729716895"/>
  </r>
  <r>
    <x v="5"/>
    <n v="0.3"/>
    <x v="10"/>
    <n v="0.65822770391218999"/>
  </r>
  <r>
    <x v="5"/>
    <n v="0.3"/>
    <x v="11"/>
    <n v="0.65886943980772605"/>
  </r>
  <r>
    <x v="5"/>
    <n v="0.3"/>
    <x v="12"/>
    <n v="0.65667301211349705"/>
  </r>
  <r>
    <x v="6"/>
    <n v="0.3"/>
    <x v="0"/>
    <n v="0.65527724650478603"/>
  </r>
  <r>
    <x v="6"/>
    <n v="0.3"/>
    <x v="1"/>
    <n v="0.65589069510347098"/>
  </r>
  <r>
    <x v="6"/>
    <n v="0.3"/>
    <x v="2"/>
    <n v="0.65489842835326495"/>
  </r>
  <r>
    <x v="6"/>
    <n v="0.3"/>
    <x v="3"/>
    <n v="0.655168216338047"/>
  </r>
  <r>
    <x v="6"/>
    <n v="0.3"/>
    <x v="4"/>
    <n v="0.65439103544885102"/>
  </r>
  <r>
    <x v="6"/>
    <n v="0.3"/>
    <x v="5"/>
    <n v="0.65470045025243995"/>
  </r>
  <r>
    <x v="6"/>
    <n v="0.3"/>
    <x v="6"/>
    <n v="0.65496162832073301"/>
  </r>
  <r>
    <x v="6"/>
    <n v="0.3"/>
    <x v="7"/>
    <n v="0.65501605026252596"/>
  </r>
  <r>
    <x v="6"/>
    <n v="0.3"/>
    <x v="8"/>
    <n v="0.65447420103269005"/>
  </r>
  <r>
    <x v="6"/>
    <n v="0.3"/>
    <x v="9"/>
    <n v="0.65489488745885005"/>
  </r>
  <r>
    <x v="6"/>
    <n v="0.3"/>
    <x v="10"/>
    <n v="0.65503839363947503"/>
  </r>
  <r>
    <x v="6"/>
    <n v="0.3"/>
    <x v="11"/>
    <n v="0.65398739468849099"/>
  </r>
  <r>
    <x v="6"/>
    <n v="0.3"/>
    <x v="12"/>
    <n v="0.65435629136896301"/>
  </r>
  <r>
    <x v="7"/>
    <n v="0.3"/>
    <x v="0"/>
    <n v="0.65194973294857295"/>
  </r>
  <r>
    <x v="7"/>
    <n v="0.3"/>
    <x v="1"/>
    <n v="0.65131477925279702"/>
  </r>
  <r>
    <x v="7"/>
    <n v="0.3"/>
    <x v="2"/>
    <n v="0.65163856234815098"/>
  </r>
  <r>
    <x v="7"/>
    <n v="0.3"/>
    <x v="3"/>
    <n v="0.65207541717078099"/>
  </r>
  <r>
    <x v="7"/>
    <n v="0.3"/>
    <x v="4"/>
    <n v="0.65121201815052299"/>
  </r>
  <r>
    <x v="7"/>
    <n v="0.3"/>
    <x v="5"/>
    <n v="0.65166256604601103"/>
  </r>
  <r>
    <x v="7"/>
    <n v="0.3"/>
    <x v="6"/>
    <n v="0.65187411506110504"/>
  </r>
  <r>
    <x v="7"/>
    <n v="0.3"/>
    <x v="7"/>
    <n v="0.65197601993148502"/>
  </r>
  <r>
    <x v="7"/>
    <n v="0.3"/>
    <x v="8"/>
    <n v="0.65168480550791996"/>
  </r>
  <r>
    <x v="7"/>
    <n v="0.3"/>
    <x v="9"/>
    <n v="0.65138010244515898"/>
  </r>
  <r>
    <x v="7"/>
    <n v="0.3"/>
    <x v="10"/>
    <n v="0.65168866319766605"/>
  </r>
  <r>
    <x v="7"/>
    <n v="0.3"/>
    <x v="11"/>
    <n v="0.65122366290429001"/>
  </r>
  <r>
    <x v="7"/>
    <n v="0.3"/>
    <x v="12"/>
    <n v="0.65027273839951805"/>
  </r>
  <r>
    <x v="8"/>
    <n v="0.3"/>
    <x v="0"/>
    <n v="0.65008606147389902"/>
  </r>
  <r>
    <x v="8"/>
    <n v="0.3"/>
    <x v="1"/>
    <n v="0.649998598089359"/>
  </r>
  <r>
    <x v="8"/>
    <n v="0.3"/>
    <x v="2"/>
    <n v="0.64953794632857198"/>
  </r>
  <r>
    <x v="8"/>
    <n v="0.3"/>
    <x v="3"/>
    <n v="0.64988159528920197"/>
  </r>
  <r>
    <x v="8"/>
    <n v="0.3"/>
    <x v="4"/>
    <n v="0.64998138626739799"/>
  </r>
  <r>
    <x v="8"/>
    <n v="0.3"/>
    <x v="5"/>
    <n v="0.64988405040589803"/>
  </r>
  <r>
    <x v="8"/>
    <n v="0.3"/>
    <x v="6"/>
    <n v="0.64973007900936697"/>
  </r>
  <r>
    <x v="8"/>
    <n v="0.3"/>
    <x v="7"/>
    <n v="0.64942946137671098"/>
  </r>
  <r>
    <x v="8"/>
    <n v="0.3"/>
    <x v="8"/>
    <n v="0.64912286612001602"/>
  </r>
  <r>
    <x v="8"/>
    <n v="0.3"/>
    <x v="9"/>
    <n v="0.64962583052271505"/>
  </r>
  <r>
    <x v="8"/>
    <n v="0.3"/>
    <x v="10"/>
    <n v="0.64878889223408798"/>
  </r>
  <r>
    <x v="8"/>
    <n v="0.3"/>
    <x v="11"/>
    <n v="0.64853448918856205"/>
  </r>
  <r>
    <x v="8"/>
    <n v="0.3"/>
    <x v="12"/>
    <n v="0.64785126933788495"/>
  </r>
  <r>
    <x v="9"/>
    <n v="0.3"/>
    <x v="0"/>
    <n v="0.64782208524393703"/>
  </r>
  <r>
    <x v="9"/>
    <n v="0.3"/>
    <x v="1"/>
    <n v="0.64770586719802503"/>
  </r>
  <r>
    <x v="9"/>
    <n v="0.3"/>
    <x v="2"/>
    <n v="0.64755755339235699"/>
  </r>
  <r>
    <x v="9"/>
    <n v="0.3"/>
    <x v="3"/>
    <n v="0.64748382809900196"/>
  </r>
  <r>
    <x v="9"/>
    <n v="0.3"/>
    <x v="4"/>
    <n v="0.64779952965223697"/>
  </r>
  <r>
    <x v="9"/>
    <n v="0.3"/>
    <x v="5"/>
    <n v="0.64781503562243503"/>
  </r>
  <r>
    <x v="9"/>
    <n v="0.3"/>
    <x v="6"/>
    <n v="0.64764236838508504"/>
  </r>
  <r>
    <x v="9"/>
    <n v="0.3"/>
    <x v="7"/>
    <n v="0.647892079513123"/>
  </r>
  <r>
    <x v="9"/>
    <n v="0.3"/>
    <x v="8"/>
    <n v="0.64703513008096902"/>
  </r>
  <r>
    <x v="9"/>
    <n v="0.3"/>
    <x v="9"/>
    <n v="0.64699488596051602"/>
  </r>
  <r>
    <x v="9"/>
    <n v="0.3"/>
    <x v="10"/>
    <n v="0.64693567766551396"/>
  </r>
  <r>
    <x v="9"/>
    <n v="0.3"/>
    <x v="11"/>
    <n v="0.64654314109926603"/>
  </r>
  <r>
    <x v="9"/>
    <n v="0.3"/>
    <x v="12"/>
    <n v="0.64573070392575405"/>
  </r>
  <r>
    <x v="10"/>
    <n v="0.3"/>
    <x v="0"/>
    <n v="0.645603652514952"/>
  </r>
  <r>
    <x v="10"/>
    <n v="0.3"/>
    <x v="1"/>
    <n v="0.64570999090675596"/>
  </r>
  <r>
    <x v="10"/>
    <n v="0.3"/>
    <x v="2"/>
    <n v="0.64592217952116604"/>
  </r>
  <r>
    <x v="10"/>
    <n v="0.3"/>
    <x v="3"/>
    <n v="0.64590206073882706"/>
  </r>
  <r>
    <x v="10"/>
    <n v="0.3"/>
    <x v="4"/>
    <n v="0.64567988649241104"/>
  </r>
  <r>
    <x v="10"/>
    <n v="0.3"/>
    <x v="5"/>
    <n v="0.64591186391395505"/>
  </r>
  <r>
    <x v="10"/>
    <n v="0.3"/>
    <x v="6"/>
    <n v="0.64600449474754695"/>
  </r>
  <r>
    <x v="10"/>
    <n v="0.3"/>
    <x v="7"/>
    <n v="0.64573254082994302"/>
  </r>
  <r>
    <x v="10"/>
    <n v="0.3"/>
    <x v="8"/>
    <n v="0.645679417733517"/>
  </r>
  <r>
    <x v="10"/>
    <n v="0.3"/>
    <x v="9"/>
    <n v="0.645228187316636"/>
  </r>
  <r>
    <x v="10"/>
    <n v="0.3"/>
    <x v="10"/>
    <n v="0.64530672238589104"/>
  </r>
  <r>
    <x v="10"/>
    <n v="0.3"/>
    <x v="11"/>
    <n v="0.64438252200922397"/>
  </r>
  <r>
    <x v="10"/>
    <n v="0.3"/>
    <x v="12"/>
    <n v="0.64343317946298295"/>
  </r>
  <r>
    <x v="11"/>
    <n v="0.3"/>
    <x v="0"/>
    <n v="0.64474319278336201"/>
  </r>
  <r>
    <x v="11"/>
    <n v="0.3"/>
    <x v="1"/>
    <n v="0.64454876721003895"/>
  </r>
  <r>
    <x v="11"/>
    <n v="0.3"/>
    <x v="2"/>
    <n v="0.64440718255811102"/>
  </r>
  <r>
    <x v="11"/>
    <n v="0.3"/>
    <x v="3"/>
    <n v="0.644584702102309"/>
  </r>
  <r>
    <x v="11"/>
    <n v="0.3"/>
    <x v="4"/>
    <n v="0.64463881387228295"/>
  </r>
  <r>
    <x v="11"/>
    <n v="0.3"/>
    <x v="5"/>
    <n v="0.64469850810754104"/>
  </r>
  <r>
    <x v="11"/>
    <n v="0.3"/>
    <x v="6"/>
    <n v="0.644609048744885"/>
  </r>
  <r>
    <x v="11"/>
    <n v="0.3"/>
    <x v="7"/>
    <n v="0.64436417957322101"/>
  </r>
  <r>
    <x v="11"/>
    <n v="0.3"/>
    <x v="8"/>
    <n v="0.64411233677594204"/>
  </r>
  <r>
    <x v="11"/>
    <n v="0.3"/>
    <x v="9"/>
    <n v="0.64426761023163204"/>
  </r>
  <r>
    <x v="11"/>
    <n v="0.3"/>
    <x v="10"/>
    <n v="0.64381009939622202"/>
  </r>
  <r>
    <x v="11"/>
    <n v="0.3"/>
    <x v="11"/>
    <n v="0.64294904333887704"/>
  </r>
  <r>
    <x v="11"/>
    <n v="0.3"/>
    <x v="12"/>
    <n v="0.6423125406999059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71">
  <r>
    <x v="0"/>
    <n v="5.28570461273193"/>
    <x v="0"/>
  </r>
  <r>
    <x v="1"/>
    <n v="5.2253532409667898"/>
    <x v="0"/>
  </r>
  <r>
    <x v="2"/>
    <n v="5.3210673332214302"/>
    <x v="0"/>
  </r>
  <r>
    <x v="3"/>
    <n v="5.8855061531066797"/>
    <x v="0"/>
  </r>
  <r>
    <x v="4"/>
    <n v="5.8590927124023402"/>
    <x v="0"/>
  </r>
  <r>
    <x v="5"/>
    <n v="5.4447960853576598"/>
    <x v="0"/>
  </r>
  <r>
    <x v="6"/>
    <n v="9.5360136032104492"/>
    <x v="0"/>
  </r>
  <r>
    <x v="7"/>
    <n v="5.3413362503051696"/>
    <x v="0"/>
  </r>
  <r>
    <x v="8"/>
    <n v="9.4349050521850497"/>
    <x v="0"/>
  </r>
  <r>
    <x v="9"/>
    <n v="16.2563171386718"/>
    <x v="0"/>
  </r>
  <r>
    <x v="10"/>
    <n v="5.74385261535644"/>
    <x v="0"/>
  </r>
  <r>
    <x v="11"/>
    <n v="5.1836023330688397"/>
    <x v="0"/>
  </r>
  <r>
    <x v="12"/>
    <n v="5.3768658638000399"/>
    <x v="0"/>
  </r>
  <r>
    <x v="13"/>
    <n v="5.3486409187316797"/>
    <x v="0"/>
  </r>
  <r>
    <x v="14"/>
    <n v="6.1308851242065403"/>
    <x v="0"/>
  </r>
  <r>
    <x v="15"/>
    <n v="5.6127634048461896"/>
    <x v="0"/>
  </r>
  <r>
    <x v="16"/>
    <n v="5.9766125679016104"/>
    <x v="0"/>
  </r>
  <r>
    <x v="17"/>
    <n v="6.0040636062621999"/>
    <x v="0"/>
  </r>
  <r>
    <x v="18"/>
    <n v="7.1885094642639098"/>
    <x v="0"/>
  </r>
  <r>
    <x v="19"/>
    <n v="5.9384241104125897"/>
    <x v="0"/>
  </r>
  <r>
    <x v="20"/>
    <n v="6.1926231384277299"/>
    <x v="0"/>
  </r>
  <r>
    <x v="21"/>
    <n v="5.2520451545715297"/>
    <x v="0"/>
  </r>
  <r>
    <x v="22"/>
    <n v="6.25821828842163"/>
    <x v="0"/>
  </r>
  <r>
    <x v="23"/>
    <n v="5.7381687164306596"/>
    <x v="0"/>
  </r>
  <r>
    <x v="24"/>
    <n v="5.1967821121215803"/>
    <x v="0"/>
  </r>
  <r>
    <x v="25"/>
    <n v="5.3209710121154696"/>
    <x v="0"/>
  </r>
  <r>
    <x v="26"/>
    <n v="6.1728448867797798"/>
    <x v="0"/>
  </r>
  <r>
    <x v="27"/>
    <n v="5.3990058898925701"/>
    <x v="0"/>
  </r>
  <r>
    <x v="28"/>
    <n v="5.5596575736999503"/>
    <x v="0"/>
  </r>
  <r>
    <x v="29"/>
    <n v="5.16981601715087"/>
    <x v="0"/>
  </r>
  <r>
    <x v="30"/>
    <n v="4.4292182922363201"/>
    <x v="0"/>
  </r>
  <r>
    <x v="31"/>
    <n v="6.0404353141784597"/>
    <x v="0"/>
  </r>
  <r>
    <x v="32"/>
    <n v="4.8929705619812003"/>
    <x v="0"/>
  </r>
  <r>
    <x v="33"/>
    <n v="6.1106653213500897"/>
    <x v="0"/>
  </r>
  <r>
    <x v="34"/>
    <n v="5.8349647521972603"/>
    <x v="0"/>
  </r>
  <r>
    <x v="35"/>
    <n v="5.4039335250854403"/>
    <x v="0"/>
  </r>
  <r>
    <x v="36"/>
    <n v="6.9981265068054199"/>
    <x v="0"/>
  </r>
  <r>
    <x v="37"/>
    <n v="20.710323333740199"/>
    <x v="0"/>
  </r>
  <r>
    <x v="38"/>
    <n v="5.1820192337036097"/>
    <x v="0"/>
  </r>
  <r>
    <x v="39"/>
    <n v="7.2238254547119096"/>
    <x v="0"/>
  </r>
  <r>
    <x v="40"/>
    <n v="5.2796430587768501"/>
    <x v="0"/>
  </r>
  <r>
    <x v="41"/>
    <n v="5.9984583854675204"/>
    <x v="0"/>
  </r>
  <r>
    <x v="42"/>
    <n v="5.1381630897521902"/>
    <x v="0"/>
  </r>
  <r>
    <x v="43"/>
    <n v="5.8329057693481401"/>
    <x v="0"/>
  </r>
  <r>
    <x v="44"/>
    <n v="5.6212315559387198"/>
    <x v="0"/>
  </r>
  <r>
    <x v="45"/>
    <n v="5.5178098678588796"/>
    <x v="0"/>
  </r>
  <r>
    <x v="46"/>
    <n v="6.0482401847839302"/>
    <x v="0"/>
  </r>
  <r>
    <x v="47"/>
    <n v="6.1300253868103001"/>
    <x v="0"/>
  </r>
  <r>
    <x v="48"/>
    <n v="5.9306211471557599"/>
    <x v="0"/>
  </r>
  <r>
    <x v="49"/>
    <n v="5.7372694015502903"/>
    <x v="0"/>
  </r>
  <r>
    <x v="50"/>
    <n v="5.6517887115478498"/>
    <x v="0"/>
  </r>
  <r>
    <x v="51"/>
    <n v="5.5653991699218697"/>
    <x v="0"/>
  </r>
  <r>
    <x v="52"/>
    <n v="6.2746210098266602"/>
    <x v="0"/>
  </r>
  <r>
    <x v="53"/>
    <n v="6.3469510078430096"/>
    <x v="0"/>
  </r>
  <r>
    <x v="54"/>
    <n v="6.1812648773193297"/>
    <x v="0"/>
  </r>
  <r>
    <x v="55"/>
    <n v="5.16582775115966"/>
    <x v="0"/>
  </r>
  <r>
    <x v="56"/>
    <n v="4.9230484962463299"/>
    <x v="0"/>
  </r>
  <r>
    <x v="57"/>
    <n v="5.6653552055358798"/>
    <x v="0"/>
  </r>
  <r>
    <x v="58"/>
    <n v="5.6922369003295898"/>
    <x v="0"/>
  </r>
  <r>
    <x v="59"/>
    <n v="5.5045952796936"/>
    <x v="0"/>
  </r>
  <r>
    <x v="60"/>
    <n v="4.4141750335693297"/>
    <x v="0"/>
  </r>
  <r>
    <x v="61"/>
    <n v="5.2395563125610298"/>
    <x v="0"/>
  </r>
  <r>
    <x v="62"/>
    <n v="5.8716192245483398"/>
    <x v="0"/>
  </r>
  <r>
    <x v="63"/>
    <n v="4.8588089942932102"/>
    <x v="0"/>
  </r>
  <r>
    <x v="64"/>
    <n v="5.4639401435851997"/>
    <x v="0"/>
  </r>
  <r>
    <x v="65"/>
    <n v="5.95084524154663"/>
    <x v="0"/>
  </r>
  <r>
    <x v="66"/>
    <n v="7.34568071365356"/>
    <x v="0"/>
  </r>
  <r>
    <x v="67"/>
    <n v="5.6035203933715803"/>
    <x v="0"/>
  </r>
  <r>
    <x v="68"/>
    <n v="6.1212530136108398"/>
    <x v="0"/>
  </r>
  <r>
    <x v="69"/>
    <n v="5.7139935493469203"/>
    <x v="0"/>
  </r>
  <r>
    <x v="70"/>
    <n v="4.7721095085143999"/>
    <x v="0"/>
  </r>
  <r>
    <x v="71"/>
    <n v="6.2430911064147896"/>
    <x v="0"/>
  </r>
  <r>
    <x v="72"/>
    <n v="6.5765247344970703"/>
    <x v="0"/>
  </r>
  <r>
    <x v="73"/>
    <n v="6.8970031738281197"/>
    <x v="0"/>
  </r>
  <r>
    <x v="74"/>
    <n v="5.4559626579284597"/>
    <x v="0"/>
  </r>
  <r>
    <x v="75"/>
    <n v="5.6108264923095703"/>
    <x v="0"/>
  </r>
  <r>
    <x v="76"/>
    <n v="6.1115727424621502"/>
    <x v="0"/>
  </r>
  <r>
    <x v="77"/>
    <n v="5.1128568649291903"/>
    <x v="0"/>
  </r>
  <r>
    <x v="78"/>
    <n v="5.7478642463684002"/>
    <x v="0"/>
  </r>
  <r>
    <x v="79"/>
    <n v="5.0681943893432599"/>
    <x v="0"/>
  </r>
  <r>
    <x v="0"/>
    <n v="6.2006807327270499"/>
    <x v="0"/>
  </r>
  <r>
    <x v="1"/>
    <n v="5.2639865875244096"/>
    <x v="0"/>
  </r>
  <r>
    <x v="2"/>
    <n v="5.4083409309387198"/>
    <x v="0"/>
  </r>
  <r>
    <x v="3"/>
    <n v="7.1495437622070304"/>
    <x v="0"/>
  </r>
  <r>
    <x v="4"/>
    <n v="5.7025675773620597"/>
    <x v="0"/>
  </r>
  <r>
    <x v="5"/>
    <n v="5.10272121429443"/>
    <x v="0"/>
  </r>
  <r>
    <x v="6"/>
    <n v="5.8967738151550204"/>
    <x v="0"/>
  </r>
  <r>
    <x v="7"/>
    <n v="4.5307321548461896"/>
    <x v="0"/>
  </r>
  <r>
    <x v="8"/>
    <n v="5.4839711189270002"/>
    <x v="0"/>
  </r>
  <r>
    <x v="9"/>
    <n v="13.4879302978515"/>
    <x v="0"/>
  </r>
  <r>
    <x v="10"/>
    <n v="5.4884762763976997"/>
    <x v="0"/>
  </r>
  <r>
    <x v="11"/>
    <n v="5.4949879646301198"/>
    <x v="0"/>
  </r>
  <r>
    <x v="12"/>
    <n v="4.8986244201660103"/>
    <x v="0"/>
  </r>
  <r>
    <x v="13"/>
    <n v="6.0884265899658203"/>
    <x v="0"/>
  </r>
  <r>
    <x v="14"/>
    <n v="5.3563141822814897"/>
    <x v="0"/>
  </r>
  <r>
    <x v="15"/>
    <n v="4.9602718353271396"/>
    <x v="0"/>
  </r>
  <r>
    <x v="16"/>
    <n v="5.3942179679870597"/>
    <x v="0"/>
  </r>
  <r>
    <x v="17"/>
    <n v="6.5596528053283603"/>
    <x v="0"/>
  </r>
  <r>
    <x v="18"/>
    <n v="4.8446516990661603"/>
    <x v="0"/>
  </r>
  <r>
    <x v="19"/>
    <n v="4.8930544853210396"/>
    <x v="0"/>
  </r>
  <r>
    <x v="20"/>
    <n v="4.6886363029479901"/>
    <x v="0"/>
  </r>
  <r>
    <x v="21"/>
    <n v="6.06473588943481"/>
    <x v="0"/>
  </r>
  <r>
    <x v="22"/>
    <n v="5.62088918685913"/>
    <x v="0"/>
  </r>
  <r>
    <x v="23"/>
    <n v="5.2935414314270002"/>
    <x v="0"/>
  </r>
  <r>
    <x v="24"/>
    <n v="6.14103078842163"/>
    <x v="0"/>
  </r>
  <r>
    <x v="25"/>
    <n v="5.6480231285095197"/>
    <x v="0"/>
  </r>
  <r>
    <x v="26"/>
    <n v="4.7564568519592196"/>
    <x v="0"/>
  </r>
  <r>
    <x v="27"/>
    <n v="4.89772605895996"/>
    <x v="0"/>
  </r>
  <r>
    <x v="28"/>
    <n v="5.7381076812744096"/>
    <x v="0"/>
  </r>
  <r>
    <x v="29"/>
    <n v="5.0266909599304199"/>
    <x v="0"/>
  </r>
  <r>
    <x v="30"/>
    <n v="4.7854743003845197"/>
    <x v="0"/>
  </r>
  <r>
    <x v="31"/>
    <n v="5.5989885330200098"/>
    <x v="0"/>
  </r>
  <r>
    <x v="32"/>
    <n v="5.2379002571105904"/>
    <x v="0"/>
  </r>
  <r>
    <x v="33"/>
    <n v="5.2726178169250399"/>
    <x v="0"/>
  </r>
  <r>
    <x v="34"/>
    <n v="5.6926555633544904"/>
    <x v="0"/>
  </r>
  <r>
    <x v="35"/>
    <n v="5.7444047927856401"/>
    <x v="0"/>
  </r>
  <r>
    <x v="36"/>
    <n v="7.8979816436767498"/>
    <x v="0"/>
  </r>
  <r>
    <x v="37"/>
    <n v="22.2765502929687"/>
    <x v="0"/>
  </r>
  <r>
    <x v="38"/>
    <n v="5.23526811599731"/>
    <x v="0"/>
  </r>
  <r>
    <x v="39"/>
    <n v="6.6297097206115696"/>
    <x v="0"/>
  </r>
  <r>
    <x v="40"/>
    <n v="8.1342239379882795"/>
    <x v="0"/>
  </r>
  <r>
    <x v="41"/>
    <n v="5.50003814697265"/>
    <x v="0"/>
  </r>
  <r>
    <x v="42"/>
    <n v="5.8971962928771902"/>
    <x v="0"/>
  </r>
  <r>
    <x v="43"/>
    <n v="5.9728670120239196"/>
    <x v="0"/>
  </r>
  <r>
    <x v="44"/>
    <n v="5.8788137435912997"/>
    <x v="0"/>
  </r>
  <r>
    <x v="45"/>
    <n v="4.7036490440368599"/>
    <x v="0"/>
  </r>
  <r>
    <x v="46"/>
    <n v="5.9407448768615696"/>
    <x v="0"/>
  </r>
  <r>
    <x v="47"/>
    <n v="5.3503484725952104"/>
    <x v="0"/>
  </r>
  <r>
    <x v="48"/>
    <n v="5.3576712608337402"/>
    <x v="0"/>
  </r>
  <r>
    <x v="49"/>
    <n v="6.1377892494201598"/>
    <x v="0"/>
  </r>
  <r>
    <x v="50"/>
    <n v="5.4862508773803702"/>
    <x v="0"/>
  </r>
  <r>
    <x v="51"/>
    <n v="5.3055343627929599"/>
    <x v="0"/>
  </r>
  <r>
    <x v="52"/>
    <n v="6.4618387222290004"/>
    <x v="0"/>
  </r>
  <r>
    <x v="53"/>
    <n v="10.088880538940399"/>
    <x v="0"/>
  </r>
  <r>
    <x v="54"/>
    <n v="5.3842244148254297"/>
    <x v="0"/>
  </r>
  <r>
    <x v="55"/>
    <n v="5.84781646728515"/>
    <x v="0"/>
  </r>
  <r>
    <x v="56"/>
    <n v="4.60337209701538"/>
    <x v="0"/>
  </r>
  <r>
    <x v="57"/>
    <n v="6.3255405426025302"/>
    <x v="0"/>
  </r>
  <r>
    <x v="58"/>
    <n v="5.5842986106872496"/>
    <x v="0"/>
  </r>
  <r>
    <x v="59"/>
    <n v="5.70399570465087"/>
    <x v="0"/>
  </r>
  <r>
    <x v="60"/>
    <n v="4.5384464263915998"/>
    <x v="0"/>
  </r>
  <r>
    <x v="61"/>
    <n v="5.6174263954162598"/>
    <x v="0"/>
  </r>
  <r>
    <x v="62"/>
    <n v="4.1472368240356401"/>
    <x v="0"/>
  </r>
  <r>
    <x v="63"/>
    <n v="4.8062691688537598"/>
    <x v="0"/>
  </r>
  <r>
    <x v="64"/>
    <n v="4.9991207122802699"/>
    <x v="0"/>
  </r>
  <r>
    <x v="65"/>
    <n v="5.4512515068054199"/>
    <x v="0"/>
  </r>
  <r>
    <x v="66"/>
    <n v="9.1967554092407209"/>
    <x v="0"/>
  </r>
  <r>
    <x v="67"/>
    <n v="5.1648149490356401"/>
    <x v="0"/>
  </r>
  <r>
    <x v="68"/>
    <n v="5.9128279685974103"/>
    <x v="0"/>
  </r>
  <r>
    <x v="69"/>
    <n v="5.1253023147582999"/>
    <x v="0"/>
  </r>
  <r>
    <x v="70"/>
    <n v="4.6655821800231898"/>
    <x v="0"/>
  </r>
  <r>
    <x v="71"/>
    <n v="6.6143722534179599"/>
    <x v="0"/>
  </r>
  <r>
    <x v="72"/>
    <n v="5.3799896240234304"/>
    <x v="0"/>
  </r>
  <r>
    <x v="73"/>
    <n v="5.4506354331970197"/>
    <x v="0"/>
  </r>
  <r>
    <x v="74"/>
    <n v="5.8123583793640101"/>
    <x v="0"/>
  </r>
  <r>
    <x v="75"/>
    <n v="5.3935074806213299"/>
    <x v="0"/>
  </r>
  <r>
    <x v="76"/>
    <n v="5.3445501327514604"/>
    <x v="0"/>
  </r>
  <r>
    <x v="77"/>
    <n v="4.9667825698852504"/>
    <x v="0"/>
  </r>
  <r>
    <x v="78"/>
    <n v="5.0108571052551198"/>
    <x v="0"/>
  </r>
  <r>
    <x v="79"/>
    <n v="5.9087061882018999"/>
    <x v="0"/>
  </r>
  <r>
    <x v="0"/>
    <n v="5.7876110076904297"/>
    <x v="0"/>
  </r>
  <r>
    <x v="1"/>
    <n v="4.9017062187194798"/>
    <x v="0"/>
  </r>
  <r>
    <x v="2"/>
    <n v="5.5361061096191397"/>
    <x v="0"/>
  </r>
  <r>
    <x v="3"/>
    <n v="4.8579916954040501"/>
    <x v="0"/>
  </r>
  <r>
    <x v="4"/>
    <n v="5.2706999778747496"/>
    <x v="0"/>
  </r>
  <r>
    <x v="5"/>
    <n v="5.1792550086975098"/>
    <x v="0"/>
  </r>
  <r>
    <x v="6"/>
    <n v="4.9223036766052202"/>
    <x v="0"/>
  </r>
  <r>
    <x v="7"/>
    <n v="4.8391871452331499"/>
    <x v="0"/>
  </r>
  <r>
    <x v="8"/>
    <n v="3.99804234504699"/>
    <x v="0"/>
  </r>
  <r>
    <x v="9"/>
    <n v="19.371849060058501"/>
    <x v="0"/>
  </r>
  <r>
    <x v="10"/>
    <n v="5.2829074859619096"/>
    <x v="0"/>
  </r>
  <r>
    <x v="11"/>
    <n v="4.9572463035583496"/>
    <x v="0"/>
  </r>
  <r>
    <x v="12"/>
    <n v="5.47873735427856"/>
    <x v="0"/>
  </r>
  <r>
    <x v="13"/>
    <n v="5.9857420921325604"/>
    <x v="0"/>
  </r>
  <r>
    <x v="14"/>
    <n v="5.59081935882568"/>
    <x v="0"/>
  </r>
  <r>
    <x v="15"/>
    <n v="4.6324214935302699"/>
    <x v="0"/>
  </r>
  <r>
    <x v="16"/>
    <n v="5.4331178665161097"/>
    <x v="0"/>
  </r>
  <r>
    <x v="17"/>
    <n v="6.1430740356445304"/>
    <x v="0"/>
  </r>
  <r>
    <x v="18"/>
    <n v="5.0634059906005797"/>
    <x v="0"/>
  </r>
  <r>
    <x v="19"/>
    <n v="4.9541339874267498"/>
    <x v="0"/>
  </r>
  <r>
    <x v="20"/>
    <n v="4.9654254913329998"/>
    <x v="0"/>
  </r>
  <r>
    <x v="21"/>
    <n v="5.5210943222045898"/>
    <x v="0"/>
  </r>
  <r>
    <x v="22"/>
    <n v="6.1506376266479403"/>
    <x v="0"/>
  </r>
  <r>
    <x v="23"/>
    <n v="5.1428523063659597"/>
    <x v="0"/>
  </r>
  <r>
    <x v="24"/>
    <n v="5.4047384262084899"/>
    <x v="0"/>
  </r>
  <r>
    <x v="25"/>
    <n v="5.3762478828430096"/>
    <x v="0"/>
  </r>
  <r>
    <x v="26"/>
    <n v="5.3900737762451101"/>
    <x v="0"/>
  </r>
  <r>
    <x v="27"/>
    <n v="5.5403137207031197"/>
    <x v="0"/>
  </r>
  <r>
    <x v="28"/>
    <n v="6.1095237731933496"/>
    <x v="0"/>
  </r>
  <r>
    <x v="29"/>
    <n v="4.65396928787231"/>
    <x v="0"/>
  </r>
  <r>
    <x v="30"/>
    <n v="5.4843883514404297"/>
    <x v="0"/>
  </r>
  <r>
    <x v="31"/>
    <n v="6.5802083015441797"/>
    <x v="0"/>
  </r>
  <r>
    <x v="32"/>
    <n v="5.3982281684875399"/>
    <x v="0"/>
  </r>
  <r>
    <x v="33"/>
    <n v="4.9246535301208496"/>
    <x v="0"/>
  </r>
  <r>
    <x v="34"/>
    <n v="5.4501571655273402"/>
    <x v="0"/>
  </r>
  <r>
    <x v="35"/>
    <n v="6.0624809265136701"/>
    <x v="0"/>
  </r>
  <r>
    <x v="36"/>
    <n v="8.6850080490112305"/>
    <x v="0"/>
  </r>
  <r>
    <x v="37"/>
    <n v="18.462203979492099"/>
    <x v="0"/>
  </r>
  <r>
    <x v="38"/>
    <n v="5.7287387847900302"/>
    <x v="0"/>
  </r>
  <r>
    <x v="39"/>
    <n v="5.46282863616943"/>
    <x v="0"/>
  </r>
  <r>
    <x v="40"/>
    <n v="4.6014866828918404"/>
    <x v="0"/>
  </r>
  <r>
    <x v="41"/>
    <n v="5.3206262588500897"/>
    <x v="0"/>
  </r>
  <r>
    <x v="42"/>
    <n v="5.83276271820068"/>
    <x v="0"/>
  </r>
  <r>
    <x v="43"/>
    <n v="5.1944012641906703"/>
    <x v="0"/>
  </r>
  <r>
    <x v="44"/>
    <n v="6.3726425170898402"/>
    <x v="0"/>
  </r>
  <r>
    <x v="45"/>
    <n v="5.1054830551147399"/>
    <x v="0"/>
  </r>
  <r>
    <x v="46"/>
    <n v="5.1547565460204998"/>
    <x v="0"/>
  </r>
  <r>
    <x v="47"/>
    <n v="5.1379923820495597"/>
    <x v="0"/>
  </r>
  <r>
    <x v="48"/>
    <n v="5.0180020332336399"/>
    <x v="0"/>
  </r>
  <r>
    <x v="49"/>
    <n v="6.0995836257934499"/>
    <x v="0"/>
  </r>
  <r>
    <x v="50"/>
    <n v="5.4853096008300701"/>
    <x v="0"/>
  </r>
  <r>
    <x v="51"/>
    <n v="4.9813365936279297"/>
    <x v="0"/>
  </r>
  <r>
    <x v="52"/>
    <n v="6.1403388977050701"/>
    <x v="0"/>
  </r>
  <r>
    <x v="53"/>
    <n v="5.1931638717651296"/>
    <x v="0"/>
  </r>
  <r>
    <x v="54"/>
    <n v="5.9092535972595197"/>
    <x v="0"/>
  </r>
  <r>
    <x v="55"/>
    <n v="5.9905209541320801"/>
    <x v="0"/>
  </r>
  <r>
    <x v="56"/>
    <n v="5.2500553131103498"/>
    <x v="0"/>
  </r>
  <r>
    <x v="57"/>
    <n v="6.87040042877197"/>
    <x v="0"/>
  </r>
  <r>
    <x v="58"/>
    <n v="5.72647905349731"/>
    <x v="0"/>
  </r>
  <r>
    <x v="59"/>
    <n v="5.85963678359985"/>
    <x v="0"/>
  </r>
  <r>
    <x v="60"/>
    <n v="4.4977731704711896"/>
    <x v="0"/>
  </r>
  <r>
    <x v="61"/>
    <n v="5.2222423553466797"/>
    <x v="0"/>
  </r>
  <r>
    <x v="62"/>
    <n v="7.3295688629150302"/>
    <x v="0"/>
  </r>
  <r>
    <x v="63"/>
    <n v="5.1929125785827601"/>
    <x v="0"/>
  </r>
  <r>
    <x v="64"/>
    <n v="4.85707187652587"/>
    <x v="0"/>
  </r>
  <r>
    <x v="65"/>
    <n v="5.3909926414489702"/>
    <x v="0"/>
  </r>
  <r>
    <x v="66"/>
    <n v="6.7751498222351003"/>
    <x v="0"/>
  </r>
  <r>
    <x v="67"/>
    <n v="5.8577809333801198"/>
    <x v="0"/>
  </r>
  <r>
    <x v="68"/>
    <n v="3.8253753185272199"/>
    <x v="0"/>
  </r>
  <r>
    <x v="69"/>
    <n v="5.5758237838745099"/>
    <x v="0"/>
  </r>
  <r>
    <x v="70"/>
    <n v="4.8784909248351997"/>
    <x v="0"/>
  </r>
  <r>
    <x v="71"/>
    <n v="6.28151178359985"/>
    <x v="0"/>
  </r>
  <r>
    <x v="72"/>
    <n v="5.1556520462036097"/>
    <x v="0"/>
  </r>
  <r>
    <x v="73"/>
    <n v="6.3600568771362296"/>
    <x v="0"/>
  </r>
  <r>
    <x v="74"/>
    <n v="5.4983153343200604"/>
    <x v="0"/>
  </r>
  <r>
    <x v="75"/>
    <n v="5.2046890258789"/>
    <x v="0"/>
  </r>
  <r>
    <x v="76"/>
    <n v="5.6388897895812899"/>
    <x v="0"/>
  </r>
  <r>
    <x v="77"/>
    <n v="14.702776908874499"/>
    <x v="0"/>
  </r>
  <r>
    <x v="78"/>
    <n v="4.9393372535705504"/>
    <x v="0"/>
  </r>
  <r>
    <x v="79"/>
    <n v="5.6146559715270996"/>
    <x v="0"/>
  </r>
  <r>
    <x v="0"/>
    <n v="4.8261680603027299"/>
    <x v="0"/>
  </r>
  <r>
    <x v="1"/>
    <n v="4.5997691154479901"/>
    <x v="0"/>
  </r>
  <r>
    <x v="2"/>
    <n v="5.0709099769592196"/>
    <x v="0"/>
  </r>
  <r>
    <x v="3"/>
    <n v="5.6781492233276296"/>
    <x v="0"/>
  </r>
  <r>
    <x v="4"/>
    <n v="5.3114080429077104"/>
    <x v="0"/>
  </r>
  <r>
    <x v="5"/>
    <n v="5.3774871826171804"/>
    <x v="0"/>
  </r>
  <r>
    <x v="6"/>
    <n v="4.7029132843017498"/>
    <x v="0"/>
  </r>
  <r>
    <x v="7"/>
    <n v="5.2772641181945801"/>
    <x v="0"/>
  </r>
  <r>
    <x v="8"/>
    <n v="4.6095690727233798"/>
    <x v="0"/>
  </r>
  <r>
    <x v="9"/>
    <n v="18.008373260498001"/>
    <x v="0"/>
  </r>
  <r>
    <x v="10"/>
    <n v="4.6993122100829998"/>
    <x v="0"/>
  </r>
  <r>
    <x v="11"/>
    <n v="5.2377638816833496"/>
    <x v="0"/>
  </r>
  <r>
    <x v="12"/>
    <n v="5.0301451683044398"/>
    <x v="0"/>
  </r>
  <r>
    <x v="13"/>
    <n v="6.1968812942504803"/>
    <x v="0"/>
  </r>
  <r>
    <x v="14"/>
    <n v="5.40962409973144"/>
    <x v="0"/>
  </r>
  <r>
    <x v="15"/>
    <n v="5.6899232864379803"/>
    <x v="0"/>
  </r>
  <r>
    <x v="16"/>
    <n v="5.2493844032287598"/>
    <x v="0"/>
  </r>
  <r>
    <x v="17"/>
    <n v="5.0808143615722603"/>
    <x v="0"/>
  </r>
  <r>
    <x v="18"/>
    <n v="5.1215863227844203"/>
    <x v="0"/>
  </r>
  <r>
    <x v="19"/>
    <n v="5.7928681373596103"/>
    <x v="0"/>
  </r>
  <r>
    <x v="20"/>
    <n v="5.1644320487976003"/>
    <x v="0"/>
  </r>
  <r>
    <x v="21"/>
    <n v="5.3497982025146396"/>
    <x v="0"/>
  </r>
  <r>
    <x v="22"/>
    <n v="5.3626322746276802"/>
    <x v="0"/>
  </r>
  <r>
    <x v="23"/>
    <n v="4.8752784729003897"/>
    <x v="0"/>
  </r>
  <r>
    <x v="24"/>
    <n v="6.57421875"/>
    <x v="0"/>
  </r>
  <r>
    <x v="25"/>
    <n v="5.6888179779052699"/>
    <x v="0"/>
  </r>
  <r>
    <x v="26"/>
    <n v="5.3530592918395996"/>
    <x v="0"/>
  </r>
  <r>
    <x v="27"/>
    <n v="4.9764380455017001"/>
    <x v="0"/>
  </r>
  <r>
    <x v="28"/>
    <n v="5.7090244293212802"/>
    <x v="0"/>
  </r>
  <r>
    <x v="29"/>
    <n v="5.9393796920776296"/>
    <x v="0"/>
  </r>
  <r>
    <x v="30"/>
    <n v="4.8763036727905202"/>
    <x v="0"/>
  </r>
  <r>
    <x v="31"/>
    <n v="5.3974766731262198"/>
    <x v="0"/>
  </r>
  <r>
    <x v="32"/>
    <n v="5.0295314788818297"/>
    <x v="0"/>
  </r>
  <r>
    <x v="33"/>
    <n v="5.6381120681762598"/>
    <x v="0"/>
  </r>
  <r>
    <x v="34"/>
    <n v="5.7355942726135201"/>
    <x v="0"/>
  </r>
  <r>
    <x v="35"/>
    <n v="5.1380543708801198"/>
    <x v="0"/>
  </r>
  <r>
    <x v="36"/>
    <n v="7.2857503890991202"/>
    <x v="0"/>
  </r>
  <r>
    <x v="37"/>
    <n v="15.2043857574462"/>
    <x v="0"/>
  </r>
  <r>
    <x v="38"/>
    <n v="5.5738162994384703"/>
    <x v="0"/>
  </r>
  <r>
    <x v="39"/>
    <n v="6.1933841705322203"/>
    <x v="0"/>
  </r>
  <r>
    <x v="40"/>
    <n v="4.4594335556030202"/>
    <x v="0"/>
  </r>
  <r>
    <x v="41"/>
    <n v="5.5011630058288503"/>
    <x v="0"/>
  </r>
  <r>
    <x v="42"/>
    <n v="5.0227560997009197"/>
    <x v="0"/>
  </r>
  <r>
    <x v="43"/>
    <n v="5.8316497802734304"/>
    <x v="0"/>
  </r>
  <r>
    <x v="44"/>
    <n v="5.0762562751770002"/>
    <x v="0"/>
  </r>
  <r>
    <x v="45"/>
    <n v="5.0385756492614702"/>
    <x v="0"/>
  </r>
  <r>
    <x v="46"/>
    <n v="5.6798229217529297"/>
    <x v="0"/>
  </r>
  <r>
    <x v="47"/>
    <n v="5.0078129768371502"/>
    <x v="0"/>
  </r>
  <r>
    <x v="48"/>
    <n v="5.4405107498168901"/>
    <x v="0"/>
  </r>
  <r>
    <x v="49"/>
    <n v="6.5547180175781197"/>
    <x v="0"/>
  </r>
  <r>
    <x v="50"/>
    <n v="5.6414332389831499"/>
    <x v="0"/>
  </r>
  <r>
    <x v="51"/>
    <n v="5.3600716590881303"/>
    <x v="0"/>
  </r>
  <r>
    <x v="52"/>
    <n v="5.4626126289367596"/>
    <x v="0"/>
  </r>
  <r>
    <x v="53"/>
    <n v="4.7791123390197701"/>
    <x v="0"/>
  </r>
  <r>
    <x v="54"/>
    <n v="6.0740327835082999"/>
    <x v="0"/>
  </r>
  <r>
    <x v="55"/>
    <n v="5.4933357238769496"/>
    <x v="0"/>
  </r>
  <r>
    <x v="56"/>
    <n v="5.2405219078063903"/>
    <x v="0"/>
  </r>
  <r>
    <x v="57"/>
    <n v="5.1041002273559499"/>
    <x v="0"/>
  </r>
  <r>
    <x v="58"/>
    <n v="5.1328139305114702"/>
    <x v="0"/>
  </r>
  <r>
    <x v="59"/>
    <n v="6.0719218254089302"/>
    <x v="0"/>
  </r>
  <r>
    <x v="60"/>
    <n v="6.7627105712890598"/>
    <x v="0"/>
  </r>
  <r>
    <x v="61"/>
    <n v="5.0999464988708496"/>
    <x v="0"/>
  </r>
  <r>
    <x v="62"/>
    <n v="4.6254978179931596"/>
    <x v="0"/>
  </r>
  <r>
    <x v="63"/>
    <n v="4.8555989265441797"/>
    <x v="0"/>
  </r>
  <r>
    <x v="64"/>
    <n v="5.1597824096679599"/>
    <x v="0"/>
  </r>
  <r>
    <x v="65"/>
    <n v="4.7970623970031703"/>
    <x v="0"/>
  </r>
  <r>
    <x v="66"/>
    <n v="9.9990930557250906"/>
    <x v="0"/>
  </r>
  <r>
    <x v="67"/>
    <n v="5.8417553901672301"/>
    <x v="0"/>
  </r>
  <r>
    <x v="68"/>
    <n v="18.7368659973144"/>
    <x v="0"/>
  </r>
  <r>
    <x v="69"/>
    <n v="6.9261445999145499"/>
    <x v="0"/>
  </r>
  <r>
    <x v="70"/>
    <n v="4.56591701507568"/>
    <x v="0"/>
  </r>
  <r>
    <x v="71"/>
    <n v="5.6549372673034597"/>
    <x v="0"/>
  </r>
  <r>
    <x v="72"/>
    <n v="5.4370822906494096"/>
    <x v="0"/>
  </r>
  <r>
    <x v="73"/>
    <n v="7.0936250686645499"/>
    <x v="0"/>
  </r>
  <r>
    <x v="74"/>
    <n v="5.5418519973754803"/>
    <x v="0"/>
  </r>
  <r>
    <x v="75"/>
    <n v="5.7065911293029696"/>
    <x v="0"/>
  </r>
  <r>
    <x v="76"/>
    <n v="5.9345417022704998"/>
    <x v="0"/>
  </r>
  <r>
    <x v="77"/>
    <n v="4.1163873672485298"/>
    <x v="0"/>
  </r>
  <r>
    <x v="78"/>
    <n v="5.2828783988952601"/>
    <x v="0"/>
  </r>
  <r>
    <x v="79"/>
    <n v="4.9920687675476003"/>
    <x v="0"/>
  </r>
  <r>
    <x v="0"/>
    <n v="5.0068302154540998"/>
    <x v="0"/>
  </r>
  <r>
    <x v="1"/>
    <n v="5.3473601341247496"/>
    <x v="0"/>
  </r>
  <r>
    <x v="2"/>
    <n v="6.0994620323181099"/>
    <x v="0"/>
  </r>
  <r>
    <x v="3"/>
    <n v="5.0213966369628897"/>
    <x v="0"/>
  </r>
  <r>
    <x v="4"/>
    <n v="5.2983474731445304"/>
    <x v="0"/>
  </r>
  <r>
    <x v="5"/>
    <n v="5.47456502914428"/>
    <x v="0"/>
  </r>
  <r>
    <x v="6"/>
    <n v="4.6921529769897399"/>
    <x v="0"/>
  </r>
  <r>
    <x v="7"/>
    <n v="5.6223497390746999"/>
    <x v="0"/>
  </r>
  <r>
    <x v="8"/>
    <n v="4.8863415718078604"/>
    <x v="0"/>
  </r>
  <r>
    <x v="9"/>
    <n v="20.862077713012599"/>
    <x v="0"/>
  </r>
  <r>
    <x v="10"/>
    <n v="5.0085582733154297"/>
    <x v="0"/>
  </r>
  <r>
    <x v="11"/>
    <n v="5.5852169990539497"/>
    <x v="0"/>
  </r>
  <r>
    <x v="12"/>
    <n v="5.4171290397643999"/>
    <x v="0"/>
  </r>
  <r>
    <x v="13"/>
    <n v="5.3112864494323704"/>
    <x v="0"/>
  </r>
  <r>
    <x v="14"/>
    <n v="4.7808494567870996"/>
    <x v="0"/>
  </r>
  <r>
    <x v="15"/>
    <n v="6.8851785659790004"/>
    <x v="0"/>
  </r>
  <r>
    <x v="16"/>
    <n v="5.6421446800231898"/>
    <x v="0"/>
  </r>
  <r>
    <x v="17"/>
    <n v="5.5005021095275799"/>
    <x v="0"/>
  </r>
  <r>
    <x v="18"/>
    <n v="5.32447957992553"/>
    <x v="0"/>
  </r>
  <r>
    <x v="19"/>
    <n v="5.8961558341979901"/>
    <x v="0"/>
  </r>
  <r>
    <x v="20"/>
    <n v="5.5120663642883301"/>
    <x v="0"/>
  </r>
  <r>
    <x v="21"/>
    <n v="5.5686125755309996"/>
    <x v="0"/>
  </r>
  <r>
    <x v="22"/>
    <n v="6.0975451469421298"/>
    <x v="0"/>
  </r>
  <r>
    <x v="23"/>
    <n v="5.1420817375183097"/>
    <x v="0"/>
  </r>
  <r>
    <x v="24"/>
    <n v="6.8743667602539"/>
    <x v="0"/>
  </r>
  <r>
    <x v="25"/>
    <n v="5.6845607757568297"/>
    <x v="0"/>
  </r>
  <r>
    <x v="26"/>
    <n v="5.1180720329284597"/>
    <x v="0"/>
  </r>
  <r>
    <x v="27"/>
    <n v="5.2812566757202104"/>
    <x v="0"/>
  </r>
  <r>
    <x v="28"/>
    <n v="5.7066788673400799"/>
    <x v="0"/>
  </r>
  <r>
    <x v="29"/>
    <n v="6.0420937538146902"/>
    <x v="0"/>
  </r>
  <r>
    <x v="30"/>
    <n v="4.6907210350036603"/>
    <x v="0"/>
  </r>
  <r>
    <x v="31"/>
    <n v="5.7133727073669398"/>
    <x v="0"/>
  </r>
  <r>
    <x v="32"/>
    <n v="4.9135937690734801"/>
    <x v="0"/>
  </r>
  <r>
    <x v="33"/>
    <n v="5.3586487770080504"/>
    <x v="0"/>
  </r>
  <r>
    <x v="34"/>
    <n v="5.7129926681518501"/>
    <x v="0"/>
  </r>
  <r>
    <x v="35"/>
    <n v="4.9231081008911097"/>
    <x v="0"/>
  </r>
  <r>
    <x v="36"/>
    <n v="7.1360220909118599"/>
    <x v="0"/>
  </r>
  <r>
    <x v="37"/>
    <n v="13.3918752670288"/>
    <x v="0"/>
  </r>
  <r>
    <x v="38"/>
    <n v="5.2906408309936497"/>
    <x v="0"/>
  </r>
  <r>
    <x v="39"/>
    <n v="6.2444615364074698"/>
    <x v="0"/>
  </r>
  <r>
    <x v="40"/>
    <n v="4.9915409088134703"/>
    <x v="0"/>
  </r>
  <r>
    <x v="41"/>
    <n v="5.6858706474304199"/>
    <x v="0"/>
  </r>
  <r>
    <x v="42"/>
    <n v="5.5853033065795898"/>
    <x v="0"/>
  </r>
  <r>
    <x v="43"/>
    <n v="6.5443005561828604"/>
    <x v="0"/>
  </r>
  <r>
    <x v="44"/>
    <n v="4.9217734336853001"/>
    <x v="0"/>
  </r>
  <r>
    <x v="45"/>
    <n v="5.4951701164245597"/>
    <x v="0"/>
  </r>
  <r>
    <x v="46"/>
    <n v="5.4739618301391602"/>
    <x v="0"/>
  </r>
  <r>
    <x v="47"/>
    <n v="5.8999667167663503"/>
    <x v="0"/>
  </r>
  <r>
    <x v="48"/>
    <n v="6.1188478469848597"/>
    <x v="0"/>
  </r>
  <r>
    <x v="49"/>
    <n v="6.8592824935912997"/>
    <x v="0"/>
  </r>
  <r>
    <x v="50"/>
    <n v="6.3590221405029297"/>
    <x v="0"/>
  </r>
  <r>
    <x v="51"/>
    <n v="5.5341663360595703"/>
    <x v="0"/>
  </r>
  <r>
    <x v="52"/>
    <n v="5.4490489959716797"/>
    <x v="0"/>
  </r>
  <r>
    <x v="53"/>
    <n v="4.6886625289916903"/>
    <x v="0"/>
  </r>
  <r>
    <x v="54"/>
    <n v="7.0520496368408203"/>
    <x v="0"/>
  </r>
  <r>
    <x v="55"/>
    <n v="5.5069956779479901"/>
    <x v="0"/>
  </r>
  <r>
    <x v="56"/>
    <n v="5.5336446762084899"/>
    <x v="0"/>
  </r>
  <r>
    <x v="57"/>
    <n v="5.1694397926330504"/>
    <x v="0"/>
  </r>
  <r>
    <x v="58"/>
    <n v="5.6492600440979004"/>
    <x v="0"/>
  </r>
  <r>
    <x v="59"/>
    <n v="5.4182138442993102"/>
    <x v="0"/>
  </r>
  <r>
    <x v="60"/>
    <n v="9.7598810195922798"/>
    <x v="0"/>
  </r>
  <r>
    <x v="61"/>
    <n v="5.43116998672485"/>
    <x v="0"/>
  </r>
  <r>
    <x v="62"/>
    <n v="5.2229099273681596"/>
    <x v="0"/>
  </r>
  <r>
    <x v="63"/>
    <n v="5.0070776939392001"/>
    <x v="0"/>
  </r>
  <r>
    <x v="64"/>
    <n v="7.0797004699706996"/>
    <x v="0"/>
  </r>
  <r>
    <x v="65"/>
    <n v="5.3338356018066397"/>
    <x v="0"/>
  </r>
  <r>
    <x v="66"/>
    <n v="12.331717491149901"/>
    <x v="0"/>
  </r>
  <r>
    <x v="67"/>
    <n v="6.2558503150939897"/>
    <x v="0"/>
  </r>
  <r>
    <x v="68"/>
    <n v="7.57830715179443"/>
    <x v="0"/>
  </r>
  <r>
    <x v="69"/>
    <n v="6.3280143737792898"/>
    <x v="0"/>
  </r>
  <r>
    <x v="70"/>
    <n v="10.5507488250732"/>
    <x v="0"/>
  </r>
  <r>
    <x v="71"/>
    <n v="5.7033910751342702"/>
    <x v="0"/>
  </r>
  <r>
    <x v="72"/>
    <n v="6.0390930175781197"/>
    <x v="0"/>
  </r>
  <r>
    <x v="73"/>
    <n v="6.8577399253845197"/>
    <x v="0"/>
  </r>
  <r>
    <x v="74"/>
    <n v="6.1204166412353498"/>
    <x v="0"/>
  </r>
  <r>
    <x v="75"/>
    <n v="5.8064856529235804"/>
    <x v="0"/>
  </r>
  <r>
    <x v="76"/>
    <n v="6.1215491294860804"/>
    <x v="0"/>
  </r>
  <r>
    <x v="77"/>
    <n v="5.3177504539489702"/>
    <x v="0"/>
  </r>
  <r>
    <x v="78"/>
    <n v="5.7011413574218697"/>
    <x v="0"/>
  </r>
  <r>
    <x v="79"/>
    <n v="5.0674762725829998"/>
    <x v="0"/>
  </r>
  <r>
    <x v="0"/>
    <n v="4.90337657928466"/>
    <x v="0"/>
  </r>
  <r>
    <x v="1"/>
    <n v="5.3439254760742099"/>
    <x v="0"/>
  </r>
  <r>
    <x v="2"/>
    <n v="6.0356206893920898"/>
    <x v="0"/>
  </r>
  <r>
    <x v="3"/>
    <n v="4.2579030990600497"/>
    <x v="0"/>
  </r>
  <r>
    <x v="4"/>
    <n v="5.49904441833496"/>
    <x v="0"/>
  </r>
  <r>
    <x v="5"/>
    <n v="5.28609275817871"/>
    <x v="0"/>
  </r>
  <r>
    <x v="6"/>
    <n v="4.2674021720886204"/>
    <x v="0"/>
  </r>
  <r>
    <x v="7"/>
    <n v="5.9601731300354004"/>
    <x v="0"/>
  </r>
  <r>
    <x v="8"/>
    <n v="4.3069062232971103"/>
    <x v="0"/>
  </r>
  <r>
    <x v="9"/>
    <n v="18.5505256652832"/>
    <x v="0"/>
  </r>
  <r>
    <x v="10"/>
    <n v="4.9483828544616699"/>
    <x v="0"/>
  </r>
  <r>
    <x v="11"/>
    <n v="4.93202447891235"/>
    <x v="0"/>
  </r>
  <r>
    <x v="12"/>
    <n v="5.3113136291503897"/>
    <x v="0"/>
  </r>
  <r>
    <x v="13"/>
    <n v="5.2736663818359304"/>
    <x v="0"/>
  </r>
  <r>
    <x v="14"/>
    <n v="5.3907160758972097"/>
    <x v="0"/>
  </r>
  <r>
    <x v="15"/>
    <n v="5.7481379508972097"/>
    <x v="0"/>
  </r>
  <r>
    <x v="16"/>
    <n v="6.1939048767089799"/>
    <x v="0"/>
  </r>
  <r>
    <x v="17"/>
    <n v="6.3083043098449698"/>
    <x v="0"/>
  </r>
  <r>
    <x v="18"/>
    <n v="5.0135245323181099"/>
    <x v="0"/>
  </r>
  <r>
    <x v="19"/>
    <n v="5.3805742263793901"/>
    <x v="0"/>
  </r>
  <r>
    <x v="20"/>
    <n v="4.6082725524902299"/>
    <x v="0"/>
  </r>
  <r>
    <x v="21"/>
    <n v="5.22788333892822"/>
    <x v="0"/>
  </r>
  <r>
    <x v="22"/>
    <n v="7.1777143478393501"/>
    <x v="0"/>
  </r>
  <r>
    <x v="23"/>
    <n v="5.3290786743164"/>
    <x v="0"/>
  </r>
  <r>
    <x v="24"/>
    <n v="5.4754710197448704"/>
    <x v="0"/>
  </r>
  <r>
    <x v="25"/>
    <n v="5.7628731727600098"/>
    <x v="0"/>
  </r>
  <r>
    <x v="26"/>
    <n v="6.3181500434875399"/>
    <x v="0"/>
  </r>
  <r>
    <x v="27"/>
    <n v="6.2899007797241202"/>
    <x v="0"/>
  </r>
  <r>
    <x v="28"/>
    <n v="5.2725648880004803"/>
    <x v="0"/>
  </r>
  <r>
    <x v="29"/>
    <n v="5.9701151847839302"/>
    <x v="0"/>
  </r>
  <r>
    <x v="30"/>
    <n v="4.4837226867675701"/>
    <x v="0"/>
  </r>
  <r>
    <x v="31"/>
    <n v="5.7966709136962802"/>
    <x v="0"/>
  </r>
  <r>
    <x v="32"/>
    <n v="5.84020519256591"/>
    <x v="0"/>
  </r>
  <r>
    <x v="33"/>
    <n v="6.2491545677184996"/>
    <x v="0"/>
  </r>
  <r>
    <x v="34"/>
    <n v="5.2397193908691397"/>
    <x v="0"/>
  </r>
  <r>
    <x v="35"/>
    <n v="5.8751873970031703"/>
    <x v="0"/>
  </r>
  <r>
    <x v="36"/>
    <n v="6.4253354072570801"/>
    <x v="0"/>
  </r>
  <r>
    <x v="37"/>
    <n v="13.8537435531616"/>
    <x v="0"/>
  </r>
  <r>
    <x v="38"/>
    <n v="4.9311828613281197"/>
    <x v="0"/>
  </r>
  <r>
    <x v="39"/>
    <n v="7.37430715560913"/>
    <x v="0"/>
  </r>
  <r>
    <x v="40"/>
    <n v="4.6838388442993102"/>
    <x v="0"/>
  </r>
  <r>
    <x v="41"/>
    <n v="5.5176930427551198"/>
    <x v="0"/>
  </r>
  <r>
    <x v="42"/>
    <n v="5.1224260330200098"/>
    <x v="0"/>
  </r>
  <r>
    <x v="43"/>
    <n v="5.59871482849121"/>
    <x v="0"/>
  </r>
  <r>
    <x v="44"/>
    <n v="5.7499065399169904"/>
    <x v="0"/>
  </r>
  <r>
    <x v="45"/>
    <n v="5.6415443420410103"/>
    <x v="0"/>
  </r>
  <r>
    <x v="46"/>
    <n v="5.9074769020080504"/>
    <x v="0"/>
  </r>
  <r>
    <x v="47"/>
    <n v="5.5306487083434996"/>
    <x v="0"/>
  </r>
  <r>
    <x v="48"/>
    <n v="5.4245748519897399"/>
    <x v="0"/>
  </r>
  <r>
    <x v="49"/>
    <n v="5.6993503570556596"/>
    <x v="0"/>
  </r>
  <r>
    <x v="50"/>
    <n v="5.2488493919372496"/>
    <x v="0"/>
  </r>
  <r>
    <x v="51"/>
    <n v="5.5074501037597603"/>
    <x v="0"/>
  </r>
  <r>
    <x v="52"/>
    <n v="5.6757702827453604"/>
    <x v="0"/>
  </r>
  <r>
    <x v="53"/>
    <n v="9.4112768173217702"/>
    <x v="0"/>
  </r>
  <r>
    <x v="54"/>
    <n v="6.0118393898010201"/>
    <x v="0"/>
  </r>
  <r>
    <x v="55"/>
    <n v="5.6731147766113201"/>
    <x v="0"/>
  </r>
  <r>
    <x v="56"/>
    <n v="7.06180667877197"/>
    <x v="0"/>
  </r>
  <r>
    <x v="57"/>
    <n v="6.1163473129272399"/>
    <x v="0"/>
  </r>
  <r>
    <x v="58"/>
    <n v="5.3740763664245597"/>
    <x v="0"/>
  </r>
  <r>
    <x v="59"/>
    <n v="5.9584555625915501"/>
    <x v="0"/>
  </r>
  <r>
    <x v="60"/>
    <n v="4.0411682128906197"/>
    <x v="0"/>
  </r>
  <r>
    <x v="61"/>
    <n v="5.8352847099304199"/>
    <x v="0"/>
  </r>
  <r>
    <x v="62"/>
    <n v="14.3827095031738"/>
    <x v="0"/>
  </r>
  <r>
    <x v="63"/>
    <n v="6.6173739433288503"/>
    <x v="0"/>
  </r>
  <r>
    <x v="64"/>
    <n v="7.3300518989562899"/>
    <x v="0"/>
  </r>
  <r>
    <x v="65"/>
    <n v="5.7859005928039497"/>
    <x v="0"/>
  </r>
  <r>
    <x v="66"/>
    <n v="9.9627656936645508"/>
    <x v="0"/>
  </r>
  <r>
    <x v="67"/>
    <n v="6.6552362442016602"/>
    <x v="0"/>
  </r>
  <r>
    <x v="68"/>
    <n v="4.1175870895385698"/>
    <x v="0"/>
  </r>
  <r>
    <x v="69"/>
    <n v="5.3000693321228001"/>
    <x v="0"/>
  </r>
  <r>
    <x v="70"/>
    <n v="5.3550081253051696"/>
    <x v="0"/>
  </r>
  <r>
    <x v="71"/>
    <n v="7.0553765296936"/>
    <x v="0"/>
  </r>
  <r>
    <x v="72"/>
    <n v="5.4455862045287997"/>
    <x v="0"/>
  </r>
  <r>
    <x v="73"/>
    <n v="5.01969242095947"/>
    <x v="0"/>
  </r>
  <r>
    <x v="74"/>
    <n v="5.4547610282897896"/>
    <x v="0"/>
  </r>
  <r>
    <x v="75"/>
    <n v="5.6940174102783203"/>
    <x v="0"/>
  </r>
  <r>
    <x v="76"/>
    <n v="5.7580099105834899"/>
    <x v="0"/>
  </r>
  <r>
    <x v="77"/>
    <n v="5.9835104942321697"/>
    <x v="0"/>
  </r>
  <r>
    <x v="78"/>
    <n v="5.1433405876159597"/>
    <x v="0"/>
  </r>
  <r>
    <x v="79"/>
    <n v="5.7412152290344203"/>
    <x v="0"/>
  </r>
  <r>
    <x v="0"/>
    <n v="4.9487266540527299"/>
    <x v="0"/>
  </r>
  <r>
    <x v="1"/>
    <n v="5.4403314590454102"/>
    <x v="0"/>
  </r>
  <r>
    <x v="2"/>
    <n v="5.0986752510070801"/>
    <x v="0"/>
  </r>
  <r>
    <x v="3"/>
    <n v="4.4519753456115696"/>
    <x v="0"/>
  </r>
  <r>
    <x v="4"/>
    <n v="5.1272602081298801"/>
    <x v="0"/>
  </r>
  <r>
    <x v="5"/>
    <n v="5.3599576950073198"/>
    <x v="0"/>
  </r>
  <r>
    <x v="6"/>
    <n v="4.8498759269714302"/>
    <x v="0"/>
  </r>
  <r>
    <x v="7"/>
    <n v="5.4617152214050204"/>
    <x v="0"/>
  </r>
  <r>
    <x v="8"/>
    <n v="11.88330078125"/>
    <x v="0"/>
  </r>
  <r>
    <x v="9"/>
    <n v="18.065698623657202"/>
    <x v="0"/>
  </r>
  <r>
    <x v="10"/>
    <n v="5.1547036170959402"/>
    <x v="0"/>
  </r>
  <r>
    <x v="11"/>
    <n v="4.75504446029663"/>
    <x v="0"/>
  </r>
  <r>
    <x v="12"/>
    <n v="5.3062334060668901"/>
    <x v="0"/>
  </r>
  <r>
    <x v="13"/>
    <n v="7.4716386795043901"/>
    <x v="0"/>
  </r>
  <r>
    <x v="14"/>
    <n v="7.1704034805297798"/>
    <x v="0"/>
  </r>
  <r>
    <x v="15"/>
    <n v="5.66829013824462"/>
    <x v="0"/>
  </r>
  <r>
    <x v="16"/>
    <n v="5.96626377105712"/>
    <x v="0"/>
  </r>
  <r>
    <x v="17"/>
    <n v="5.2144742012023899"/>
    <x v="0"/>
  </r>
  <r>
    <x v="18"/>
    <n v="6.4186911582946697"/>
    <x v="0"/>
  </r>
  <r>
    <x v="19"/>
    <n v="5.7714152336120597"/>
    <x v="0"/>
  </r>
  <r>
    <x v="20"/>
    <n v="4.3174653053283603"/>
    <x v="0"/>
  </r>
  <r>
    <x v="21"/>
    <n v="5.4850225448608398"/>
    <x v="0"/>
  </r>
  <r>
    <x v="22"/>
    <n v="6.2111840248107901"/>
    <x v="0"/>
  </r>
  <r>
    <x v="23"/>
    <n v="5.7330513000488201"/>
    <x v="0"/>
  </r>
  <r>
    <x v="24"/>
    <n v="5.80006599426269"/>
    <x v="0"/>
  </r>
  <r>
    <x v="25"/>
    <n v="5.1157937049865696"/>
    <x v="0"/>
  </r>
  <r>
    <x v="26"/>
    <n v="5.8383498191833496"/>
    <x v="0"/>
  </r>
  <r>
    <x v="27"/>
    <n v="6.2060174942016602"/>
    <x v="0"/>
  </r>
  <r>
    <x v="28"/>
    <n v="5.8197455406188903"/>
    <x v="0"/>
  </r>
  <r>
    <x v="29"/>
    <n v="5.8104372024536097"/>
    <x v="0"/>
  </r>
  <r>
    <x v="30"/>
    <n v="4.5510392189025799"/>
    <x v="0"/>
  </r>
  <r>
    <x v="31"/>
    <n v="5.9893736839294398"/>
    <x v="0"/>
  </r>
  <r>
    <x v="32"/>
    <n v="5.2267827987670898"/>
    <x v="0"/>
  </r>
  <r>
    <x v="33"/>
    <n v="5.6922521591186497"/>
    <x v="0"/>
  </r>
  <r>
    <x v="34"/>
    <n v="6.0572786331176696"/>
    <x v="0"/>
  </r>
  <r>
    <x v="35"/>
    <n v="6.1285653114318803"/>
    <x v="0"/>
  </r>
  <r>
    <x v="36"/>
    <n v="6.7158312797546298"/>
    <x v="0"/>
  </r>
  <r>
    <x v="37"/>
    <n v="13.4342451095581"/>
    <x v="0"/>
  </r>
  <r>
    <x v="38"/>
    <n v="5.8547368049621502"/>
    <x v="0"/>
  </r>
  <r>
    <x v="39"/>
    <n v="7.5004758834838796"/>
    <x v="0"/>
  </r>
  <r>
    <x v="40"/>
    <n v="5.4271383285522399"/>
    <x v="0"/>
  </r>
  <r>
    <x v="41"/>
    <n v="5.4184145927429199"/>
    <x v="0"/>
  </r>
  <r>
    <x v="42"/>
    <n v="6.2232198715209899"/>
    <x v="0"/>
  </r>
  <r>
    <x v="43"/>
    <n v="6.1739487648010201"/>
    <x v="0"/>
  </r>
  <r>
    <x v="44"/>
    <n v="5.35093021392822"/>
    <x v="0"/>
  </r>
  <r>
    <x v="45"/>
    <n v="5.5044937133789"/>
    <x v="0"/>
  </r>
  <r>
    <x v="46"/>
    <n v="5.4891214370727504"/>
    <x v="0"/>
  </r>
  <r>
    <x v="47"/>
    <n v="5.1056227684020996"/>
    <x v="0"/>
  </r>
  <r>
    <x v="48"/>
    <n v="5.7645316123962402"/>
    <x v="0"/>
  </r>
  <r>
    <x v="49"/>
    <n v="5.39829301834106"/>
    <x v="0"/>
  </r>
  <r>
    <x v="50"/>
    <n v="5.4329857826232901"/>
    <x v="0"/>
  </r>
  <r>
    <x v="51"/>
    <n v="5.8620653152465803"/>
    <x v="0"/>
  </r>
  <r>
    <x v="52"/>
    <n v="8.3717536926269496"/>
    <x v="0"/>
  </r>
  <r>
    <x v="53"/>
    <n v="5.1305942535400302"/>
    <x v="0"/>
  </r>
  <r>
    <x v="54"/>
    <n v="5.8110208511352504"/>
    <x v="0"/>
  </r>
  <r>
    <x v="55"/>
    <n v="6.2536306381225497"/>
    <x v="0"/>
  </r>
  <r>
    <x v="56"/>
    <n v="8.3722209930419904"/>
    <x v="0"/>
  </r>
  <r>
    <x v="57"/>
    <n v="5.74365139007568"/>
    <x v="0"/>
  </r>
  <r>
    <x v="58"/>
    <n v="5.8638916015625"/>
    <x v="0"/>
  </r>
  <r>
    <x v="59"/>
    <n v="5.7888588905334402"/>
    <x v="0"/>
  </r>
  <r>
    <x v="60"/>
    <n v="5.5756230354309002"/>
    <x v="0"/>
  </r>
  <r>
    <x v="61"/>
    <n v="5.1209983825683496"/>
    <x v="0"/>
  </r>
  <r>
    <x v="62"/>
    <n v="6.1781339645385698"/>
    <x v="0"/>
  </r>
  <r>
    <x v="63"/>
    <n v="5.3078083992004297"/>
    <x v="0"/>
  </r>
  <r>
    <x v="64"/>
    <n v="10.089040756225501"/>
    <x v="0"/>
  </r>
  <r>
    <x v="65"/>
    <n v="5.97395467758178"/>
    <x v="0"/>
  </r>
  <r>
    <x v="66"/>
    <n v="8.6856985092162997"/>
    <x v="0"/>
  </r>
  <r>
    <x v="67"/>
    <n v="5.34466457366943"/>
    <x v="0"/>
  </r>
  <r>
    <x v="68"/>
    <n v="7.7230896949768004"/>
    <x v="0"/>
  </r>
  <r>
    <x v="69"/>
    <n v="5.8197817802429199"/>
    <x v="0"/>
  </r>
  <r>
    <x v="70"/>
    <n v="5.2480072975158603"/>
    <x v="0"/>
  </r>
  <r>
    <x v="71"/>
    <n v="5.3672461509704501"/>
    <x v="0"/>
  </r>
  <r>
    <x v="72"/>
    <n v="5.7468366622924796"/>
    <x v="0"/>
  </r>
  <r>
    <x v="73"/>
    <n v="5.2991795539855904"/>
    <x v="0"/>
  </r>
  <r>
    <x v="74"/>
    <n v="5.3457617759704501"/>
    <x v="0"/>
  </r>
  <r>
    <x v="75"/>
    <n v="6.3633317947387598"/>
    <x v="0"/>
  </r>
  <r>
    <x v="76"/>
    <n v="5.4558310508728001"/>
    <x v="0"/>
  </r>
  <r>
    <x v="77"/>
    <n v="6.2233386039733798"/>
    <x v="0"/>
  </r>
  <r>
    <x v="78"/>
    <n v="5.67555427551269"/>
    <x v="0"/>
  </r>
  <r>
    <x v="79"/>
    <n v="5.9316124916076598"/>
    <x v="0"/>
  </r>
  <r>
    <x v="0"/>
    <n v="5.3532209396362296"/>
    <x v="0"/>
  </r>
  <r>
    <x v="1"/>
    <n v="5.3627567291259703"/>
    <x v="0"/>
  </r>
  <r>
    <x v="2"/>
    <n v="4.8334035873412997"/>
    <x v="0"/>
  </r>
  <r>
    <x v="3"/>
    <n v="6.50256299972534"/>
    <x v="0"/>
  </r>
  <r>
    <x v="4"/>
    <n v="4.9385194778442303"/>
    <x v="0"/>
  </r>
  <r>
    <x v="5"/>
    <n v="5.2948827743530202"/>
    <x v="0"/>
  </r>
  <r>
    <x v="6"/>
    <n v="7.6217632293701101"/>
    <x v="0"/>
  </r>
  <r>
    <x v="7"/>
    <n v="5.8323860168456996"/>
    <x v="0"/>
  </r>
  <r>
    <x v="8"/>
    <n v="4.5195164680480904"/>
    <x v="0"/>
  </r>
  <r>
    <x v="9"/>
    <n v="18.5230712890625"/>
    <x v="0"/>
  </r>
  <r>
    <x v="10"/>
    <n v="5.6350936889648402"/>
    <x v="0"/>
  </r>
  <r>
    <x v="11"/>
    <n v="5.14725494384765"/>
    <x v="0"/>
  </r>
  <r>
    <x v="12"/>
    <n v="5.5578122138976997"/>
    <x v="0"/>
  </r>
  <r>
    <x v="13"/>
    <n v="7.6798892021179199"/>
    <x v="0"/>
  </r>
  <r>
    <x v="14"/>
    <n v="6.7187767028808496"/>
    <x v="0"/>
  </r>
  <r>
    <x v="15"/>
    <n v="6.0006132125854403"/>
    <x v="0"/>
  </r>
  <r>
    <x v="16"/>
    <n v="6.12715339660644"/>
    <x v="0"/>
  </r>
  <r>
    <x v="17"/>
    <n v="5.4544353485107404"/>
    <x v="0"/>
  </r>
  <r>
    <x v="18"/>
    <n v="6.4264044761657697"/>
    <x v="0"/>
  </r>
  <r>
    <x v="19"/>
    <n v="5.3123450279235804"/>
    <x v="0"/>
  </r>
  <r>
    <x v="20"/>
    <n v="4.3534612655639604"/>
    <x v="0"/>
  </r>
  <r>
    <x v="21"/>
    <n v="5.6121416091918901"/>
    <x v="0"/>
  </r>
  <r>
    <x v="22"/>
    <n v="5.4799423217773402"/>
    <x v="0"/>
  </r>
  <r>
    <x v="23"/>
    <n v="5.3383598327636701"/>
    <x v="0"/>
  </r>
  <r>
    <x v="24"/>
    <n v="5.0095148086547798"/>
    <x v="0"/>
  </r>
  <r>
    <x v="25"/>
    <n v="5.3318519592285103"/>
    <x v="0"/>
  </r>
  <r>
    <x v="26"/>
    <n v="5.5504550933837802"/>
    <x v="0"/>
  </r>
  <r>
    <x v="27"/>
    <n v="5.8641390800476003"/>
    <x v="0"/>
  </r>
  <r>
    <x v="28"/>
    <n v="5.6805911064147896"/>
    <x v="0"/>
  </r>
  <r>
    <x v="29"/>
    <n v="5.7713856697082502"/>
    <x v="0"/>
  </r>
  <r>
    <x v="30"/>
    <n v="4.53716945648193"/>
    <x v="0"/>
  </r>
  <r>
    <x v="31"/>
    <n v="5.15897369384765"/>
    <x v="0"/>
  </r>
  <r>
    <x v="32"/>
    <n v="5.5740165710449201"/>
    <x v="0"/>
  </r>
  <r>
    <x v="33"/>
    <n v="5.5524635314941397"/>
    <x v="0"/>
  </r>
  <r>
    <x v="34"/>
    <n v="5.9551053047180096"/>
    <x v="0"/>
  </r>
  <r>
    <x v="35"/>
    <n v="5.7856063842773402"/>
    <x v="0"/>
  </r>
  <r>
    <x v="36"/>
    <n v="7.2165732383728001"/>
    <x v="0"/>
  </r>
  <r>
    <x v="37"/>
    <n v="11.9666137695312"/>
    <x v="0"/>
  </r>
  <r>
    <x v="38"/>
    <n v="5.40626716613769"/>
    <x v="0"/>
  </r>
  <r>
    <x v="39"/>
    <n v="7.6676783561706499"/>
    <x v="0"/>
  </r>
  <r>
    <x v="40"/>
    <n v="4.6343016624450604"/>
    <x v="0"/>
  </r>
  <r>
    <x v="41"/>
    <n v="6.3002762794494602"/>
    <x v="0"/>
  </r>
  <r>
    <x v="42"/>
    <n v="7.19648838043212"/>
    <x v="0"/>
  </r>
  <r>
    <x v="43"/>
    <n v="6.3480043411254803"/>
    <x v="0"/>
  </r>
  <r>
    <x v="44"/>
    <n v="5.4015107154846103"/>
    <x v="0"/>
  </r>
  <r>
    <x v="45"/>
    <n v="5.1860504150390598"/>
    <x v="0"/>
  </r>
  <r>
    <x v="46"/>
    <n v="5.6686973571777299"/>
    <x v="0"/>
  </r>
  <r>
    <x v="47"/>
    <n v="5.5655374526977504"/>
    <x v="0"/>
  </r>
  <r>
    <x v="48"/>
    <n v="5.7942156791687003"/>
    <x v="0"/>
  </r>
  <r>
    <x v="49"/>
    <n v="5.8746037483215297"/>
    <x v="0"/>
  </r>
  <r>
    <x v="50"/>
    <n v="5.2463407516479403"/>
    <x v="0"/>
  </r>
  <r>
    <x v="51"/>
    <n v="5.9140424728393501"/>
    <x v="0"/>
  </r>
  <r>
    <x v="52"/>
    <n v="6.95269680023193"/>
    <x v="0"/>
  </r>
  <r>
    <x v="53"/>
    <n v="6.6379795074462802"/>
    <x v="0"/>
  </r>
  <r>
    <x v="54"/>
    <n v="6.2749032974243102"/>
    <x v="0"/>
  </r>
  <r>
    <x v="55"/>
    <n v="6.5721077919006303"/>
    <x v="0"/>
  </r>
  <r>
    <x v="56"/>
    <n v="6.6993274688720703"/>
    <x v="0"/>
  </r>
  <r>
    <x v="57"/>
    <n v="5.8021445274353001"/>
    <x v="0"/>
  </r>
  <r>
    <x v="58"/>
    <n v="5.4032950401306099"/>
    <x v="0"/>
  </r>
  <r>
    <x v="59"/>
    <n v="5.5287384986877397"/>
    <x v="0"/>
  </r>
  <r>
    <x v="60"/>
    <n v="6.8494782447814897"/>
    <x v="0"/>
  </r>
  <r>
    <x v="61"/>
    <n v="5.2119102478027299"/>
    <x v="0"/>
  </r>
  <r>
    <x v="62"/>
    <n v="6.4362673759460396"/>
    <x v="0"/>
  </r>
  <r>
    <x v="63"/>
    <n v="4.9653148651123002"/>
    <x v="0"/>
  </r>
  <r>
    <x v="64"/>
    <n v="14.1638536453247"/>
    <x v="0"/>
  </r>
  <r>
    <x v="65"/>
    <n v="5.8876452445983798"/>
    <x v="0"/>
  </r>
  <r>
    <x v="66"/>
    <n v="6.7991528511047301"/>
    <x v="0"/>
  </r>
  <r>
    <x v="67"/>
    <n v="5.6508436203002903"/>
    <x v="0"/>
  </r>
  <r>
    <x v="68"/>
    <n v="9.4474134445190394"/>
    <x v="0"/>
  </r>
  <r>
    <x v="69"/>
    <n v="5.6709098815917898"/>
    <x v="0"/>
  </r>
  <r>
    <x v="70"/>
    <n v="4.8553724288940403"/>
    <x v="0"/>
  </r>
  <r>
    <x v="71"/>
    <n v="5.6391658782958896"/>
    <x v="0"/>
  </r>
  <r>
    <x v="72"/>
    <n v="5.5878357887268004"/>
    <x v="0"/>
  </r>
  <r>
    <x v="73"/>
    <n v="5.2570195198059002"/>
    <x v="0"/>
  </r>
  <r>
    <x v="74"/>
    <n v="5.1686115264892498"/>
    <x v="0"/>
  </r>
  <r>
    <x v="75"/>
    <n v="6.2634201049804599"/>
    <x v="0"/>
  </r>
  <r>
    <x v="76"/>
    <n v="6.0700755119323704"/>
    <x v="0"/>
  </r>
  <r>
    <x v="77"/>
    <n v="4.6768250465393004"/>
    <x v="0"/>
  </r>
  <r>
    <x v="78"/>
    <n v="5.33961725234985"/>
    <x v="0"/>
  </r>
  <r>
    <x v="79"/>
    <n v="6.1027421951293901"/>
    <x v="0"/>
  </r>
  <r>
    <x v="0"/>
    <n v="6.36441946029663"/>
    <x v="0"/>
  </r>
  <r>
    <x v="1"/>
    <n v="4.9880771636962802"/>
    <x v="0"/>
  </r>
  <r>
    <x v="2"/>
    <n v="5.1359372138976997"/>
    <x v="0"/>
  </r>
  <r>
    <x v="3"/>
    <n v="6.6401724815368599"/>
    <x v="0"/>
  </r>
  <r>
    <x v="4"/>
    <n v="5.2713265419006303"/>
    <x v="0"/>
  </r>
  <r>
    <x v="5"/>
    <n v="5.8647613525390598"/>
    <x v="0"/>
  </r>
  <r>
    <x v="6"/>
    <n v="10.0548000335693"/>
    <x v="0"/>
  </r>
  <r>
    <x v="7"/>
    <n v="5.7010293006896902"/>
    <x v="0"/>
  </r>
  <r>
    <x v="8"/>
    <n v="4.4256610870361301"/>
    <x v="0"/>
  </r>
  <r>
    <x v="9"/>
    <n v="15.1236314773559"/>
    <x v="0"/>
  </r>
  <r>
    <x v="10"/>
    <n v="5.2451920509338299"/>
    <x v="0"/>
  </r>
  <r>
    <x v="11"/>
    <n v="7.8826408386230398"/>
    <x v="0"/>
  </r>
  <r>
    <x v="12"/>
    <n v="5.20692586898803"/>
    <x v="0"/>
  </r>
  <r>
    <x v="13"/>
    <n v="6.2178101539611799"/>
    <x v="0"/>
  </r>
  <r>
    <x v="14"/>
    <n v="5.4629878997802699"/>
    <x v="0"/>
  </r>
  <r>
    <x v="15"/>
    <n v="5.8805379867553702"/>
    <x v="0"/>
  </r>
  <r>
    <x v="16"/>
    <n v="5.3850913047790501"/>
    <x v="0"/>
  </r>
  <r>
    <x v="17"/>
    <n v="5.3506693840026802"/>
    <x v="0"/>
  </r>
  <r>
    <x v="18"/>
    <n v="6.0365257263183496"/>
    <x v="0"/>
  </r>
  <r>
    <x v="19"/>
    <n v="5.8227939605712802"/>
    <x v="0"/>
  </r>
  <r>
    <x v="20"/>
    <n v="5.1725583076476997"/>
    <x v="0"/>
  </r>
  <r>
    <x v="21"/>
    <n v="5.5723700523376403"/>
    <x v="0"/>
  </r>
  <r>
    <x v="22"/>
    <n v="5.6130914688110298"/>
    <x v="0"/>
  </r>
  <r>
    <x v="23"/>
    <n v="5.6420946121215803"/>
    <x v="0"/>
  </r>
  <r>
    <x v="24"/>
    <n v="6.0111804008483798"/>
    <x v="0"/>
  </r>
  <r>
    <x v="25"/>
    <n v="5.2959785461425701"/>
    <x v="0"/>
  </r>
  <r>
    <x v="26"/>
    <n v="5.7275838851928702"/>
    <x v="0"/>
  </r>
  <r>
    <x v="27"/>
    <n v="6.0131292343139604"/>
    <x v="0"/>
  </r>
  <r>
    <x v="28"/>
    <n v="5.3434581756591797"/>
    <x v="0"/>
  </r>
  <r>
    <x v="29"/>
    <n v="6.3032732009887598"/>
    <x v="0"/>
  </r>
  <r>
    <x v="30"/>
    <n v="4.6059627532958896"/>
    <x v="0"/>
  </r>
  <r>
    <x v="31"/>
    <n v="5.9600877761840803"/>
    <x v="0"/>
  </r>
  <r>
    <x v="32"/>
    <n v="5.4410448074340803"/>
    <x v="0"/>
  </r>
  <r>
    <x v="33"/>
    <n v="5.2085309028625399"/>
    <x v="0"/>
  </r>
  <r>
    <x v="34"/>
    <n v="5.2173142433166504"/>
    <x v="0"/>
  </r>
  <r>
    <x v="35"/>
    <n v="5.7179837226867596"/>
    <x v="0"/>
  </r>
  <r>
    <x v="36"/>
    <n v="7.8534588813781703"/>
    <x v="0"/>
  </r>
  <r>
    <x v="37"/>
    <n v="13.3282775878906"/>
    <x v="0"/>
  </r>
  <r>
    <x v="38"/>
    <n v="6.2252216339111301"/>
    <x v="0"/>
  </r>
  <r>
    <x v="39"/>
    <n v="6.0810523033142001"/>
    <x v="0"/>
  </r>
  <r>
    <x v="40"/>
    <n v="5.0904083251953098"/>
    <x v="0"/>
  </r>
  <r>
    <x v="41"/>
    <n v="6.4469890594482404"/>
    <x v="0"/>
  </r>
  <r>
    <x v="42"/>
    <n v="5.9699544906616202"/>
    <x v="0"/>
  </r>
  <r>
    <x v="43"/>
    <n v="5.6731176376342702"/>
    <x v="0"/>
  </r>
  <r>
    <x v="44"/>
    <n v="6.8313961029052699"/>
    <x v="0"/>
  </r>
  <r>
    <x v="45"/>
    <n v="6.0309848785400302"/>
    <x v="0"/>
  </r>
  <r>
    <x v="46"/>
    <n v="6.1840195655822701"/>
    <x v="0"/>
  </r>
  <r>
    <x v="47"/>
    <n v="6.0709233283996502"/>
    <x v="0"/>
  </r>
  <r>
    <x v="48"/>
    <n v="5.3208155632018999"/>
    <x v="0"/>
  </r>
  <r>
    <x v="49"/>
    <n v="5.5143780708312899"/>
    <x v="0"/>
  </r>
  <r>
    <x v="50"/>
    <n v="5.2165813446044904"/>
    <x v="0"/>
  </r>
  <r>
    <x v="51"/>
    <n v="5.8141727447509703"/>
    <x v="0"/>
  </r>
  <r>
    <x v="52"/>
    <n v="5.4566392898559499"/>
    <x v="0"/>
  </r>
  <r>
    <x v="53"/>
    <n v="6.4698681831359801"/>
    <x v="0"/>
  </r>
  <r>
    <x v="54"/>
    <n v="5.6402602195739702"/>
    <x v="0"/>
  </r>
  <r>
    <x v="55"/>
    <n v="5.5625214576721103"/>
    <x v="0"/>
  </r>
  <r>
    <x v="56"/>
    <n v="6.2988529205322203"/>
    <x v="0"/>
  </r>
  <r>
    <x v="57"/>
    <n v="6.1318221092224103"/>
    <x v="0"/>
  </r>
  <r>
    <x v="58"/>
    <n v="5.3637595176696697"/>
    <x v="0"/>
  </r>
  <r>
    <x v="59"/>
    <n v="5.5098466873168901"/>
    <x v="0"/>
  </r>
  <r>
    <x v="60"/>
    <n v="4.6400904655456499"/>
    <x v="0"/>
  </r>
  <r>
    <x v="61"/>
    <n v="6.1094598770141602"/>
    <x v="0"/>
  </r>
  <r>
    <x v="62"/>
    <n v="11.902273178100501"/>
    <x v="0"/>
  </r>
  <r>
    <x v="63"/>
    <n v="5.3638973236083896"/>
    <x v="0"/>
  </r>
  <r>
    <x v="64"/>
    <n v="17.391017913818299"/>
    <x v="0"/>
  </r>
  <r>
    <x v="65"/>
    <n v="5.5335931777954102"/>
    <x v="0"/>
  </r>
  <r>
    <x v="66"/>
    <n v="6.8191161155700604"/>
    <x v="0"/>
  </r>
  <r>
    <x v="67"/>
    <n v="5.96441555023193"/>
    <x v="0"/>
  </r>
  <r>
    <x v="68"/>
    <n v="7.5075449943542401"/>
    <x v="0"/>
  </r>
  <r>
    <x v="69"/>
    <n v="5.52176666259765"/>
    <x v="0"/>
  </r>
  <r>
    <x v="70"/>
    <n v="4.5867152214050204"/>
    <x v="0"/>
  </r>
  <r>
    <x v="71"/>
    <n v="5.3741936683654696"/>
    <x v="0"/>
  </r>
  <r>
    <x v="72"/>
    <n v="5.4942698478698704"/>
    <x v="0"/>
  </r>
  <r>
    <x v="73"/>
    <n v="4.8025221824645996"/>
    <x v="0"/>
  </r>
  <r>
    <x v="74"/>
    <n v="5.67075395584106"/>
    <x v="0"/>
  </r>
  <r>
    <x v="75"/>
    <n v="5.6354708671569798"/>
    <x v="0"/>
  </r>
  <r>
    <x v="76"/>
    <n v="5.6057271957397399"/>
    <x v="0"/>
  </r>
  <r>
    <x v="77"/>
    <n v="5.2421565055847097"/>
    <x v="0"/>
  </r>
  <r>
    <x v="78"/>
    <n v="5.4505801200866699"/>
    <x v="0"/>
  </r>
  <r>
    <x v="79"/>
    <n v="5.9947628974914497"/>
    <x v="0"/>
  </r>
  <r>
    <x v="0"/>
    <n v="5.0515193939208896"/>
    <x v="0"/>
  </r>
  <r>
    <x v="1"/>
    <n v="5.5136303901672301"/>
    <x v="0"/>
  </r>
  <r>
    <x v="2"/>
    <n v="5.2083325386047301"/>
    <x v="0"/>
  </r>
  <r>
    <x v="3"/>
    <n v="5.4954338073730398"/>
    <x v="0"/>
  </r>
  <r>
    <x v="4"/>
    <n v="5.4567818641662598"/>
    <x v="0"/>
  </r>
  <r>
    <x v="5"/>
    <n v="5.4777736663818297"/>
    <x v="0"/>
  </r>
  <r>
    <x v="6"/>
    <n v="6.7387099266052202"/>
    <x v="0"/>
  </r>
  <r>
    <x v="7"/>
    <n v="6.10573053359985"/>
    <x v="0"/>
  </r>
  <r>
    <x v="8"/>
    <n v="5.0904903411865199"/>
    <x v="0"/>
  </r>
  <r>
    <x v="9"/>
    <n v="14.958950996398899"/>
    <x v="0"/>
  </r>
  <r>
    <x v="10"/>
    <n v="5.2657318115234304"/>
    <x v="0"/>
  </r>
  <r>
    <x v="11"/>
    <n v="7.4380354881286603"/>
    <x v="0"/>
  </r>
  <r>
    <x v="12"/>
    <n v="5.4789681434631303"/>
    <x v="0"/>
  </r>
  <r>
    <x v="13"/>
    <n v="5.8516025543212802"/>
    <x v="0"/>
  </r>
  <r>
    <x v="14"/>
    <n v="5.5868721008300701"/>
    <x v="0"/>
  </r>
  <r>
    <x v="15"/>
    <n v="5.1823391914367596"/>
    <x v="0"/>
  </r>
  <r>
    <x v="16"/>
    <n v="5.4141712188720703"/>
    <x v="0"/>
  </r>
  <r>
    <x v="17"/>
    <n v="5.3912167549133301"/>
    <x v="0"/>
  </r>
  <r>
    <x v="18"/>
    <n v="6.7774343490600497"/>
    <x v="0"/>
  </r>
  <r>
    <x v="19"/>
    <n v="5.5757722854614196"/>
    <x v="0"/>
  </r>
  <r>
    <x v="20"/>
    <n v="6.0073313713073704"/>
    <x v="0"/>
  </r>
  <r>
    <x v="21"/>
    <n v="5.76969194412231"/>
    <x v="0"/>
  </r>
  <r>
    <x v="22"/>
    <n v="5.9181389808654696"/>
    <x v="0"/>
  </r>
  <r>
    <x v="23"/>
    <n v="5.43212842941284"/>
    <x v="0"/>
  </r>
  <r>
    <x v="24"/>
    <n v="6.6900434494018501"/>
    <x v="0"/>
  </r>
  <r>
    <x v="25"/>
    <n v="5.4739394187927202"/>
    <x v="0"/>
  </r>
  <r>
    <x v="26"/>
    <n v="5.7786149978637598"/>
    <x v="0"/>
  </r>
  <r>
    <x v="27"/>
    <n v="5.6073265075683496"/>
    <x v="0"/>
  </r>
  <r>
    <x v="28"/>
    <n v="5.2811241149902299"/>
    <x v="0"/>
  </r>
  <r>
    <x v="29"/>
    <n v="6.5109219551086399"/>
    <x v="0"/>
  </r>
  <r>
    <x v="30"/>
    <n v="5.5027174949645996"/>
    <x v="0"/>
  </r>
  <r>
    <x v="31"/>
    <n v="6.3854885101318297"/>
    <x v="0"/>
  </r>
  <r>
    <x v="32"/>
    <n v="5.5444345474243102"/>
    <x v="0"/>
  </r>
  <r>
    <x v="33"/>
    <n v="5.7492718696594203"/>
    <x v="0"/>
  </r>
  <r>
    <x v="34"/>
    <n v="5.4252324104309002"/>
    <x v="0"/>
  </r>
  <r>
    <x v="35"/>
    <n v="4.9721698760986301"/>
    <x v="0"/>
  </r>
  <r>
    <x v="36"/>
    <n v="8.6197319030761701"/>
    <x v="0"/>
  </r>
  <r>
    <x v="37"/>
    <n v="14.581976890563899"/>
    <x v="0"/>
  </r>
  <r>
    <x v="38"/>
    <n v="6.3298869132995597"/>
    <x v="0"/>
  </r>
  <r>
    <x v="39"/>
    <n v="6.2267093658447203"/>
    <x v="0"/>
  </r>
  <r>
    <x v="40"/>
    <n v="6.4445266723632804"/>
    <x v="0"/>
  </r>
  <r>
    <x v="41"/>
    <n v="5.76318264007568"/>
    <x v="0"/>
  </r>
  <r>
    <x v="42"/>
    <n v="6.3831233978271396"/>
    <x v="0"/>
  </r>
  <r>
    <x v="43"/>
    <n v="5.8920502662658603"/>
    <x v="0"/>
  </r>
  <r>
    <x v="44"/>
    <n v="6.3332309722900302"/>
    <x v="0"/>
  </r>
  <r>
    <x v="45"/>
    <n v="5.7782874107360804"/>
    <x v="0"/>
  </r>
  <r>
    <x v="46"/>
    <n v="6.4903535842895499"/>
    <x v="0"/>
  </r>
  <r>
    <x v="47"/>
    <n v="6.4018192291259703"/>
    <x v="0"/>
  </r>
  <r>
    <x v="48"/>
    <n v="5.3654389381408603"/>
    <x v="0"/>
  </r>
  <r>
    <x v="49"/>
    <n v="5.3182125091552699"/>
    <x v="0"/>
  </r>
  <r>
    <x v="50"/>
    <n v="5.4302434921264604"/>
    <x v="0"/>
  </r>
  <r>
    <x v="51"/>
    <n v="6.0833582878112704"/>
    <x v="0"/>
  </r>
  <r>
    <x v="52"/>
    <n v="6.0237827301025302"/>
    <x v="0"/>
  </r>
  <r>
    <x v="53"/>
    <n v="5.0126323699951101"/>
    <x v="0"/>
  </r>
  <r>
    <x v="54"/>
    <n v="5.4521517753601003"/>
    <x v="0"/>
  </r>
  <r>
    <x v="55"/>
    <n v="5.3768548965454102"/>
    <x v="0"/>
  </r>
  <r>
    <x v="56"/>
    <n v="6.9790740013122496"/>
    <x v="0"/>
  </r>
  <r>
    <x v="57"/>
    <n v="5.7857112884521396"/>
    <x v="0"/>
  </r>
  <r>
    <x v="58"/>
    <n v="6.1287202835082999"/>
    <x v="0"/>
  </r>
  <r>
    <x v="59"/>
    <n v="6.0150551795959402"/>
    <x v="0"/>
  </r>
  <r>
    <x v="60"/>
    <n v="11.496080398559499"/>
    <x v="0"/>
  </r>
  <r>
    <x v="61"/>
    <n v="6.1218762397766104"/>
    <x v="0"/>
  </r>
  <r>
    <x v="62"/>
    <n v="6.0928030014037997"/>
    <x v="0"/>
  </r>
  <r>
    <x v="63"/>
    <n v="5.6742811203002903"/>
    <x v="0"/>
  </r>
  <r>
    <x v="64"/>
    <n v="9.6848697662353498"/>
    <x v="0"/>
  </r>
  <r>
    <x v="65"/>
    <n v="5.5164742469787598"/>
    <x v="0"/>
  </r>
  <r>
    <x v="66"/>
    <n v="6.5913610458373997"/>
    <x v="0"/>
  </r>
  <r>
    <x v="67"/>
    <n v="5.3138976097106898"/>
    <x v="0"/>
  </r>
  <r>
    <x v="68"/>
    <n v="6.3295078277587802"/>
    <x v="0"/>
  </r>
  <r>
    <x v="69"/>
    <n v="5.3407416343688903"/>
    <x v="0"/>
  </r>
  <r>
    <x v="70"/>
    <n v="5.0737032890319798"/>
    <x v="0"/>
  </r>
  <r>
    <x v="71"/>
    <n v="5.4416451454162598"/>
    <x v="0"/>
  </r>
  <r>
    <x v="72"/>
    <n v="6.0034427642822203"/>
    <x v="0"/>
  </r>
  <r>
    <x v="73"/>
    <n v="5.6911759376525799"/>
    <x v="0"/>
  </r>
  <r>
    <x v="74"/>
    <n v="5.8452854156494096"/>
    <x v="0"/>
  </r>
  <r>
    <x v="75"/>
    <n v="5.7184138298034597"/>
    <x v="0"/>
  </r>
  <r>
    <x v="76"/>
    <n v="5.3521637916564897"/>
    <x v="0"/>
  </r>
  <r>
    <x v="77"/>
    <n v="6.7852096557617099"/>
    <x v="0"/>
  </r>
  <r>
    <x v="78"/>
    <n v="5.3634829521179199"/>
    <x v="0"/>
  </r>
  <r>
    <x v="79"/>
    <n v="5.6929526329040501"/>
    <x v="0"/>
  </r>
  <r>
    <x v="0"/>
    <n v="5.2695417404174796"/>
    <x v="0"/>
  </r>
  <r>
    <x v="1"/>
    <n v="5.4775032997131303"/>
    <x v="0"/>
  </r>
  <r>
    <x v="2"/>
    <n v="5.7042007446289"/>
    <x v="0"/>
  </r>
  <r>
    <x v="3"/>
    <n v="4.5549397468566797"/>
    <x v="0"/>
  </r>
  <r>
    <x v="4"/>
    <n v="5.1661252975463796"/>
    <x v="0"/>
  </r>
  <r>
    <x v="5"/>
    <n v="5.1080813407897896"/>
    <x v="0"/>
  </r>
  <r>
    <x v="6"/>
    <n v="4.4398517608642498"/>
    <x v="0"/>
  </r>
  <r>
    <x v="7"/>
    <n v="5.0675921440124503"/>
    <x v="0"/>
  </r>
  <r>
    <x v="8"/>
    <n v="5.4387412071228001"/>
    <x v="0"/>
  </r>
  <r>
    <x v="9"/>
    <n v="12.923078536987299"/>
    <x v="0"/>
  </r>
  <r>
    <x v="10"/>
    <n v="4.9590048789978001"/>
    <x v="0"/>
  </r>
  <r>
    <x v="11"/>
    <n v="5.31117486953735"/>
    <x v="0"/>
  </r>
  <r>
    <x v="12"/>
    <n v="5.0586814880370996"/>
    <x v="0"/>
  </r>
  <r>
    <x v="13"/>
    <n v="5.8590745925903303"/>
    <x v="0"/>
  </r>
  <r>
    <x v="14"/>
    <n v="5.2239704132079998"/>
    <x v="0"/>
  </r>
  <r>
    <x v="15"/>
    <n v="6.7001457214355398"/>
    <x v="0"/>
  </r>
  <r>
    <x v="16"/>
    <n v="5.9443817138671804"/>
    <x v="0"/>
  </r>
  <r>
    <x v="17"/>
    <n v="5.2626891136169398"/>
    <x v="0"/>
  </r>
  <r>
    <x v="18"/>
    <n v="5.5513415336608798"/>
    <x v="0"/>
  </r>
  <r>
    <x v="19"/>
    <n v="5.2177324295043901"/>
    <x v="0"/>
  </r>
  <r>
    <x v="20"/>
    <n v="6.2777767181396396"/>
    <x v="0"/>
  </r>
  <r>
    <x v="21"/>
    <n v="5.3769392967224103"/>
    <x v="0"/>
  </r>
  <r>
    <x v="22"/>
    <n v="4.92008256912231"/>
    <x v="0"/>
  </r>
  <r>
    <x v="23"/>
    <n v="6.4415988922119096"/>
    <x v="0"/>
  </r>
  <r>
    <x v="24"/>
    <n v="5.8135776519775302"/>
    <x v="0"/>
  </r>
  <r>
    <x v="25"/>
    <n v="5.5138492584228498"/>
    <x v="0"/>
  </r>
  <r>
    <x v="26"/>
    <n v="5.7383565902709899"/>
    <x v="0"/>
  </r>
  <r>
    <x v="27"/>
    <n v="5.4576954841613698"/>
    <x v="0"/>
  </r>
  <r>
    <x v="28"/>
    <n v="5.2231078147888104"/>
    <x v="0"/>
  </r>
  <r>
    <x v="29"/>
    <n v="5.6056847572326598"/>
    <x v="0"/>
  </r>
  <r>
    <x v="30"/>
    <n v="4.9091877937316797"/>
    <x v="0"/>
  </r>
  <r>
    <x v="31"/>
    <n v="5.2643318176269496"/>
    <x v="0"/>
  </r>
  <r>
    <x v="32"/>
    <n v="4.8554840087890598"/>
    <x v="0"/>
  </r>
  <r>
    <x v="33"/>
    <n v="6.8971076011657697"/>
    <x v="0"/>
  </r>
  <r>
    <x v="34"/>
    <n v="5.8337893486022896"/>
    <x v="0"/>
  </r>
  <r>
    <x v="35"/>
    <n v="5.74165534973144"/>
    <x v="0"/>
  </r>
  <r>
    <x v="36"/>
    <n v="8.6197023391723597"/>
    <x v="0"/>
  </r>
  <r>
    <x v="37"/>
    <n v="13.995089530944799"/>
    <x v="0"/>
  </r>
  <r>
    <x v="38"/>
    <n v="5.8409471511840803"/>
    <x v="0"/>
  </r>
  <r>
    <x v="39"/>
    <n v="5.4124383926391602"/>
    <x v="0"/>
  </r>
  <r>
    <x v="40"/>
    <n v="4.6365895271301198"/>
    <x v="0"/>
  </r>
  <r>
    <x v="41"/>
    <n v="4.9373521804809499"/>
    <x v="0"/>
  </r>
  <r>
    <x v="42"/>
    <n v="5.0118021965026802"/>
    <x v="0"/>
  </r>
  <r>
    <x v="43"/>
    <n v="5.7386064529418901"/>
    <x v="0"/>
  </r>
  <r>
    <x v="44"/>
    <n v="5.1144590377807599"/>
    <x v="0"/>
  </r>
  <r>
    <x v="45"/>
    <n v="5.0610775947570801"/>
    <x v="0"/>
  </r>
  <r>
    <x v="46"/>
    <n v="5.3756151199340803"/>
    <x v="0"/>
  </r>
  <r>
    <x v="47"/>
    <n v="5.8919863700866699"/>
    <x v="0"/>
  </r>
  <r>
    <x v="48"/>
    <n v="6.0070199966430602"/>
    <x v="0"/>
  </r>
  <r>
    <x v="49"/>
    <n v="5.8167543411254803"/>
    <x v="0"/>
  </r>
  <r>
    <x v="50"/>
    <n v="5.2545843124389604"/>
    <x v="0"/>
  </r>
  <r>
    <x v="51"/>
    <n v="6.17486095428466"/>
    <x v="0"/>
  </r>
  <r>
    <x v="52"/>
    <n v="5.7014360427856401"/>
    <x v="0"/>
  </r>
  <r>
    <x v="53"/>
    <n v="4.2948255538940403"/>
    <x v="0"/>
  </r>
  <r>
    <x v="54"/>
    <n v="5.7792863845825098"/>
    <x v="0"/>
  </r>
  <r>
    <x v="55"/>
    <n v="5.0362563133239702"/>
    <x v="0"/>
  </r>
  <r>
    <x v="56"/>
    <n v="6.2111883163452104"/>
    <x v="0"/>
  </r>
  <r>
    <x v="57"/>
    <n v="5.4298357963562003"/>
    <x v="0"/>
  </r>
  <r>
    <x v="58"/>
    <n v="6.5784840583801198"/>
    <x v="0"/>
  </r>
  <r>
    <x v="59"/>
    <n v="5.75986623764038"/>
    <x v="0"/>
  </r>
  <r>
    <x v="60"/>
    <n v="4.8593454360961896"/>
    <x v="0"/>
  </r>
  <r>
    <x v="61"/>
    <n v="4.6599597930908203"/>
    <x v="0"/>
  </r>
  <r>
    <x v="62"/>
    <n v="4.8886532783508301"/>
    <x v="0"/>
  </r>
  <r>
    <x v="63"/>
    <n v="5.2791609764099103"/>
    <x v="0"/>
  </r>
  <r>
    <x v="64"/>
    <n v="8.0699815750121999"/>
    <x v="0"/>
  </r>
  <r>
    <x v="65"/>
    <n v="6.0226864814758301"/>
    <x v="0"/>
  </r>
  <r>
    <x v="66"/>
    <n v="6.04364013671875"/>
    <x v="0"/>
  </r>
  <r>
    <x v="67"/>
    <n v="6.0483698844909597"/>
    <x v="0"/>
  </r>
  <r>
    <x v="68"/>
    <n v="4.3097233772277797"/>
    <x v="0"/>
  </r>
  <r>
    <x v="69"/>
    <n v="5.8245496749877903"/>
    <x v="0"/>
  </r>
  <r>
    <x v="70"/>
    <n v="7.9462308883666903"/>
    <x v="0"/>
  </r>
  <r>
    <x v="71"/>
    <n v="5.7261381149291903"/>
    <x v="0"/>
  </r>
  <r>
    <x v="72"/>
    <n v="5.4438190460204998"/>
    <x v="0"/>
  </r>
  <r>
    <x v="73"/>
    <n v="5.0116000175476003"/>
    <x v="0"/>
  </r>
  <r>
    <x v="74"/>
    <n v="7.1722779273986799"/>
    <x v="0"/>
  </r>
  <r>
    <x v="75"/>
    <n v="5.3179912567138601"/>
    <x v="0"/>
  </r>
  <r>
    <x v="76"/>
    <n v="5.8364810943603498"/>
    <x v="0"/>
  </r>
  <r>
    <x v="77"/>
    <n v="13.515711784362701"/>
    <x v="0"/>
  </r>
  <r>
    <x v="78"/>
    <n v="4.9543733596801696"/>
    <x v="0"/>
  </r>
  <r>
    <x v="79"/>
    <n v="5.2715711593627903"/>
    <x v="0"/>
  </r>
  <r>
    <x v="0"/>
    <n v="5.2669510841369602"/>
    <x v="0"/>
  </r>
  <r>
    <x v="1"/>
    <n v="5.6912288665771396"/>
    <x v="0"/>
  </r>
  <r>
    <x v="2"/>
    <n v="5.2464718818664497"/>
    <x v="0"/>
  </r>
  <r>
    <x v="3"/>
    <n v="4.5079326629638601"/>
    <x v="0"/>
  </r>
  <r>
    <x v="4"/>
    <n v="5.06634473800659"/>
    <x v="0"/>
  </r>
  <r>
    <x v="5"/>
    <n v="5.4572253227233798"/>
    <x v="0"/>
  </r>
  <r>
    <x v="6"/>
    <n v="4.2260756492614702"/>
    <x v="0"/>
  </r>
  <r>
    <x v="7"/>
    <n v="5.1279373168945304"/>
    <x v="0"/>
  </r>
  <r>
    <x v="8"/>
    <n v="4.13268566131591"/>
    <x v="0"/>
  </r>
  <r>
    <x v="9"/>
    <n v="15.5938673019409"/>
    <x v="0"/>
  </r>
  <r>
    <x v="10"/>
    <n v="4.8214464187621999"/>
    <x v="0"/>
  </r>
  <r>
    <x v="11"/>
    <n v="4.9062523841857901"/>
    <x v="0"/>
  </r>
  <r>
    <x v="12"/>
    <n v="4.9192643165588299"/>
    <x v="0"/>
  </r>
  <r>
    <x v="13"/>
    <n v="5.1473259925842196"/>
    <x v="0"/>
  </r>
  <r>
    <x v="14"/>
    <n v="5.7526144981384197"/>
    <x v="0"/>
  </r>
  <r>
    <x v="15"/>
    <n v="5.4312601089477504"/>
    <x v="0"/>
  </r>
  <r>
    <x v="16"/>
    <n v="5.91589260101318"/>
    <x v="0"/>
  </r>
  <r>
    <x v="17"/>
    <n v="5.2276616096496502"/>
    <x v="0"/>
  </r>
  <r>
    <x v="18"/>
    <n v="5.7157464027404696"/>
    <x v="0"/>
  </r>
  <r>
    <x v="19"/>
    <n v="5.4148540496826101"/>
    <x v="0"/>
  </r>
  <r>
    <x v="20"/>
    <n v="5.6093378067016602"/>
    <x v="0"/>
  </r>
  <r>
    <x v="21"/>
    <n v="5.3140416145324698"/>
    <x v="0"/>
  </r>
  <r>
    <x v="22"/>
    <n v="4.8388204574584899"/>
    <x v="0"/>
  </r>
  <r>
    <x v="23"/>
    <n v="6.2610201835632298"/>
    <x v="0"/>
  </r>
  <r>
    <x v="24"/>
    <n v="6.0868802070617596"/>
    <x v="0"/>
  </r>
  <r>
    <x v="25"/>
    <n v="5.5851993560790998"/>
    <x v="0"/>
  </r>
  <r>
    <x v="26"/>
    <n v="5.3703651428222603"/>
    <x v="0"/>
  </r>
  <r>
    <x v="27"/>
    <n v="5.4483098983764604"/>
    <x v="0"/>
  </r>
  <r>
    <x v="28"/>
    <n v="5.2977151870727504"/>
    <x v="0"/>
  </r>
  <r>
    <x v="29"/>
    <n v="5.2848052978515598"/>
    <x v="0"/>
  </r>
  <r>
    <x v="30"/>
    <n v="5.4319195747375399"/>
    <x v="0"/>
  </r>
  <r>
    <x v="31"/>
    <n v="4.9644813537597603"/>
    <x v="0"/>
  </r>
  <r>
    <x v="32"/>
    <n v="5.3607006072998002"/>
    <x v="0"/>
  </r>
  <r>
    <x v="33"/>
    <n v="6.8338685035705504"/>
    <x v="0"/>
  </r>
  <r>
    <x v="34"/>
    <n v="5.8613309860229403"/>
    <x v="0"/>
  </r>
  <r>
    <x v="35"/>
    <n v="5.8254671096801696"/>
    <x v="0"/>
  </r>
  <r>
    <x v="36"/>
    <n v="8.0183506011962802"/>
    <x v="0"/>
  </r>
  <r>
    <x v="37"/>
    <n v="13.7372989654541"/>
    <x v="0"/>
  </r>
  <r>
    <x v="38"/>
    <n v="5.6781916618347097"/>
    <x v="0"/>
  </r>
  <r>
    <x v="39"/>
    <n v="4.5561704635620099"/>
    <x v="0"/>
  </r>
  <r>
    <x v="40"/>
    <n v="4.8812713623046804"/>
    <x v="0"/>
  </r>
  <r>
    <x v="41"/>
    <n v="5.2905259132385201"/>
    <x v="0"/>
  </r>
  <r>
    <x v="42"/>
    <n v="5.5849218368530202"/>
    <x v="0"/>
  </r>
  <r>
    <x v="43"/>
    <n v="5.3947992324829102"/>
    <x v="0"/>
  </r>
  <r>
    <x v="44"/>
    <n v="5.7445273399353001"/>
    <x v="0"/>
  </r>
  <r>
    <x v="45"/>
    <n v="5.2743873596191397"/>
    <x v="0"/>
  </r>
  <r>
    <x v="46"/>
    <n v="5.3335213661193803"/>
    <x v="0"/>
  </r>
  <r>
    <x v="47"/>
    <n v="5.6353302001953098"/>
    <x v="0"/>
  </r>
  <r>
    <x v="48"/>
    <n v="5.6321492195129297"/>
    <x v="0"/>
  </r>
  <r>
    <x v="49"/>
    <n v="5.1270260810851997"/>
    <x v="0"/>
  </r>
  <r>
    <x v="50"/>
    <n v="4.5180768966674796"/>
    <x v="0"/>
  </r>
  <r>
    <x v="51"/>
    <n v="6.0013704299926696"/>
    <x v="0"/>
  </r>
  <r>
    <x v="52"/>
    <n v="6.24013328552246"/>
    <x v="0"/>
  </r>
  <r>
    <x v="53"/>
    <n v="8.9363994598388601"/>
    <x v="0"/>
  </r>
  <r>
    <x v="54"/>
    <n v="5.9633579254150302"/>
    <x v="0"/>
  </r>
  <r>
    <x v="55"/>
    <n v="4.7076940536498997"/>
    <x v="0"/>
  </r>
  <r>
    <x v="56"/>
    <n v="6.8337841033935502"/>
    <x v="0"/>
  </r>
  <r>
    <x v="57"/>
    <n v="5.5465126037597603"/>
    <x v="0"/>
  </r>
  <r>
    <x v="58"/>
    <n v="6.46913290023803"/>
    <x v="0"/>
  </r>
  <r>
    <x v="59"/>
    <n v="5.7383460998535103"/>
    <x v="0"/>
  </r>
  <r>
    <x v="60"/>
    <n v="4.3441123962402299"/>
    <x v="0"/>
  </r>
  <r>
    <x v="61"/>
    <n v="5.1415767669677699"/>
    <x v="0"/>
  </r>
  <r>
    <x v="62"/>
    <n v="7.6302146911620996"/>
    <x v="0"/>
  </r>
  <r>
    <x v="63"/>
    <n v="5.2415809631347603"/>
    <x v="0"/>
  </r>
  <r>
    <x v="64"/>
    <n v="7.6402425765991202"/>
    <x v="0"/>
  </r>
  <r>
    <x v="65"/>
    <n v="5.7980175018310502"/>
    <x v="0"/>
  </r>
  <r>
    <x v="66"/>
    <n v="7.5784816741943297"/>
    <x v="0"/>
  </r>
  <r>
    <x v="67"/>
    <n v="5.3807020187377903"/>
    <x v="0"/>
  </r>
  <r>
    <x v="68"/>
    <n v="8.1791610717773402"/>
    <x v="0"/>
  </r>
  <r>
    <x v="69"/>
    <n v="5.0327916145324698"/>
    <x v="0"/>
  </r>
  <r>
    <x v="70"/>
    <n v="7.2046518325805602"/>
    <x v="0"/>
  </r>
  <r>
    <x v="71"/>
    <n v="5.6985955238342196"/>
    <x v="0"/>
  </r>
  <r>
    <x v="72"/>
    <n v="5.0211863517761204"/>
    <x v="0"/>
  </r>
  <r>
    <x v="73"/>
    <n v="5.3965601921081499"/>
    <x v="0"/>
  </r>
  <r>
    <x v="74"/>
    <n v="6.9810452461242596"/>
    <x v="0"/>
  </r>
  <r>
    <x v="75"/>
    <n v="5.64609575271606"/>
    <x v="0"/>
  </r>
  <r>
    <x v="76"/>
    <n v="5.92673635482788"/>
    <x v="0"/>
  </r>
  <r>
    <x v="77"/>
    <n v="4.5960369110107404"/>
    <x v="0"/>
  </r>
  <r>
    <x v="78"/>
    <n v="5.1331319808959899"/>
    <x v="0"/>
  </r>
  <r>
    <x v="79"/>
    <n v="5.6286840438842702"/>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r>
    <x v="80"/>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BEEF6E-2AD7-445A-9B5E-9C4E1D1E9015}" name="PivotTable6" cacheId="12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Q35:AC49" firstHeaderRow="1" firstDataRow="2" firstDataCol="1"/>
  <pivotFields count="4">
    <pivotField axis="axisCol" showAll="0" defaultSubtotal="0">
      <items count="12">
        <item x="0"/>
        <item x="1"/>
        <item x="2"/>
        <item x="3"/>
        <item x="4"/>
        <item x="5"/>
        <item x="6"/>
        <item x="7"/>
        <item x="8"/>
        <item x="9"/>
        <item x="10"/>
        <item x="11"/>
      </items>
    </pivotField>
    <pivotField showAll="0" defaultSubtotal="0"/>
    <pivotField axis="axisRow" multipleItemSelectionAllowed="1" showAll="0" defaultSubtotal="0">
      <items count="13">
        <item x="0"/>
        <item x="1"/>
        <item x="2"/>
        <item x="3"/>
        <item x="4"/>
        <item x="5"/>
        <item x="6"/>
        <item x="7"/>
        <item x="8"/>
        <item x="9"/>
        <item x="10"/>
        <item x="11"/>
        <item x="12"/>
      </items>
    </pivotField>
    <pivotField dataField="1" showAll="0" defaultSubtotal="0"/>
  </pivotFields>
  <rowFields count="1">
    <field x="2"/>
  </rowFields>
  <rowItems count="13">
    <i>
      <x/>
    </i>
    <i>
      <x v="1"/>
    </i>
    <i>
      <x v="2"/>
    </i>
    <i>
      <x v="3"/>
    </i>
    <i>
      <x v="4"/>
    </i>
    <i>
      <x v="5"/>
    </i>
    <i>
      <x v="6"/>
    </i>
    <i>
      <x v="7"/>
    </i>
    <i>
      <x v="8"/>
    </i>
    <i>
      <x v="9"/>
    </i>
    <i>
      <x v="10"/>
    </i>
    <i>
      <x v="11"/>
    </i>
    <i>
      <x v="12"/>
    </i>
  </rowItems>
  <colFields count="1">
    <field x="0"/>
  </colFields>
  <colItems count="12">
    <i>
      <x/>
    </i>
    <i>
      <x v="1"/>
    </i>
    <i>
      <x v="2"/>
    </i>
    <i>
      <x v="3"/>
    </i>
    <i>
      <x v="4"/>
    </i>
    <i>
      <x v="5"/>
    </i>
    <i>
      <x v="6"/>
    </i>
    <i>
      <x v="7"/>
    </i>
    <i>
      <x v="8"/>
    </i>
    <i>
      <x v="9"/>
    </i>
    <i>
      <x v="10"/>
    </i>
    <i>
      <x v="11"/>
    </i>
  </colItems>
  <dataFields count="1">
    <dataField name="Sum of Trust Worthiness Score" fld="3" baseField="1"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406A11-2412-41EC-970A-BB61A6228479}" name="PivotTable1" cacheId="1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Q4:AC15" firstHeaderRow="1" firstDataRow="2" firstDataCol="1" rowPageCount="1" colPageCount="1"/>
  <pivotFields count="4">
    <pivotField axis="axisCol" showAll="0" defaultSubtotal="0">
      <items count="12">
        <item x="0"/>
        <item x="1"/>
        <item x="2"/>
        <item x="3"/>
        <item x="4"/>
        <item x="5"/>
        <item x="6"/>
        <item x="7"/>
        <item x="8"/>
        <item x="9"/>
        <item x="10"/>
        <item x="11"/>
      </items>
    </pivotField>
    <pivotField axis="axisRow" showAll="0" defaultSubtotal="0">
      <items count="10">
        <item x="0"/>
        <item x="1"/>
        <item x="2"/>
        <item x="3"/>
        <item x="4"/>
        <item x="5"/>
        <item x="6"/>
        <item x="7"/>
        <item x="8"/>
        <item x="9"/>
      </items>
    </pivotField>
    <pivotField axis="axisPage" multipleItemSelectionAllowed="1" showAll="0" defaultSubtotal="0">
      <items count="1">
        <item x="0"/>
      </items>
    </pivotField>
    <pivotField dataField="1" showAll="0" defaultSubtotal="0"/>
  </pivotFields>
  <rowFields count="1">
    <field x="1"/>
  </rowFields>
  <rowItems count="10">
    <i>
      <x/>
    </i>
    <i>
      <x v="1"/>
    </i>
    <i>
      <x v="2"/>
    </i>
    <i>
      <x v="3"/>
    </i>
    <i>
      <x v="4"/>
    </i>
    <i>
      <x v="5"/>
    </i>
    <i>
      <x v="6"/>
    </i>
    <i>
      <x v="7"/>
    </i>
    <i>
      <x v="8"/>
    </i>
    <i>
      <x v="9"/>
    </i>
  </rowItems>
  <colFields count="1">
    <field x="0"/>
  </colFields>
  <colItems count="12">
    <i>
      <x/>
    </i>
    <i>
      <x v="1"/>
    </i>
    <i>
      <x v="2"/>
    </i>
    <i>
      <x v="3"/>
    </i>
    <i>
      <x v="4"/>
    </i>
    <i>
      <x v="5"/>
    </i>
    <i>
      <x v="6"/>
    </i>
    <i>
      <x v="7"/>
    </i>
    <i>
      <x v="8"/>
    </i>
    <i>
      <x v="9"/>
    </i>
    <i>
      <x v="10"/>
    </i>
    <i>
      <x v="11"/>
    </i>
  </colItems>
  <pageFields count="1">
    <pageField fld="2" hier="-1"/>
  </pageFields>
  <dataFields count="1">
    <dataField name="Sum of Trust Worthiness Score" fld="3" baseField="1"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F5A177-E11E-4A69-8ACB-C3898E50B9F8}" name="PivotTable5" cacheId="1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Q19:AC32" firstHeaderRow="1" firstDataRow="2" firstDataCol="1"/>
  <pivotFields count="4">
    <pivotField axis="axisCol" showAll="0" defaultSubtotal="0">
      <items count="12">
        <item x="0"/>
        <item x="1"/>
        <item x="2"/>
        <item x="3"/>
        <item x="4"/>
        <item x="5"/>
        <item x="6"/>
        <item x="7"/>
        <item x="8"/>
        <item x="9"/>
        <item x="10"/>
        <item x="11"/>
      </items>
    </pivotField>
    <pivotField showAll="0" defaultSubtotal="0"/>
    <pivotField axis="axisRow" multipleItemSelectionAllowed="1" showAll="0" defaultSubtotal="0">
      <items count="12">
        <item x="0"/>
        <item x="1"/>
        <item x="2"/>
        <item x="3"/>
        <item x="4"/>
        <item x="5"/>
        <item x="6"/>
        <item x="7"/>
        <item x="8"/>
        <item x="9"/>
        <item x="10"/>
        <item x="11"/>
      </items>
    </pivotField>
    <pivotField dataField="1" showAll="0" defaultSubtotal="0"/>
  </pivotFields>
  <rowFields count="1">
    <field x="2"/>
  </rowFields>
  <rowItems count="12">
    <i>
      <x/>
    </i>
    <i>
      <x v="1"/>
    </i>
    <i>
      <x v="2"/>
    </i>
    <i>
      <x v="3"/>
    </i>
    <i>
      <x v="4"/>
    </i>
    <i>
      <x v="5"/>
    </i>
    <i>
      <x v="6"/>
    </i>
    <i>
      <x v="7"/>
    </i>
    <i>
      <x v="8"/>
    </i>
    <i>
      <x v="9"/>
    </i>
    <i>
      <x v="10"/>
    </i>
    <i>
      <x v="11"/>
    </i>
  </rowItems>
  <colFields count="1">
    <field x="0"/>
  </colFields>
  <colItems count="12">
    <i>
      <x/>
    </i>
    <i>
      <x v="1"/>
    </i>
    <i>
      <x v="2"/>
    </i>
    <i>
      <x v="3"/>
    </i>
    <i>
      <x v="4"/>
    </i>
    <i>
      <x v="5"/>
    </i>
    <i>
      <x v="6"/>
    </i>
    <i>
      <x v="7"/>
    </i>
    <i>
      <x v="8"/>
    </i>
    <i>
      <x v="9"/>
    </i>
    <i>
      <x v="10"/>
    </i>
    <i>
      <x v="11"/>
    </i>
  </colItems>
  <dataFields count="1">
    <dataField name="Sum of Trust Worthiness Score" fld="3" baseField="1"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4DD61D-45AA-4283-A487-C80537036FBE}" name="PivotTable6" cacheId="10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Q35:AC48" firstHeaderRow="1" firstDataRow="2" firstDataCol="1"/>
  <pivotFields count="4">
    <pivotField axis="axisCol" showAll="0" defaultSubtotal="0">
      <items count="12">
        <item x="0"/>
        <item x="1"/>
        <item x="2"/>
        <item x="3"/>
        <item x="4"/>
        <item x="5"/>
        <item x="6"/>
        <item x="7"/>
        <item x="8"/>
        <item x="9"/>
        <item x="10"/>
        <item x="11"/>
      </items>
    </pivotField>
    <pivotField showAll="0" defaultSubtotal="0"/>
    <pivotField axis="axisRow" multipleItemSelectionAllowed="1" showAll="0" defaultSubtotal="0">
      <items count="12">
        <item x="1"/>
        <item x="3"/>
        <item x="4"/>
        <item x="2"/>
        <item x="5"/>
        <item x="6"/>
        <item x="7"/>
        <item x="8"/>
        <item x="9"/>
        <item x="10"/>
        <item x="11"/>
        <item x="0"/>
      </items>
    </pivotField>
    <pivotField dataField="1" showAll="0" defaultSubtotal="0"/>
  </pivotFields>
  <rowFields count="1">
    <field x="2"/>
  </rowFields>
  <rowItems count="12">
    <i>
      <x/>
    </i>
    <i>
      <x v="1"/>
    </i>
    <i>
      <x v="2"/>
    </i>
    <i>
      <x v="3"/>
    </i>
    <i>
      <x v="4"/>
    </i>
    <i>
      <x v="5"/>
    </i>
    <i>
      <x v="6"/>
    </i>
    <i>
      <x v="7"/>
    </i>
    <i>
      <x v="8"/>
    </i>
    <i>
      <x v="9"/>
    </i>
    <i>
      <x v="10"/>
    </i>
    <i>
      <x v="11"/>
    </i>
  </rowItems>
  <colFields count="1">
    <field x="0"/>
  </colFields>
  <colItems count="12">
    <i>
      <x/>
    </i>
    <i>
      <x v="1"/>
    </i>
    <i>
      <x v="2"/>
    </i>
    <i>
      <x v="3"/>
    </i>
    <i>
      <x v="4"/>
    </i>
    <i>
      <x v="5"/>
    </i>
    <i>
      <x v="6"/>
    </i>
    <i>
      <x v="7"/>
    </i>
    <i>
      <x v="8"/>
    </i>
    <i>
      <x v="9"/>
    </i>
    <i>
      <x v="10"/>
    </i>
    <i>
      <x v="11"/>
    </i>
  </colItems>
  <dataFields count="1">
    <dataField name="Sum of Trust Worthiness Score" fld="3" baseField="1"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53D551-1C75-4BC1-B656-0B1D24F5EF18}" name="PivotTable5" cacheId="10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Q19:AB32" firstHeaderRow="1" firstDataRow="2" firstDataCol="1"/>
  <pivotFields count="4">
    <pivotField axis="axisCol" showAll="0" defaultSubtotal="0">
      <items count="12">
        <item x="0"/>
        <item x="1"/>
        <item x="2"/>
        <item x="3"/>
        <item x="4"/>
        <item x="5"/>
        <item x="6"/>
        <item x="7"/>
        <item x="8"/>
        <item x="9"/>
        <item x="10"/>
        <item m="1" x="11"/>
      </items>
    </pivotField>
    <pivotField showAll="0" defaultSubtotal="0"/>
    <pivotField axis="axisRow" multipleItemSelectionAllowed="1" showAll="0" defaultSubtotal="0">
      <items count="22">
        <item m="1" x="12"/>
        <item m="1" x="14"/>
        <item m="1" x="15"/>
        <item m="1" x="13"/>
        <item m="1" x="16"/>
        <item m="1" x="17"/>
        <item m="1" x="18"/>
        <item m="1" x="19"/>
        <item x="0"/>
        <item m="1" x="20"/>
        <item m="1" x="21"/>
        <item x="1"/>
        <item x="2"/>
        <item x="3"/>
        <item x="4"/>
        <item x="5"/>
        <item x="6"/>
        <item x="7"/>
        <item x="8"/>
        <item x="9"/>
        <item x="10"/>
        <item x="11"/>
      </items>
    </pivotField>
    <pivotField dataField="1" showAll="0" defaultSubtotal="0"/>
  </pivotFields>
  <rowFields count="1">
    <field x="2"/>
  </rowFields>
  <rowItems count="12">
    <i>
      <x v="8"/>
    </i>
    <i>
      <x v="11"/>
    </i>
    <i>
      <x v="12"/>
    </i>
    <i>
      <x v="13"/>
    </i>
    <i>
      <x v="14"/>
    </i>
    <i>
      <x v="15"/>
    </i>
    <i>
      <x v="16"/>
    </i>
    <i>
      <x v="17"/>
    </i>
    <i>
      <x v="18"/>
    </i>
    <i>
      <x v="19"/>
    </i>
    <i>
      <x v="20"/>
    </i>
    <i>
      <x v="21"/>
    </i>
  </rowItems>
  <colFields count="1">
    <field x="0"/>
  </colFields>
  <colItems count="11">
    <i>
      <x/>
    </i>
    <i>
      <x v="1"/>
    </i>
    <i>
      <x v="2"/>
    </i>
    <i>
      <x v="3"/>
    </i>
    <i>
      <x v="4"/>
    </i>
    <i>
      <x v="5"/>
    </i>
    <i>
      <x v="6"/>
    </i>
    <i>
      <x v="7"/>
    </i>
    <i>
      <x v="8"/>
    </i>
    <i>
      <x v="9"/>
    </i>
    <i>
      <x v="10"/>
    </i>
  </colItems>
  <dataFields count="1">
    <dataField name="Sum of Trust Worthiness Score" fld="3" baseField="1"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7A6C08-439C-4DC9-93FA-7F2AC132E199}" name="PivotTable1" cacheId="9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Q4:AC15" firstHeaderRow="1" firstDataRow="2" firstDataCol="1" rowPageCount="1" colPageCount="1"/>
  <pivotFields count="4">
    <pivotField axis="axisCol" showAll="0" defaultSubtotal="0">
      <items count="13">
        <item x="0"/>
        <item x="1"/>
        <item x="2"/>
        <item x="3"/>
        <item x="4"/>
        <item x="5"/>
        <item x="6"/>
        <item x="7"/>
        <item x="8"/>
        <item x="9"/>
        <item x="10"/>
        <item x="11"/>
        <item x="12"/>
      </items>
    </pivotField>
    <pivotField axis="axisRow" showAll="0" defaultSubtotal="0">
      <items count="11">
        <item x="0"/>
        <item x="1"/>
        <item x="2"/>
        <item x="3"/>
        <item x="4"/>
        <item x="5"/>
        <item x="6"/>
        <item x="7"/>
        <item x="8"/>
        <item x="9"/>
        <item x="10"/>
      </items>
    </pivotField>
    <pivotField axis="axisPage" multipleItemSelectionAllowed="1" showAll="0" defaultSubtotal="0">
      <items count="8">
        <item h="1" m="1" x="2"/>
        <item h="1" m="1" x="3"/>
        <item h="1" m="1" x="4"/>
        <item h="1" m="1" x="5"/>
        <item h="1" m="1" x="6"/>
        <item h="1" m="1" x="7"/>
        <item x="0"/>
        <item h="1" x="1"/>
      </items>
    </pivotField>
    <pivotField dataField="1" showAll="0" defaultSubtotal="0"/>
  </pivotFields>
  <rowFields count="1">
    <field x="1"/>
  </rowFields>
  <rowItems count="10">
    <i>
      <x/>
    </i>
    <i>
      <x v="1"/>
    </i>
    <i>
      <x v="2"/>
    </i>
    <i>
      <x v="3"/>
    </i>
    <i>
      <x v="4"/>
    </i>
    <i>
      <x v="5"/>
    </i>
    <i>
      <x v="6"/>
    </i>
    <i>
      <x v="7"/>
    </i>
    <i>
      <x v="8"/>
    </i>
    <i>
      <x v="9"/>
    </i>
  </rowItems>
  <colFields count="1">
    <field x="0"/>
  </colFields>
  <colItems count="12">
    <i>
      <x/>
    </i>
    <i>
      <x v="1"/>
    </i>
    <i>
      <x v="2"/>
    </i>
    <i>
      <x v="3"/>
    </i>
    <i>
      <x v="4"/>
    </i>
    <i>
      <x v="5"/>
    </i>
    <i>
      <x v="6"/>
    </i>
    <i>
      <x v="7"/>
    </i>
    <i>
      <x v="8"/>
    </i>
    <i>
      <x v="9"/>
    </i>
    <i>
      <x v="10"/>
    </i>
    <i>
      <x v="11"/>
    </i>
  </colItems>
  <pageFields count="1">
    <pageField fld="2" hier="-1"/>
  </pageFields>
  <dataFields count="1">
    <dataField name="Sum of Trust Worthiness Score" fld="3" baseField="1"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D09CC2D-1A73-46F8-A924-DC3BE8B6D679}" name="PivotTable4" cacheId="1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4:J86" firstHeaderRow="1" firstDataRow="1" firstDataCol="1"/>
  <pivotFields count="3">
    <pivotField axis="axisRow" showAll="0">
      <items count="254">
        <item m="1" x="171"/>
        <item x="12"/>
        <item x="52"/>
        <item x="74"/>
        <item x="26"/>
        <item x="55"/>
        <item x="27"/>
        <item x="22"/>
        <item x="5"/>
        <item x="46"/>
        <item x="43"/>
        <item x="69"/>
        <item x="57"/>
        <item x="14"/>
        <item x="44"/>
        <item x="50"/>
        <item x="35"/>
        <item x="49"/>
        <item x="2"/>
        <item x="0"/>
        <item x="23"/>
        <item x="75"/>
        <item x="47"/>
        <item x="67"/>
        <item x="42"/>
        <item x="41"/>
        <item x="19"/>
        <item x="76"/>
        <item x="54"/>
        <item x="61"/>
        <item x="51"/>
        <item x="33"/>
        <item x="21"/>
        <item x="29"/>
        <item x="13"/>
        <item x="45"/>
        <item x="34"/>
        <item x="17"/>
        <item x="11"/>
        <item x="58"/>
        <item x="71"/>
        <item x="15"/>
        <item x="4"/>
        <item x="31"/>
        <item x="24"/>
        <item x="28"/>
        <item x="48"/>
        <item x="65"/>
        <item x="18"/>
        <item x="16"/>
        <item x="38"/>
        <item x="78"/>
        <item m="1" x="201"/>
        <item m="1" x="174"/>
        <item m="1" x="225"/>
        <item m="1" x="195"/>
        <item m="1" x="204"/>
        <item m="1" x="104"/>
        <item x="25"/>
        <item m="1" x="207"/>
        <item m="1" x="134"/>
        <item m="1" x="130"/>
        <item m="1" x="133"/>
        <item m="1" x="129"/>
        <item m="1" x="152"/>
        <item x="7"/>
        <item m="1" x="184"/>
        <item m="1" x="113"/>
        <item m="1" x="232"/>
        <item m="1" x="194"/>
        <item m="1" x="175"/>
        <item m="1" x="162"/>
        <item x="10"/>
        <item m="1" x="208"/>
        <item m="1" x="178"/>
        <item m="1" x="189"/>
        <item m="1" x="209"/>
        <item m="1" x="202"/>
        <item m="1" x="226"/>
        <item x="79"/>
        <item m="1" x="142"/>
        <item m="1" x="160"/>
        <item m="1" x="139"/>
        <item m="1" x="149"/>
        <item m="1" x="124"/>
        <item m="1" x="214"/>
        <item x="1"/>
        <item m="1" x="172"/>
        <item m="1" x="187"/>
        <item m="1" x="206"/>
        <item m="1" x="119"/>
        <item m="1" x="169"/>
        <item m="1" x="166"/>
        <item x="72"/>
        <item m="1" x="126"/>
        <item m="1" x="135"/>
        <item m="1" x="136"/>
        <item m="1" x="157"/>
        <item m="1" x="144"/>
        <item m="1" x="167"/>
        <item x="32"/>
        <item m="1" x="123"/>
        <item m="1" x="100"/>
        <item m="1" x="128"/>
        <item m="1" x="210"/>
        <item m="1" x="137"/>
        <item m="1" x="147"/>
        <item x="59"/>
        <item m="1" x="153"/>
        <item m="1" x="196"/>
        <item m="1" x="156"/>
        <item m="1" x="170"/>
        <item m="1" x="154"/>
        <item m="1" x="183"/>
        <item x="63"/>
        <item m="1" x="146"/>
        <item m="1" x="200"/>
        <item m="1" x="121"/>
        <item m="1" x="177"/>
        <item m="1" x="179"/>
        <item m="1" x="158"/>
        <item m="1" x="106"/>
        <item m="1" x="110"/>
        <item m="1" x="173"/>
        <item m="1" x="89"/>
        <item m="1" x="220"/>
        <item m="1" x="86"/>
        <item m="1" x="82"/>
        <item m="1" x="105"/>
        <item m="1" x="98"/>
        <item m="1" x="161"/>
        <item m="1" x="231"/>
        <item m="1" x="109"/>
        <item m="1" x="250"/>
        <item m="1" x="245"/>
        <item m="1" x="238"/>
        <item m="1" x="118"/>
        <item m="1" x="222"/>
        <item m="1" x="116"/>
        <item m="1" x="97"/>
        <item m="1" x="181"/>
        <item m="1" x="117"/>
        <item m="1" x="112"/>
        <item m="1" x="93"/>
        <item m="1" x="87"/>
        <item m="1" x="243"/>
        <item m="1" x="176"/>
        <item m="1" x="99"/>
        <item m="1" x="92"/>
        <item m="1" x="241"/>
        <item m="1" x="108"/>
        <item m="1" x="84"/>
        <item m="1" x="252"/>
        <item m="1" x="115"/>
        <item m="1" x="248"/>
        <item m="1" x="91"/>
        <item m="1" x="239"/>
        <item m="1" x="203"/>
        <item m="1" x="155"/>
        <item m="1" x="131"/>
        <item m="1" x="190"/>
        <item m="1" x="159"/>
        <item m="1" x="143"/>
        <item m="1" x="198"/>
        <item m="1" x="83"/>
        <item m="1" x="217"/>
        <item m="1" x="163"/>
        <item m="1" x="85"/>
        <item m="1" x="230"/>
        <item m="1" x="103"/>
        <item m="1" x="240"/>
        <item x="3"/>
        <item m="1" x="191"/>
        <item m="1" x="212"/>
        <item m="1" x="168"/>
        <item m="1" x="251"/>
        <item m="1" x="101"/>
        <item m="1" x="242"/>
        <item x="6"/>
        <item m="1" x="216"/>
        <item m="1" x="213"/>
        <item m="1" x="235"/>
        <item m="1" x="95"/>
        <item m="1" x="228"/>
        <item m="1" x="180"/>
        <item x="40"/>
        <item m="1" x="215"/>
        <item m="1" x="211"/>
        <item m="1" x="94"/>
        <item m="1" x="148"/>
        <item m="1" x="192"/>
        <item m="1" x="227"/>
        <item x="62"/>
        <item m="1" x="221"/>
        <item m="1" x="182"/>
        <item m="1" x="122"/>
        <item m="1" x="246"/>
        <item m="1" x="234"/>
        <item m="1" x="88"/>
        <item x="60"/>
        <item m="1" x="219"/>
        <item m="1" x="244"/>
        <item m="1" x="151"/>
        <item m="1" x="96"/>
        <item m="1" x="141"/>
        <item m="1" x="218"/>
        <item x="70"/>
        <item m="1" x="185"/>
        <item m="1" x="247"/>
        <item m="1" x="164"/>
        <item m="1" x="125"/>
        <item m="1" x="132"/>
        <item m="1" x="140"/>
        <item x="77"/>
        <item m="1" x="193"/>
        <item m="1" x="197"/>
        <item m="1" x="165"/>
        <item m="1" x="237"/>
        <item m="1" x="188"/>
        <item m="1" x="223"/>
        <item x="53"/>
        <item m="1" x="224"/>
        <item m="1" x="138"/>
        <item m="1" x="102"/>
        <item m="1" x="249"/>
        <item m="1" x="120"/>
        <item m="1" x="107"/>
        <item x="8"/>
        <item m="1" x="127"/>
        <item m="1" x="186"/>
        <item m="1" x="199"/>
        <item m="1" x="236"/>
        <item m="1" x="150"/>
        <item m="1" x="229"/>
        <item x="68"/>
        <item m="1" x="111"/>
        <item m="1" x="145"/>
        <item m="1" x="205"/>
        <item m="1" x="233"/>
        <item m="1" x="114"/>
        <item m="1" x="90"/>
        <item x="37"/>
        <item x="36"/>
        <item x="9"/>
        <item x="64"/>
        <item x="66"/>
        <item x="56"/>
        <item x="73"/>
        <item x="20"/>
        <item x="30"/>
        <item x="39"/>
        <item m="1" x="81"/>
        <item x="80"/>
        <item t="default"/>
      </items>
    </pivotField>
    <pivotField dataField="1" showAll="0"/>
    <pivotField multipleItemSelectionAllowed="1" showAll="0">
      <items count="254">
        <item m="1" x="1"/>
        <item m="1" x="2"/>
        <item m="1" x="3"/>
        <item m="1" x="4"/>
        <item m="1" x="5"/>
        <item m="1" x="6"/>
        <item m="1" x="7"/>
        <item m="1" x="8"/>
        <item m="1" x="9"/>
        <item m="1" x="10"/>
        <item m="1" x="11"/>
        <item m="1" x="12"/>
        <item m="1" x="13"/>
        <item m="1" x="14"/>
        <item m="1" x="15"/>
        <item m="1" x="16"/>
        <item m="1" x="17"/>
        <item m="1" x="18"/>
        <item m="1" x="19"/>
        <item m="1" x="20"/>
        <item h="1" m="1" x="21"/>
        <item h="1" m="1" x="22"/>
        <item h="1" m="1" x="23"/>
        <item h="1" m="1" x="24"/>
        <item h="1" m="1" x="25"/>
        <item h="1" m="1" x="26"/>
        <item h="1" m="1" x="27"/>
        <item h="1" m="1" x="28"/>
        <item h="1" m="1" x="29"/>
        <item h="1" m="1" x="30"/>
        <item h="1" m="1" x="31"/>
        <item h="1" m="1" x="32"/>
        <item h="1" m="1" x="33"/>
        <item h="1" m="1" x="34"/>
        <item h="1" m="1" x="35"/>
        <item h="1" m="1" x="36"/>
        <item h="1" m="1" x="37"/>
        <item h="1" m="1" x="38"/>
        <item h="1" m="1" x="39"/>
        <item h="1" m="1" x="40"/>
        <item h="1" m="1" x="41"/>
        <item h="1" m="1" x="42"/>
        <item h="1" m="1" x="43"/>
        <item h="1" m="1" x="44"/>
        <item h="1" m="1" x="45"/>
        <item h="1" m="1" x="46"/>
        <item h="1" m="1" x="47"/>
        <item h="1" m="1" x="48"/>
        <item h="1" m="1" x="49"/>
        <item h="1" m="1" x="50"/>
        <item h="1" m="1" x="51"/>
        <item h="1" m="1" x="52"/>
        <item h="1" m="1" x="53"/>
        <item h="1" m="1" x="54"/>
        <item h="1" m="1" x="55"/>
        <item h="1" m="1" x="56"/>
        <item h="1" m="1" x="57"/>
        <item h="1" m="1" x="58"/>
        <item h="1" m="1" x="59"/>
        <item h="1" m="1" x="60"/>
        <item h="1" m="1" x="61"/>
        <item h="1" m="1" x="62"/>
        <item h="1" m="1" x="63"/>
        <item h="1" m="1" x="64"/>
        <item h="1" m="1" x="65"/>
        <item h="1" m="1" x="66"/>
        <item h="1" m="1" x="67"/>
        <item h="1" m="1" x="68"/>
        <item h="1" m="1" x="69"/>
        <item h="1" m="1" x="70"/>
        <item h="1" m="1" x="71"/>
        <item h="1" m="1" x="72"/>
        <item h="1" m="1" x="73"/>
        <item h="1" m="1" x="74"/>
        <item h="1" m="1" x="75"/>
        <item h="1" m="1" x="76"/>
        <item h="1" m="1" x="77"/>
        <item h="1" m="1" x="78"/>
        <item h="1" m="1" x="79"/>
        <item h="1" m="1" x="80"/>
        <item h="1" m="1" x="81"/>
        <item h="1" m="1" x="82"/>
        <item h="1" m="1" x="83"/>
        <item h="1" m="1" x="84"/>
        <item h="1" m="1" x="85"/>
        <item h="1" m="1" x="86"/>
        <item h="1" m="1" x="87"/>
        <item h="1" m="1" x="88"/>
        <item h="1" m="1" x="89"/>
        <item h="1" m="1" x="90"/>
        <item h="1" m="1" x="91"/>
        <item h="1" m="1" x="92"/>
        <item h="1" m="1" x="93"/>
        <item h="1" m="1" x="94"/>
        <item h="1" m="1" x="95"/>
        <item h="1" m="1" x="96"/>
        <item h="1" m="1" x="97"/>
        <item h="1" m="1" x="98"/>
        <item h="1" m="1" x="99"/>
        <item h="1" m="1" x="100"/>
        <item h="1" m="1" x="101"/>
        <item h="1" m="1" x="102"/>
        <item h="1" m="1" x="103"/>
        <item h="1" m="1" x="104"/>
        <item h="1" m="1" x="105"/>
        <item h="1" m="1" x="106"/>
        <item h="1" m="1" x="107"/>
        <item h="1" m="1" x="108"/>
        <item h="1" m="1" x="109"/>
        <item h="1" m="1" x="110"/>
        <item h="1" m="1" x="111"/>
        <item h="1" m="1" x="112"/>
        <item h="1" m="1" x="113"/>
        <item h="1" m="1" x="114"/>
        <item h="1" m="1" x="115"/>
        <item h="1" m="1" x="116"/>
        <item h="1" m="1" x="117"/>
        <item h="1" m="1" x="118"/>
        <item h="1" m="1" x="119"/>
        <item h="1" m="1" x="120"/>
        <item h="1" m="1" x="121"/>
        <item h="1" m="1" x="122"/>
        <item h="1" m="1" x="123"/>
        <item h="1" m="1" x="124"/>
        <item h="1" m="1" x="125"/>
        <item h="1" m="1" x="126"/>
        <item h="1" m="1" x="127"/>
        <item h="1" m="1" x="128"/>
        <item h="1" m="1" x="129"/>
        <item h="1" m="1" x="130"/>
        <item h="1" m="1" x="131"/>
        <item h="1" m="1" x="132"/>
        <item h="1" m="1" x="133"/>
        <item h="1" m="1" x="134"/>
        <item h="1" m="1" x="135"/>
        <item h="1" m="1" x="136"/>
        <item h="1" m="1" x="137"/>
        <item h="1" m="1" x="138"/>
        <item h="1" m="1" x="139"/>
        <item h="1" m="1" x="140"/>
        <item h="1" m="1" x="141"/>
        <item h="1" m="1" x="142"/>
        <item h="1" m="1" x="143"/>
        <item h="1" m="1" x="144"/>
        <item h="1" m="1" x="145"/>
        <item h="1" m="1" x="146"/>
        <item h="1" m="1" x="147"/>
        <item h="1" m="1" x="148"/>
        <item h="1" m="1" x="149"/>
        <item h="1" m="1" x="150"/>
        <item h="1" m="1" x="151"/>
        <item h="1" m="1" x="152"/>
        <item h="1" m="1" x="153"/>
        <item h="1" m="1" x="154"/>
        <item h="1" m="1" x="155"/>
        <item h="1" m="1" x="156"/>
        <item h="1" m="1" x="157"/>
        <item h="1" m="1" x="158"/>
        <item h="1" m="1" x="159"/>
        <item h="1" m="1" x="160"/>
        <item h="1" m="1" x="161"/>
        <item h="1" m="1" x="162"/>
        <item h="1" m="1" x="163"/>
        <item h="1" m="1" x="164"/>
        <item h="1" m="1" x="165"/>
        <item h="1" m="1" x="166"/>
        <item h="1" m="1" x="167"/>
        <item h="1" m="1" x="168"/>
        <item h="1" m="1" x="169"/>
        <item h="1" m="1" x="170"/>
        <item h="1" m="1" x="171"/>
        <item h="1" m="1" x="172"/>
        <item h="1" m="1" x="173"/>
        <item h="1" m="1" x="174"/>
        <item h="1" m="1" x="175"/>
        <item h="1" m="1" x="176"/>
        <item h="1" m="1" x="177"/>
        <item h="1" m="1" x="178"/>
        <item h="1" m="1" x="179"/>
        <item h="1" m="1" x="180"/>
        <item h="1" m="1" x="181"/>
        <item h="1" m="1" x="182"/>
        <item h="1" m="1" x="183"/>
        <item h="1" m="1" x="184"/>
        <item h="1" m="1" x="185"/>
        <item h="1" m="1" x="186"/>
        <item h="1" m="1" x="187"/>
        <item h="1" m="1" x="188"/>
        <item h="1" m="1" x="189"/>
        <item h="1" m="1" x="190"/>
        <item h="1" m="1" x="191"/>
        <item h="1" m="1" x="192"/>
        <item h="1" m="1" x="193"/>
        <item h="1" m="1" x="194"/>
        <item h="1" m="1" x="195"/>
        <item h="1" m="1" x="196"/>
        <item h="1" m="1" x="197"/>
        <item h="1" m="1" x="198"/>
        <item h="1" m="1" x="199"/>
        <item h="1" m="1" x="200"/>
        <item h="1" m="1" x="201"/>
        <item h="1" m="1" x="202"/>
        <item h="1" m="1" x="203"/>
        <item h="1" m="1" x="204"/>
        <item h="1" m="1" x="205"/>
        <item h="1" m="1" x="206"/>
        <item h="1" m="1" x="207"/>
        <item h="1" m="1" x="208"/>
        <item h="1" m="1" x="209"/>
        <item h="1" m="1" x="210"/>
        <item h="1" m="1" x="211"/>
        <item h="1" m="1" x="212"/>
        <item h="1" m="1" x="213"/>
        <item h="1" m="1" x="214"/>
        <item h="1" m="1" x="215"/>
        <item h="1" m="1" x="216"/>
        <item h="1" m="1" x="217"/>
        <item h="1" m="1" x="218"/>
        <item h="1" m="1" x="219"/>
        <item h="1" m="1" x="220"/>
        <item h="1" m="1" x="221"/>
        <item h="1" m="1" x="222"/>
        <item h="1" m="1" x="223"/>
        <item h="1" m="1" x="224"/>
        <item h="1" m="1" x="225"/>
        <item h="1" m="1" x="226"/>
        <item h="1" m="1" x="227"/>
        <item h="1" m="1" x="228"/>
        <item h="1" m="1" x="229"/>
        <item h="1" m="1" x="230"/>
        <item h="1" m="1" x="231"/>
        <item h="1" m="1" x="232"/>
        <item h="1" m="1" x="233"/>
        <item h="1" m="1" x="234"/>
        <item h="1" m="1" x="235"/>
        <item h="1" m="1" x="236"/>
        <item h="1" m="1" x="237"/>
        <item h="1" m="1" x="238"/>
        <item h="1" m="1" x="239"/>
        <item h="1" m="1" x="240"/>
        <item h="1" m="1" x="241"/>
        <item h="1" m="1" x="242"/>
        <item h="1" m="1" x="243"/>
        <item h="1" m="1" x="244"/>
        <item h="1" m="1" x="245"/>
        <item h="1" m="1" x="246"/>
        <item h="1" m="1" x="247"/>
        <item h="1" m="1" x="248"/>
        <item h="1" m="1" x="249"/>
        <item h="1" m="1" x="250"/>
        <item h="1" m="1" x="251"/>
        <item h="1" m="1" x="252"/>
        <item h="1" x="0"/>
        <item t="default"/>
      </items>
    </pivotField>
  </pivotFields>
  <rowFields count="1">
    <field x="0"/>
  </rowFields>
  <rowItems count="8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8"/>
    </i>
    <i>
      <x v="65"/>
    </i>
    <i>
      <x v="72"/>
    </i>
    <i>
      <x v="79"/>
    </i>
    <i>
      <x v="86"/>
    </i>
    <i>
      <x v="93"/>
    </i>
    <i>
      <x v="100"/>
    </i>
    <i>
      <x v="107"/>
    </i>
    <i>
      <x v="114"/>
    </i>
    <i>
      <x v="171"/>
    </i>
    <i>
      <x v="178"/>
    </i>
    <i>
      <x v="185"/>
    </i>
    <i>
      <x v="192"/>
    </i>
    <i>
      <x v="199"/>
    </i>
    <i>
      <x v="206"/>
    </i>
    <i>
      <x v="213"/>
    </i>
    <i>
      <x v="220"/>
    </i>
    <i>
      <x v="227"/>
    </i>
    <i>
      <x v="234"/>
    </i>
    <i>
      <x v="241"/>
    </i>
    <i>
      <x v="242"/>
    </i>
    <i>
      <x v="243"/>
    </i>
    <i>
      <x v="244"/>
    </i>
    <i>
      <x v="245"/>
    </i>
    <i>
      <x v="246"/>
    </i>
    <i>
      <x v="247"/>
    </i>
    <i>
      <x v="248"/>
    </i>
    <i>
      <x v="249"/>
    </i>
    <i>
      <x v="250"/>
    </i>
    <i>
      <x v="252"/>
    </i>
    <i t="grand">
      <x/>
    </i>
  </rowItems>
  <colItems count="1">
    <i/>
  </colItems>
  <dataFields count="1">
    <dataField name="Count of Importance" fld="1" subtotal="count" baseField="0" baseItem="1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5CB87BD-899D-4DEA-9F64-F8ED996FA00C}" name="PivotTable3" cacheId="1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4:G86" firstHeaderRow="1" firstDataRow="1" firstDataCol="1"/>
  <pivotFields count="3">
    <pivotField axis="axisRow" showAll="0">
      <items count="254">
        <item m="1" x="171"/>
        <item x="12"/>
        <item x="52"/>
        <item x="74"/>
        <item x="26"/>
        <item x="55"/>
        <item x="27"/>
        <item x="22"/>
        <item x="5"/>
        <item x="46"/>
        <item x="43"/>
        <item x="69"/>
        <item x="57"/>
        <item x="14"/>
        <item x="44"/>
        <item x="50"/>
        <item x="35"/>
        <item x="49"/>
        <item x="2"/>
        <item x="0"/>
        <item x="23"/>
        <item x="75"/>
        <item x="47"/>
        <item x="67"/>
        <item x="42"/>
        <item x="41"/>
        <item x="19"/>
        <item x="76"/>
        <item x="54"/>
        <item x="61"/>
        <item x="51"/>
        <item x="33"/>
        <item x="21"/>
        <item x="29"/>
        <item x="13"/>
        <item x="45"/>
        <item x="34"/>
        <item x="17"/>
        <item x="11"/>
        <item x="58"/>
        <item x="71"/>
        <item x="15"/>
        <item x="4"/>
        <item x="31"/>
        <item x="24"/>
        <item x="28"/>
        <item x="48"/>
        <item x="65"/>
        <item x="18"/>
        <item x="16"/>
        <item x="38"/>
        <item x="78"/>
        <item m="1" x="201"/>
        <item m="1" x="174"/>
        <item m="1" x="225"/>
        <item m="1" x="195"/>
        <item m="1" x="204"/>
        <item m="1" x="104"/>
        <item x="25"/>
        <item m="1" x="207"/>
        <item m="1" x="134"/>
        <item m="1" x="130"/>
        <item m="1" x="133"/>
        <item m="1" x="129"/>
        <item m="1" x="152"/>
        <item x="7"/>
        <item m="1" x="184"/>
        <item m="1" x="113"/>
        <item m="1" x="232"/>
        <item m="1" x="194"/>
        <item m="1" x="175"/>
        <item m="1" x="162"/>
        <item x="10"/>
        <item m="1" x="208"/>
        <item m="1" x="178"/>
        <item m="1" x="189"/>
        <item m="1" x="209"/>
        <item m="1" x="202"/>
        <item m="1" x="226"/>
        <item x="79"/>
        <item m="1" x="142"/>
        <item m="1" x="160"/>
        <item m="1" x="139"/>
        <item m="1" x="149"/>
        <item m="1" x="124"/>
        <item m="1" x="214"/>
        <item x="1"/>
        <item m="1" x="172"/>
        <item m="1" x="187"/>
        <item m="1" x="206"/>
        <item m="1" x="119"/>
        <item m="1" x="169"/>
        <item m="1" x="166"/>
        <item x="72"/>
        <item m="1" x="126"/>
        <item m="1" x="135"/>
        <item m="1" x="136"/>
        <item m="1" x="157"/>
        <item m="1" x="144"/>
        <item m="1" x="167"/>
        <item x="32"/>
        <item m="1" x="123"/>
        <item m="1" x="100"/>
        <item m="1" x="128"/>
        <item m="1" x="210"/>
        <item m="1" x="137"/>
        <item m="1" x="147"/>
        <item x="59"/>
        <item m="1" x="153"/>
        <item m="1" x="196"/>
        <item m="1" x="156"/>
        <item m="1" x="170"/>
        <item m="1" x="154"/>
        <item m="1" x="183"/>
        <item x="63"/>
        <item m="1" x="146"/>
        <item m="1" x="200"/>
        <item m="1" x="121"/>
        <item m="1" x="177"/>
        <item m="1" x="179"/>
        <item m="1" x="158"/>
        <item m="1" x="106"/>
        <item m="1" x="110"/>
        <item m="1" x="173"/>
        <item m="1" x="89"/>
        <item m="1" x="220"/>
        <item m="1" x="86"/>
        <item m="1" x="82"/>
        <item m="1" x="105"/>
        <item m="1" x="98"/>
        <item m="1" x="161"/>
        <item m="1" x="231"/>
        <item m="1" x="109"/>
        <item m="1" x="250"/>
        <item m="1" x="245"/>
        <item m="1" x="238"/>
        <item m="1" x="118"/>
        <item m="1" x="222"/>
        <item m="1" x="116"/>
        <item m="1" x="97"/>
        <item m="1" x="181"/>
        <item m="1" x="117"/>
        <item m="1" x="112"/>
        <item m="1" x="93"/>
        <item m="1" x="87"/>
        <item m="1" x="243"/>
        <item m="1" x="176"/>
        <item m="1" x="99"/>
        <item m="1" x="92"/>
        <item m="1" x="241"/>
        <item m="1" x="108"/>
        <item m="1" x="84"/>
        <item m="1" x="252"/>
        <item m="1" x="115"/>
        <item m="1" x="248"/>
        <item m="1" x="91"/>
        <item m="1" x="239"/>
        <item m="1" x="203"/>
        <item m="1" x="155"/>
        <item m="1" x="131"/>
        <item m="1" x="190"/>
        <item m="1" x="159"/>
        <item m="1" x="143"/>
        <item m="1" x="198"/>
        <item m="1" x="83"/>
        <item m="1" x="217"/>
        <item m="1" x="163"/>
        <item m="1" x="85"/>
        <item m="1" x="230"/>
        <item m="1" x="103"/>
        <item m="1" x="240"/>
        <item x="3"/>
        <item m="1" x="191"/>
        <item m="1" x="212"/>
        <item m="1" x="168"/>
        <item m="1" x="251"/>
        <item m="1" x="101"/>
        <item m="1" x="242"/>
        <item x="6"/>
        <item m="1" x="216"/>
        <item m="1" x="213"/>
        <item m="1" x="235"/>
        <item m="1" x="95"/>
        <item m="1" x="228"/>
        <item m="1" x="180"/>
        <item x="40"/>
        <item m="1" x="215"/>
        <item m="1" x="211"/>
        <item m="1" x="94"/>
        <item m="1" x="148"/>
        <item m="1" x="192"/>
        <item m="1" x="227"/>
        <item x="62"/>
        <item m="1" x="221"/>
        <item m="1" x="182"/>
        <item m="1" x="122"/>
        <item m="1" x="246"/>
        <item m="1" x="234"/>
        <item m="1" x="88"/>
        <item x="60"/>
        <item m="1" x="219"/>
        <item m="1" x="244"/>
        <item m="1" x="151"/>
        <item m="1" x="96"/>
        <item m="1" x="141"/>
        <item m="1" x="218"/>
        <item x="70"/>
        <item m="1" x="185"/>
        <item m="1" x="247"/>
        <item m="1" x="164"/>
        <item m="1" x="125"/>
        <item m="1" x="132"/>
        <item m="1" x="140"/>
        <item x="77"/>
        <item m="1" x="193"/>
        <item m="1" x="197"/>
        <item m="1" x="165"/>
        <item m="1" x="237"/>
        <item m="1" x="188"/>
        <item m="1" x="223"/>
        <item x="53"/>
        <item m="1" x="224"/>
        <item m="1" x="138"/>
        <item m="1" x="102"/>
        <item m="1" x="249"/>
        <item m="1" x="120"/>
        <item m="1" x="107"/>
        <item x="8"/>
        <item m="1" x="127"/>
        <item m="1" x="186"/>
        <item m="1" x="199"/>
        <item m="1" x="236"/>
        <item m="1" x="150"/>
        <item m="1" x="229"/>
        <item x="68"/>
        <item m="1" x="111"/>
        <item m="1" x="145"/>
        <item m="1" x="205"/>
        <item m="1" x="233"/>
        <item m="1" x="114"/>
        <item m="1" x="90"/>
        <item x="37"/>
        <item x="36"/>
        <item x="9"/>
        <item x="64"/>
        <item x="66"/>
        <item x="56"/>
        <item x="73"/>
        <item x="20"/>
        <item x="30"/>
        <item x="39"/>
        <item m="1" x="81"/>
        <item x="80"/>
        <item t="default"/>
      </items>
    </pivotField>
    <pivotField dataField="1" showAll="0"/>
    <pivotField multipleItemSelectionAllowed="1" showAll="0">
      <items count="254">
        <item m="1" x="1"/>
        <item m="1" x="2"/>
        <item m="1" x="3"/>
        <item m="1" x="4"/>
        <item m="1" x="5"/>
        <item m="1" x="6"/>
        <item m="1" x="7"/>
        <item m="1" x="8"/>
        <item m="1" x="9"/>
        <item m="1" x="10"/>
        <item m="1" x="11"/>
        <item m="1" x="12"/>
        <item m="1" x="13"/>
        <item m="1" x="14"/>
        <item m="1" x="15"/>
        <item m="1" x="16"/>
        <item m="1" x="17"/>
        <item m="1" x="18"/>
        <item m="1" x="19"/>
        <item m="1" x="20"/>
        <item h="1" m="1" x="21"/>
        <item h="1" m="1" x="22"/>
        <item h="1" m="1" x="23"/>
        <item h="1" m="1" x="24"/>
        <item h="1" m="1" x="25"/>
        <item h="1" m="1" x="26"/>
        <item h="1" m="1" x="27"/>
        <item h="1" m="1" x="28"/>
        <item h="1" m="1" x="29"/>
        <item h="1" m="1" x="30"/>
        <item h="1" m="1" x="31"/>
        <item h="1" m="1" x="32"/>
        <item h="1" m="1" x="33"/>
        <item h="1" m="1" x="34"/>
        <item h="1" m="1" x="35"/>
        <item h="1" m="1" x="36"/>
        <item h="1" m="1" x="37"/>
        <item h="1" m="1" x="38"/>
        <item h="1" m="1" x="39"/>
        <item h="1" m="1" x="40"/>
        <item h="1" m="1" x="41"/>
        <item h="1" m="1" x="42"/>
        <item h="1" m="1" x="43"/>
        <item h="1" m="1" x="44"/>
        <item h="1" m="1" x="45"/>
        <item h="1" m="1" x="46"/>
        <item h="1" m="1" x="47"/>
        <item h="1" m="1" x="48"/>
        <item h="1" m="1" x="49"/>
        <item h="1" m="1" x="50"/>
        <item h="1" m="1" x="51"/>
        <item h="1" m="1" x="52"/>
        <item h="1" m="1" x="53"/>
        <item h="1" m="1" x="54"/>
        <item h="1" m="1" x="55"/>
        <item h="1" m="1" x="56"/>
        <item h="1" m="1" x="57"/>
        <item h="1" m="1" x="58"/>
        <item h="1" m="1" x="59"/>
        <item h="1" m="1" x="60"/>
        <item h="1" m="1" x="61"/>
        <item h="1" m="1" x="62"/>
        <item h="1" m="1" x="63"/>
        <item h="1" m="1" x="64"/>
        <item h="1" m="1" x="65"/>
        <item h="1" m="1" x="66"/>
        <item h="1" m="1" x="67"/>
        <item h="1" m="1" x="68"/>
        <item h="1" m="1" x="69"/>
        <item h="1" m="1" x="70"/>
        <item h="1" m="1" x="71"/>
        <item h="1" m="1" x="72"/>
        <item h="1" m="1" x="73"/>
        <item h="1" m="1" x="74"/>
        <item h="1" m="1" x="75"/>
        <item h="1" m="1" x="76"/>
        <item h="1" m="1" x="77"/>
        <item h="1" m="1" x="78"/>
        <item h="1" m="1" x="79"/>
        <item h="1" m="1" x="80"/>
        <item h="1" m="1" x="81"/>
        <item h="1" m="1" x="82"/>
        <item h="1" m="1" x="83"/>
        <item h="1" m="1" x="84"/>
        <item h="1" m="1" x="85"/>
        <item h="1" m="1" x="86"/>
        <item h="1" m="1" x="87"/>
        <item h="1" m="1" x="88"/>
        <item h="1" m="1" x="89"/>
        <item h="1" m="1" x="90"/>
        <item h="1" m="1" x="91"/>
        <item h="1" m="1" x="92"/>
        <item h="1" m="1" x="93"/>
        <item h="1" m="1" x="94"/>
        <item h="1" m="1" x="95"/>
        <item h="1" m="1" x="96"/>
        <item h="1" m="1" x="97"/>
        <item h="1" m="1" x="98"/>
        <item h="1" m="1" x="99"/>
        <item h="1" m="1" x="100"/>
        <item h="1" m="1" x="101"/>
        <item h="1" m="1" x="102"/>
        <item h="1" m="1" x="103"/>
        <item h="1" m="1" x="104"/>
        <item h="1" m="1" x="105"/>
        <item h="1" m="1" x="106"/>
        <item h="1" m="1" x="107"/>
        <item h="1" m="1" x="108"/>
        <item h="1" m="1" x="109"/>
        <item h="1" m="1" x="110"/>
        <item h="1" m="1" x="111"/>
        <item h="1" m="1" x="112"/>
        <item h="1" m="1" x="113"/>
        <item h="1" m="1" x="114"/>
        <item h="1" m="1" x="115"/>
        <item h="1" m="1" x="116"/>
        <item h="1" m="1" x="117"/>
        <item h="1" m="1" x="118"/>
        <item h="1" m="1" x="119"/>
        <item h="1" m="1" x="120"/>
        <item h="1" m="1" x="121"/>
        <item h="1" m="1" x="122"/>
        <item h="1" m="1" x="123"/>
        <item h="1" m="1" x="124"/>
        <item h="1" m="1" x="125"/>
        <item h="1" m="1" x="126"/>
        <item h="1" m="1" x="127"/>
        <item h="1" m="1" x="128"/>
        <item h="1" m="1" x="129"/>
        <item h="1" m="1" x="130"/>
        <item h="1" m="1" x="131"/>
        <item h="1" m="1" x="132"/>
        <item h="1" m="1" x="133"/>
        <item h="1" m="1" x="134"/>
        <item h="1" m="1" x="135"/>
        <item h="1" m="1" x="136"/>
        <item h="1" m="1" x="137"/>
        <item h="1" m="1" x="138"/>
        <item h="1" m="1" x="139"/>
        <item h="1" m="1" x="140"/>
        <item h="1" m="1" x="141"/>
        <item h="1" m="1" x="142"/>
        <item h="1" m="1" x="143"/>
        <item h="1" m="1" x="144"/>
        <item h="1" m="1" x="145"/>
        <item h="1" m="1" x="146"/>
        <item h="1" m="1" x="147"/>
        <item h="1" m="1" x="148"/>
        <item h="1" m="1" x="149"/>
        <item h="1" m="1" x="150"/>
        <item h="1" m="1" x="151"/>
        <item h="1" m="1" x="152"/>
        <item h="1" m="1" x="153"/>
        <item h="1" m="1" x="154"/>
        <item h="1" m="1" x="155"/>
        <item h="1" m="1" x="156"/>
        <item h="1" m="1" x="157"/>
        <item h="1" m="1" x="158"/>
        <item h="1" m="1" x="159"/>
        <item h="1" m="1" x="160"/>
        <item h="1" m="1" x="161"/>
        <item h="1" m="1" x="162"/>
        <item h="1" m="1" x="163"/>
        <item h="1" m="1" x="164"/>
        <item h="1" m="1" x="165"/>
        <item h="1" m="1" x="166"/>
        <item h="1" m="1" x="167"/>
        <item h="1" m="1" x="168"/>
        <item h="1" m="1" x="169"/>
        <item h="1" m="1" x="170"/>
        <item h="1" m="1" x="171"/>
        <item h="1" m="1" x="172"/>
        <item h="1" m="1" x="173"/>
        <item h="1" m="1" x="174"/>
        <item h="1" m="1" x="175"/>
        <item h="1" m="1" x="176"/>
        <item h="1" m="1" x="177"/>
        <item h="1" m="1" x="178"/>
        <item h="1" m="1" x="179"/>
        <item h="1" m="1" x="180"/>
        <item h="1" m="1" x="181"/>
        <item h="1" m="1" x="182"/>
        <item h="1" m="1" x="183"/>
        <item h="1" m="1" x="184"/>
        <item h="1" m="1" x="185"/>
        <item h="1" m="1" x="186"/>
        <item h="1" m="1" x="187"/>
        <item h="1" m="1" x="188"/>
        <item h="1" m="1" x="189"/>
        <item h="1" m="1" x="190"/>
        <item h="1" m="1" x="191"/>
        <item h="1" m="1" x="192"/>
        <item h="1" m="1" x="193"/>
        <item h="1" m="1" x="194"/>
        <item h="1" m="1" x="195"/>
        <item h="1" m="1" x="196"/>
        <item h="1" m="1" x="197"/>
        <item h="1" m="1" x="198"/>
        <item h="1" m="1" x="199"/>
        <item h="1" m="1" x="200"/>
        <item h="1" m="1" x="201"/>
        <item h="1" m="1" x="202"/>
        <item h="1" m="1" x="203"/>
        <item h="1" m="1" x="204"/>
        <item h="1" m="1" x="205"/>
        <item h="1" m="1" x="206"/>
        <item h="1" m="1" x="207"/>
        <item h="1" m="1" x="208"/>
        <item h="1" m="1" x="209"/>
        <item h="1" m="1" x="210"/>
        <item h="1" m="1" x="211"/>
        <item h="1" m="1" x="212"/>
        <item h="1" m="1" x="213"/>
        <item h="1" m="1" x="214"/>
        <item h="1" m="1" x="215"/>
        <item h="1" m="1" x="216"/>
        <item h="1" m="1" x="217"/>
        <item h="1" m="1" x="218"/>
        <item h="1" m="1" x="219"/>
        <item h="1" m="1" x="220"/>
        <item h="1" m="1" x="221"/>
        <item h="1" m="1" x="222"/>
        <item h="1" m="1" x="223"/>
        <item h="1" m="1" x="224"/>
        <item h="1" m="1" x="225"/>
        <item h="1" m="1" x="226"/>
        <item h="1" m="1" x="227"/>
        <item h="1" m="1" x="228"/>
        <item h="1" m="1" x="229"/>
        <item h="1" m="1" x="230"/>
        <item h="1" m="1" x="231"/>
        <item h="1" m="1" x="232"/>
        <item h="1" m="1" x="233"/>
        <item h="1" m="1" x="234"/>
        <item h="1" m="1" x="235"/>
        <item h="1" m="1" x="236"/>
        <item h="1" m="1" x="237"/>
        <item h="1" m="1" x="238"/>
        <item h="1" m="1" x="239"/>
        <item h="1" m="1" x="240"/>
        <item h="1" m="1" x="241"/>
        <item h="1" m="1" x="242"/>
        <item h="1" m="1" x="243"/>
        <item h="1" m="1" x="244"/>
        <item h="1" m="1" x="245"/>
        <item h="1" m="1" x="246"/>
        <item h="1" m="1" x="247"/>
        <item h="1" m="1" x="248"/>
        <item h="1" m="1" x="249"/>
        <item h="1" m="1" x="250"/>
        <item h="1" m="1" x="251"/>
        <item h="1" m="1" x="252"/>
        <item h="1" x="0"/>
        <item t="default"/>
      </items>
    </pivotField>
  </pivotFields>
  <rowFields count="1">
    <field x="0"/>
  </rowFields>
  <rowItems count="8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8"/>
    </i>
    <i>
      <x v="65"/>
    </i>
    <i>
      <x v="72"/>
    </i>
    <i>
      <x v="79"/>
    </i>
    <i>
      <x v="86"/>
    </i>
    <i>
      <x v="93"/>
    </i>
    <i>
      <x v="100"/>
    </i>
    <i>
      <x v="107"/>
    </i>
    <i>
      <x v="114"/>
    </i>
    <i>
      <x v="171"/>
    </i>
    <i>
      <x v="178"/>
    </i>
    <i>
      <x v="185"/>
    </i>
    <i>
      <x v="192"/>
    </i>
    <i>
      <x v="199"/>
    </i>
    <i>
      <x v="206"/>
    </i>
    <i>
      <x v="213"/>
    </i>
    <i>
      <x v="220"/>
    </i>
    <i>
      <x v="227"/>
    </i>
    <i>
      <x v="234"/>
    </i>
    <i>
      <x v="241"/>
    </i>
    <i>
      <x v="242"/>
    </i>
    <i>
      <x v="243"/>
    </i>
    <i>
      <x v="244"/>
    </i>
    <i>
      <x v="245"/>
    </i>
    <i>
      <x v="246"/>
    </i>
    <i>
      <x v="247"/>
    </i>
    <i>
      <x v="248"/>
    </i>
    <i>
      <x v="249"/>
    </i>
    <i>
      <x v="250"/>
    </i>
    <i>
      <x v="252"/>
    </i>
    <i t="grand">
      <x/>
    </i>
  </rowItems>
  <colItems count="1">
    <i/>
  </colItems>
  <dataFields count="1">
    <dataField name="Average of Importance" fld="1"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F91BC-CD4F-4CAB-9F65-4B4F8AE2037E}">
  <dimension ref="B3:D44"/>
  <sheetViews>
    <sheetView showGridLines="0" topLeftCell="A31" workbookViewId="0">
      <selection activeCell="E45" sqref="E45"/>
    </sheetView>
  </sheetViews>
  <sheetFormatPr defaultRowHeight="14.5" x14ac:dyDescent="0.35"/>
  <sheetData>
    <row r="3" spans="2:4" x14ac:dyDescent="0.35">
      <c r="B3" t="s">
        <v>37</v>
      </c>
    </row>
    <row r="6" spans="2:4" x14ac:dyDescent="0.35">
      <c r="B6" t="s">
        <v>75</v>
      </c>
    </row>
    <row r="9" spans="2:4" x14ac:dyDescent="0.35">
      <c r="B9" t="s">
        <v>35</v>
      </c>
      <c r="C9" t="s">
        <v>36</v>
      </c>
    </row>
    <row r="10" spans="2:4" x14ac:dyDescent="0.35">
      <c r="B10" t="s">
        <v>0</v>
      </c>
      <c r="C10">
        <v>5.7000000000000002E-2</v>
      </c>
      <c r="D10">
        <f>1-C10</f>
        <v>0.94299999999999995</v>
      </c>
    </row>
    <row r="11" spans="2:4" x14ac:dyDescent="0.35">
      <c r="B11" t="s">
        <v>1</v>
      </c>
      <c r="C11">
        <v>0.11600000000000001</v>
      </c>
      <c r="D11">
        <f t="shared" ref="D11:D44" si="0">1-C11</f>
        <v>0.88400000000000001</v>
      </c>
    </row>
    <row r="12" spans="2:4" x14ac:dyDescent="0.35">
      <c r="B12" t="s">
        <v>2</v>
      </c>
      <c r="C12">
        <v>0.13400000000000001</v>
      </c>
      <c r="D12">
        <f t="shared" si="0"/>
        <v>0.86599999999999999</v>
      </c>
    </row>
    <row r="13" spans="2:4" x14ac:dyDescent="0.35">
      <c r="B13" t="s">
        <v>3</v>
      </c>
      <c r="C13">
        <v>0.23599999999999999</v>
      </c>
      <c r="D13">
        <f t="shared" si="0"/>
        <v>0.76400000000000001</v>
      </c>
    </row>
    <row r="14" spans="2:4" x14ac:dyDescent="0.35">
      <c r="B14" t="s">
        <v>4</v>
      </c>
      <c r="C14">
        <v>0.24099999999999999</v>
      </c>
      <c r="D14">
        <f t="shared" si="0"/>
        <v>0.75900000000000001</v>
      </c>
    </row>
    <row r="15" spans="2:4" x14ac:dyDescent="0.35">
      <c r="B15" t="s">
        <v>5</v>
      </c>
      <c r="C15">
        <v>0.38200000000000001</v>
      </c>
      <c r="D15">
        <f t="shared" si="0"/>
        <v>0.61799999999999999</v>
      </c>
    </row>
    <row r="16" spans="2:4" x14ac:dyDescent="0.35">
      <c r="B16" t="s">
        <v>6</v>
      </c>
      <c r="C16">
        <v>0.42899999999999999</v>
      </c>
      <c r="D16">
        <f t="shared" si="0"/>
        <v>0.57099999999999995</v>
      </c>
    </row>
    <row r="17" spans="2:4" x14ac:dyDescent="0.35">
      <c r="B17" t="s">
        <v>7</v>
      </c>
      <c r="C17">
        <v>0.58299999999999996</v>
      </c>
      <c r="D17">
        <f t="shared" si="0"/>
        <v>0.41700000000000004</v>
      </c>
    </row>
    <row r="18" spans="2:4" x14ac:dyDescent="0.35">
      <c r="B18" t="s">
        <v>8</v>
      </c>
      <c r="C18">
        <v>0.58799999999999997</v>
      </c>
      <c r="D18">
        <f t="shared" si="0"/>
        <v>0.41200000000000003</v>
      </c>
    </row>
    <row r="19" spans="2:4" x14ac:dyDescent="0.35">
      <c r="B19" t="s">
        <v>9</v>
      </c>
      <c r="C19">
        <v>0.66500000000000004</v>
      </c>
      <c r="D19">
        <f t="shared" si="0"/>
        <v>0.33499999999999996</v>
      </c>
    </row>
    <row r="20" spans="2:4" x14ac:dyDescent="0.35">
      <c r="B20" t="s">
        <v>10</v>
      </c>
      <c r="C20">
        <v>0.71399999999999997</v>
      </c>
      <c r="D20">
        <f t="shared" si="0"/>
        <v>0.28600000000000003</v>
      </c>
    </row>
    <row r="21" spans="2:4" x14ac:dyDescent="0.35">
      <c r="B21" t="s">
        <v>11</v>
      </c>
      <c r="C21">
        <v>0.71899999999999997</v>
      </c>
      <c r="D21">
        <f t="shared" si="0"/>
        <v>0.28100000000000003</v>
      </c>
    </row>
    <row r="22" spans="2:4" x14ac:dyDescent="0.35">
      <c r="B22" t="s">
        <v>12</v>
      </c>
      <c r="C22">
        <v>0.73499999999999999</v>
      </c>
      <c r="D22">
        <f t="shared" si="0"/>
        <v>0.26500000000000001</v>
      </c>
    </row>
    <row r="23" spans="2:4" x14ac:dyDescent="0.35">
      <c r="B23" t="s">
        <v>13</v>
      </c>
      <c r="C23">
        <v>0.73699999999999999</v>
      </c>
      <c r="D23">
        <f t="shared" si="0"/>
        <v>0.26300000000000001</v>
      </c>
    </row>
    <row r="24" spans="2:4" x14ac:dyDescent="0.35">
      <c r="B24" t="s">
        <v>14</v>
      </c>
      <c r="C24">
        <v>0.74099999999999999</v>
      </c>
      <c r="D24">
        <f t="shared" si="0"/>
        <v>0.25900000000000001</v>
      </c>
    </row>
    <row r="25" spans="2:4" x14ac:dyDescent="0.35">
      <c r="B25" t="s">
        <v>15</v>
      </c>
      <c r="C25">
        <v>0.75800000000000001</v>
      </c>
      <c r="D25">
        <f t="shared" si="0"/>
        <v>0.24199999999999999</v>
      </c>
    </row>
    <row r="26" spans="2:4" x14ac:dyDescent="0.35">
      <c r="B26" t="s">
        <v>16</v>
      </c>
      <c r="C26">
        <v>0.76100000000000001</v>
      </c>
      <c r="D26">
        <f t="shared" si="0"/>
        <v>0.23899999999999999</v>
      </c>
    </row>
    <row r="27" spans="2:4" x14ac:dyDescent="0.35">
      <c r="B27" t="s">
        <v>17</v>
      </c>
      <c r="C27">
        <v>0.77100000000000002</v>
      </c>
      <c r="D27">
        <f t="shared" si="0"/>
        <v>0.22899999999999998</v>
      </c>
    </row>
    <row r="28" spans="2:4" x14ac:dyDescent="0.35">
      <c r="B28" t="s">
        <v>18</v>
      </c>
      <c r="C28">
        <v>0.77200000000000002</v>
      </c>
      <c r="D28">
        <f t="shared" si="0"/>
        <v>0.22799999999999998</v>
      </c>
    </row>
    <row r="29" spans="2:4" x14ac:dyDescent="0.35">
      <c r="B29" t="s">
        <v>19</v>
      </c>
      <c r="C29">
        <v>0.78200000000000003</v>
      </c>
      <c r="D29">
        <f t="shared" si="0"/>
        <v>0.21799999999999997</v>
      </c>
    </row>
    <row r="30" spans="2:4" x14ac:dyDescent="0.35">
      <c r="B30" t="s">
        <v>20</v>
      </c>
      <c r="C30">
        <v>0.79300000000000004</v>
      </c>
      <c r="D30">
        <f t="shared" si="0"/>
        <v>0.20699999999999996</v>
      </c>
    </row>
    <row r="31" spans="2:4" x14ac:dyDescent="0.35">
      <c r="B31" t="s">
        <v>21</v>
      </c>
      <c r="C31">
        <v>0.81599999999999995</v>
      </c>
      <c r="D31">
        <f t="shared" si="0"/>
        <v>0.18400000000000005</v>
      </c>
    </row>
    <row r="32" spans="2:4" x14ac:dyDescent="0.35">
      <c r="B32" t="s">
        <v>22</v>
      </c>
      <c r="C32">
        <v>0.83799999999999997</v>
      </c>
      <c r="D32">
        <f t="shared" si="0"/>
        <v>0.16200000000000003</v>
      </c>
    </row>
    <row r="33" spans="2:4" x14ac:dyDescent="0.35">
      <c r="B33" t="s">
        <v>23</v>
      </c>
      <c r="C33">
        <v>0.85599999999999998</v>
      </c>
      <c r="D33">
        <f t="shared" si="0"/>
        <v>0.14400000000000002</v>
      </c>
    </row>
    <row r="34" spans="2:4" x14ac:dyDescent="0.35">
      <c r="B34" t="s">
        <v>24</v>
      </c>
      <c r="C34">
        <v>0.86</v>
      </c>
      <c r="D34">
        <f t="shared" si="0"/>
        <v>0.14000000000000001</v>
      </c>
    </row>
    <row r="35" spans="2:4" x14ac:dyDescent="0.35">
      <c r="B35" t="s">
        <v>25</v>
      </c>
      <c r="C35">
        <v>0.86899999999999999</v>
      </c>
      <c r="D35">
        <f t="shared" si="0"/>
        <v>0.13100000000000001</v>
      </c>
    </row>
    <row r="36" spans="2:4" x14ac:dyDescent="0.35">
      <c r="B36" t="s">
        <v>26</v>
      </c>
      <c r="C36">
        <v>0.875</v>
      </c>
      <c r="D36">
        <f t="shared" si="0"/>
        <v>0.125</v>
      </c>
    </row>
    <row r="37" spans="2:4" x14ac:dyDescent="0.35">
      <c r="B37" t="s">
        <v>27</v>
      </c>
      <c r="C37">
        <v>0.876</v>
      </c>
      <c r="D37">
        <f t="shared" si="0"/>
        <v>0.124</v>
      </c>
    </row>
    <row r="38" spans="2:4" x14ac:dyDescent="0.35">
      <c r="B38" t="s">
        <v>28</v>
      </c>
      <c r="C38">
        <v>0.877</v>
      </c>
      <c r="D38">
        <f t="shared" si="0"/>
        <v>0.123</v>
      </c>
    </row>
    <row r="39" spans="2:4" x14ac:dyDescent="0.35">
      <c r="B39" t="s">
        <v>29</v>
      </c>
      <c r="C39">
        <v>0.88800000000000001</v>
      </c>
      <c r="D39">
        <f t="shared" si="0"/>
        <v>0.11199999999999999</v>
      </c>
    </row>
    <row r="40" spans="2:4" x14ac:dyDescent="0.35">
      <c r="B40" t="s">
        <v>30</v>
      </c>
      <c r="C40">
        <v>0.88900000000000001</v>
      </c>
      <c r="D40">
        <f t="shared" si="0"/>
        <v>0.11099999999999999</v>
      </c>
    </row>
    <row r="41" spans="2:4" x14ac:dyDescent="0.35">
      <c r="B41" t="s">
        <v>31</v>
      </c>
      <c r="C41">
        <v>0.89200000000000002</v>
      </c>
      <c r="D41">
        <f t="shared" si="0"/>
        <v>0.10799999999999998</v>
      </c>
    </row>
    <row r="42" spans="2:4" x14ac:dyDescent="0.35">
      <c r="B42" t="s">
        <v>32</v>
      </c>
      <c r="C42">
        <v>0.89700000000000002</v>
      </c>
      <c r="D42">
        <f t="shared" si="0"/>
        <v>0.10299999999999998</v>
      </c>
    </row>
    <row r="43" spans="2:4" x14ac:dyDescent="0.35">
      <c r="B43" t="s">
        <v>33</v>
      </c>
      <c r="C43">
        <v>0.90500000000000003</v>
      </c>
      <c r="D43">
        <f t="shared" si="0"/>
        <v>9.4999999999999973E-2</v>
      </c>
    </row>
    <row r="44" spans="2:4" x14ac:dyDescent="0.35">
      <c r="B44" t="s">
        <v>34</v>
      </c>
      <c r="C44">
        <v>0.91600000000000004</v>
      </c>
      <c r="D44">
        <f t="shared" si="0"/>
        <v>8.3999999999999964E-2</v>
      </c>
    </row>
  </sheetData>
  <sortState xmlns:xlrd2="http://schemas.microsoft.com/office/spreadsheetml/2017/richdata2" ref="B10:C78">
    <sortCondition ref="C10:C78"/>
  </sortState>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33237-3C14-423F-849C-1AD1F274D104}">
  <dimension ref="B5:D36"/>
  <sheetViews>
    <sheetView showGridLines="0" zoomScale="85" zoomScaleNormal="85" workbookViewId="0">
      <selection activeCell="B5" sqref="B5:D36"/>
    </sheetView>
  </sheetViews>
  <sheetFormatPr defaultRowHeight="14.5" x14ac:dyDescent="0.35"/>
  <cols>
    <col min="2" max="2" width="38.453125" bestFit="1" customWidth="1"/>
    <col min="3" max="3" width="63.36328125" bestFit="1" customWidth="1"/>
    <col min="4" max="4" width="12.54296875" bestFit="1" customWidth="1"/>
  </cols>
  <sheetData>
    <row r="5" spans="2:4" x14ac:dyDescent="0.35">
      <c r="B5" s="2" t="s">
        <v>958</v>
      </c>
    </row>
    <row r="6" spans="2:4" x14ac:dyDescent="0.35">
      <c r="B6" s="2" t="s">
        <v>930</v>
      </c>
      <c r="C6" s="2" t="s">
        <v>524</v>
      </c>
      <c r="D6" s="2" t="s">
        <v>931</v>
      </c>
    </row>
    <row r="7" spans="2:4" x14ac:dyDescent="0.35">
      <c r="B7" t="s">
        <v>910</v>
      </c>
      <c r="C7" t="s">
        <v>911</v>
      </c>
      <c r="D7" t="s">
        <v>932</v>
      </c>
    </row>
    <row r="8" spans="2:4" x14ac:dyDescent="0.35">
      <c r="B8" t="s">
        <v>912</v>
      </c>
      <c r="C8" t="s">
        <v>913</v>
      </c>
      <c r="D8" t="s">
        <v>932</v>
      </c>
    </row>
    <row r="9" spans="2:4" ht="29" x14ac:dyDescent="0.35">
      <c r="B9" t="s">
        <v>922</v>
      </c>
      <c r="C9" s="47" t="s">
        <v>927</v>
      </c>
      <c r="D9" t="s">
        <v>932</v>
      </c>
    </row>
    <row r="10" spans="2:4" ht="43.5" x14ac:dyDescent="0.35">
      <c r="B10" t="s">
        <v>920</v>
      </c>
      <c r="C10" s="47" t="s">
        <v>921</v>
      </c>
      <c r="D10" t="s">
        <v>932</v>
      </c>
    </row>
    <row r="11" spans="2:4" ht="29" x14ac:dyDescent="0.35">
      <c r="B11" t="s">
        <v>914</v>
      </c>
      <c r="C11" s="47" t="s">
        <v>915</v>
      </c>
      <c r="D11" t="s">
        <v>932</v>
      </c>
    </row>
    <row r="12" spans="2:4" x14ac:dyDescent="0.35">
      <c r="B12" t="s">
        <v>918</v>
      </c>
      <c r="C12" t="s">
        <v>919</v>
      </c>
      <c r="D12" t="s">
        <v>932</v>
      </c>
    </row>
    <row r="13" spans="2:4" x14ac:dyDescent="0.35">
      <c r="B13" t="s">
        <v>916</v>
      </c>
      <c r="C13" t="s">
        <v>917</v>
      </c>
      <c r="D13" t="s">
        <v>932</v>
      </c>
    </row>
    <row r="14" spans="2:4" ht="43.5" x14ac:dyDescent="0.35">
      <c r="B14" t="s">
        <v>924</v>
      </c>
      <c r="C14" s="47" t="s">
        <v>923</v>
      </c>
      <c r="D14" t="s">
        <v>932</v>
      </c>
    </row>
    <row r="15" spans="2:4" x14ac:dyDescent="0.35">
      <c r="B15" t="s">
        <v>925</v>
      </c>
      <c r="C15" t="s">
        <v>926</v>
      </c>
      <c r="D15" t="s">
        <v>932</v>
      </c>
    </row>
    <row r="16" spans="2:4" ht="29" x14ac:dyDescent="0.35">
      <c r="B16" t="s">
        <v>928</v>
      </c>
      <c r="C16" s="47" t="s">
        <v>929</v>
      </c>
      <c r="D16" t="s">
        <v>932</v>
      </c>
    </row>
    <row r="17" spans="2:4" x14ac:dyDescent="0.35">
      <c r="B17" t="s">
        <v>934</v>
      </c>
      <c r="C17" t="s">
        <v>935</v>
      </c>
      <c r="D17" t="s">
        <v>933</v>
      </c>
    </row>
    <row r="18" spans="2:4" x14ac:dyDescent="0.35">
      <c r="B18" t="s">
        <v>936</v>
      </c>
      <c r="C18" t="s">
        <v>937</v>
      </c>
      <c r="D18" t="s">
        <v>933</v>
      </c>
    </row>
    <row r="19" spans="2:4" x14ac:dyDescent="0.35">
      <c r="B19" t="s">
        <v>938</v>
      </c>
      <c r="C19" t="s">
        <v>939</v>
      </c>
      <c r="D19" t="s">
        <v>933</v>
      </c>
    </row>
    <row r="20" spans="2:4" x14ac:dyDescent="0.35">
      <c r="B20" t="s">
        <v>940</v>
      </c>
      <c r="C20" t="s">
        <v>941</v>
      </c>
      <c r="D20" t="s">
        <v>933</v>
      </c>
    </row>
    <row r="21" spans="2:4" x14ac:dyDescent="0.35">
      <c r="B21" t="s">
        <v>942</v>
      </c>
      <c r="C21" t="s">
        <v>943</v>
      </c>
      <c r="D21" t="s">
        <v>933</v>
      </c>
    </row>
    <row r="22" spans="2:4" x14ac:dyDescent="0.35">
      <c r="B22" t="s">
        <v>944</v>
      </c>
      <c r="C22" t="s">
        <v>945</v>
      </c>
      <c r="D22" t="s">
        <v>933</v>
      </c>
    </row>
    <row r="23" spans="2:4" x14ac:dyDescent="0.35">
      <c r="B23" t="s">
        <v>946</v>
      </c>
      <c r="C23" t="s">
        <v>947</v>
      </c>
      <c r="D23" t="s">
        <v>933</v>
      </c>
    </row>
    <row r="24" spans="2:4" x14ac:dyDescent="0.35">
      <c r="B24" t="s">
        <v>948</v>
      </c>
      <c r="C24" t="s">
        <v>949</v>
      </c>
      <c r="D24" t="s">
        <v>933</v>
      </c>
    </row>
    <row r="25" spans="2:4" x14ac:dyDescent="0.35">
      <c r="B25" t="s">
        <v>950</v>
      </c>
      <c r="C25" t="s">
        <v>951</v>
      </c>
      <c r="D25" t="s">
        <v>933</v>
      </c>
    </row>
    <row r="26" spans="2:4" x14ac:dyDescent="0.35">
      <c r="B26" t="s">
        <v>952</v>
      </c>
      <c r="C26" t="s">
        <v>953</v>
      </c>
      <c r="D26" t="s">
        <v>933</v>
      </c>
    </row>
    <row r="27" spans="2:4" x14ac:dyDescent="0.35">
      <c r="B27" t="s">
        <v>954</v>
      </c>
      <c r="C27" t="s">
        <v>955</v>
      </c>
      <c r="D27" t="s">
        <v>933</v>
      </c>
    </row>
    <row r="28" spans="2:4" x14ac:dyDescent="0.35">
      <c r="B28" t="s">
        <v>956</v>
      </c>
      <c r="C28" t="s">
        <v>957</v>
      </c>
      <c r="D28" t="s">
        <v>933</v>
      </c>
    </row>
    <row r="29" spans="2:4" x14ac:dyDescent="0.35">
      <c r="B29" t="s">
        <v>960</v>
      </c>
      <c r="C29" t="s">
        <v>968</v>
      </c>
      <c r="D29" t="s">
        <v>959</v>
      </c>
    </row>
    <row r="30" spans="2:4" x14ac:dyDescent="0.35">
      <c r="B30" t="s">
        <v>961</v>
      </c>
      <c r="C30" t="s">
        <v>968</v>
      </c>
      <c r="D30" t="s">
        <v>959</v>
      </c>
    </row>
    <row r="31" spans="2:4" x14ac:dyDescent="0.35">
      <c r="B31" t="s">
        <v>962</v>
      </c>
      <c r="C31" t="s">
        <v>968</v>
      </c>
      <c r="D31" t="s">
        <v>959</v>
      </c>
    </row>
    <row r="32" spans="2:4" x14ac:dyDescent="0.35">
      <c r="B32" t="s">
        <v>963</v>
      </c>
      <c r="C32" t="s">
        <v>968</v>
      </c>
      <c r="D32" t="s">
        <v>959</v>
      </c>
    </row>
    <row r="33" spans="2:4" x14ac:dyDescent="0.35">
      <c r="B33" t="s">
        <v>964</v>
      </c>
      <c r="C33" t="s">
        <v>968</v>
      </c>
      <c r="D33" t="s">
        <v>959</v>
      </c>
    </row>
    <row r="34" spans="2:4" x14ac:dyDescent="0.35">
      <c r="B34" t="s">
        <v>965</v>
      </c>
      <c r="C34" t="s">
        <v>968</v>
      </c>
      <c r="D34" t="s">
        <v>959</v>
      </c>
    </row>
    <row r="35" spans="2:4" x14ac:dyDescent="0.35">
      <c r="B35" t="s">
        <v>966</v>
      </c>
      <c r="C35" t="s">
        <v>969</v>
      </c>
      <c r="D35" t="s">
        <v>959</v>
      </c>
    </row>
    <row r="36" spans="2:4" x14ac:dyDescent="0.35">
      <c r="B36" t="s">
        <v>967</v>
      </c>
      <c r="C36" t="s">
        <v>970</v>
      </c>
      <c r="D36" t="s">
        <v>959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F9C0D-7A29-424B-8643-B5DF5C6756D4}">
  <dimension ref="B3:C40"/>
  <sheetViews>
    <sheetView showGridLines="0" topLeftCell="B1" workbookViewId="0">
      <selection activeCell="F8" sqref="F8"/>
    </sheetView>
  </sheetViews>
  <sheetFormatPr defaultRowHeight="14.5" x14ac:dyDescent="0.35"/>
  <cols>
    <col min="2" max="2" width="19.6328125" bestFit="1" customWidth="1"/>
  </cols>
  <sheetData>
    <row r="3" spans="2:3" x14ac:dyDescent="0.35">
      <c r="B3" t="s">
        <v>74</v>
      </c>
    </row>
    <row r="5" spans="2:3" x14ac:dyDescent="0.35">
      <c r="B5" t="s">
        <v>73</v>
      </c>
      <c r="C5" t="s">
        <v>36</v>
      </c>
    </row>
    <row r="6" spans="2:3" x14ac:dyDescent="0.35">
      <c r="B6" t="s">
        <v>38</v>
      </c>
      <c r="C6">
        <v>0.35499999999999998</v>
      </c>
    </row>
    <row r="7" spans="2:3" x14ac:dyDescent="0.35">
      <c r="B7" t="s">
        <v>39</v>
      </c>
      <c r="C7">
        <v>0.40100000000000002</v>
      </c>
    </row>
    <row r="8" spans="2:3" x14ac:dyDescent="0.35">
      <c r="B8" t="s">
        <v>40</v>
      </c>
      <c r="C8">
        <v>0.436</v>
      </c>
    </row>
    <row r="9" spans="2:3" x14ac:dyDescent="0.35">
      <c r="B9" t="s">
        <v>41</v>
      </c>
      <c r="C9">
        <v>0.44800000000000001</v>
      </c>
    </row>
    <row r="10" spans="2:3" x14ac:dyDescent="0.35">
      <c r="B10" t="s">
        <v>42</v>
      </c>
      <c r="C10">
        <v>0.45500000000000002</v>
      </c>
    </row>
    <row r="11" spans="2:3" x14ac:dyDescent="0.35">
      <c r="B11" t="s">
        <v>43</v>
      </c>
      <c r="C11">
        <v>0.45600000000000002</v>
      </c>
    </row>
    <row r="12" spans="2:3" x14ac:dyDescent="0.35">
      <c r="B12" t="s">
        <v>44</v>
      </c>
      <c r="C12">
        <v>0.46600000000000003</v>
      </c>
    </row>
    <row r="13" spans="2:3" x14ac:dyDescent="0.35">
      <c r="B13" t="s">
        <v>45</v>
      </c>
      <c r="C13">
        <v>0.46700000000000003</v>
      </c>
    </row>
    <row r="14" spans="2:3" x14ac:dyDescent="0.35">
      <c r="B14" t="s">
        <v>46</v>
      </c>
      <c r="C14">
        <v>0.47399999999999998</v>
      </c>
    </row>
    <row r="15" spans="2:3" x14ac:dyDescent="0.35">
      <c r="B15" t="s">
        <v>47</v>
      </c>
      <c r="C15">
        <v>0.48199999999999998</v>
      </c>
    </row>
    <row r="16" spans="2:3" x14ac:dyDescent="0.35">
      <c r="B16" t="s">
        <v>48</v>
      </c>
      <c r="C16">
        <v>0.48499999999999999</v>
      </c>
    </row>
    <row r="17" spans="2:3" x14ac:dyDescent="0.35">
      <c r="B17" t="s">
        <v>49</v>
      </c>
      <c r="C17">
        <v>0.49299999999999999</v>
      </c>
    </row>
    <row r="18" spans="2:3" x14ac:dyDescent="0.35">
      <c r="B18" t="s">
        <v>50</v>
      </c>
      <c r="C18">
        <v>0.497</v>
      </c>
    </row>
    <row r="19" spans="2:3" x14ac:dyDescent="0.35">
      <c r="B19" t="s">
        <v>51</v>
      </c>
      <c r="C19">
        <v>0.499</v>
      </c>
    </row>
    <row r="20" spans="2:3" x14ac:dyDescent="0.35">
      <c r="B20" t="s">
        <v>52</v>
      </c>
      <c r="C20">
        <v>0.502</v>
      </c>
    </row>
    <row r="21" spans="2:3" x14ac:dyDescent="0.35">
      <c r="B21" t="s">
        <v>53</v>
      </c>
      <c r="C21">
        <v>0.50700000000000001</v>
      </c>
    </row>
    <row r="22" spans="2:3" x14ac:dyDescent="0.35">
      <c r="B22" t="s">
        <v>54</v>
      </c>
      <c r="C22">
        <v>0.50800000000000001</v>
      </c>
    </row>
    <row r="23" spans="2:3" x14ac:dyDescent="0.35">
      <c r="B23" t="s">
        <v>55</v>
      </c>
      <c r="C23">
        <v>0.51300000000000001</v>
      </c>
    </row>
    <row r="24" spans="2:3" x14ac:dyDescent="0.35">
      <c r="B24" t="s">
        <v>56</v>
      </c>
      <c r="C24">
        <v>0.51400000000000001</v>
      </c>
    </row>
    <row r="25" spans="2:3" x14ac:dyDescent="0.35">
      <c r="B25" t="s">
        <v>57</v>
      </c>
      <c r="C25">
        <v>0.52200000000000002</v>
      </c>
    </row>
    <row r="26" spans="2:3" x14ac:dyDescent="0.35">
      <c r="B26" t="s">
        <v>58</v>
      </c>
      <c r="C26">
        <v>0.52700000000000002</v>
      </c>
    </row>
    <row r="27" spans="2:3" x14ac:dyDescent="0.35">
      <c r="B27" t="s">
        <v>59</v>
      </c>
      <c r="C27">
        <v>0.52900000000000003</v>
      </c>
    </row>
    <row r="28" spans="2:3" x14ac:dyDescent="0.35">
      <c r="B28" t="s">
        <v>60</v>
      </c>
      <c r="C28">
        <v>0.53400000000000003</v>
      </c>
    </row>
    <row r="29" spans="2:3" x14ac:dyDescent="0.35">
      <c r="B29" t="s">
        <v>61</v>
      </c>
      <c r="C29">
        <v>0.54</v>
      </c>
    </row>
    <row r="30" spans="2:3" x14ac:dyDescent="0.35">
      <c r="B30" t="s">
        <v>62</v>
      </c>
      <c r="C30">
        <v>0.54</v>
      </c>
    </row>
    <row r="31" spans="2:3" x14ac:dyDescent="0.35">
      <c r="B31" t="s">
        <v>63</v>
      </c>
      <c r="C31">
        <v>0.54400000000000004</v>
      </c>
    </row>
    <row r="32" spans="2:3" x14ac:dyDescent="0.35">
      <c r="B32" t="s">
        <v>64</v>
      </c>
      <c r="C32">
        <v>0.54900000000000004</v>
      </c>
    </row>
    <row r="33" spans="2:3" x14ac:dyDescent="0.35">
      <c r="B33" t="s">
        <v>65</v>
      </c>
      <c r="C33">
        <v>0.55500000000000005</v>
      </c>
    </row>
    <row r="34" spans="2:3" x14ac:dyDescent="0.35">
      <c r="B34" t="s">
        <v>66</v>
      </c>
      <c r="C34">
        <v>0.55500000000000005</v>
      </c>
    </row>
    <row r="35" spans="2:3" x14ac:dyDescent="0.35">
      <c r="B35" t="s">
        <v>67</v>
      </c>
      <c r="C35">
        <v>0.55800000000000005</v>
      </c>
    </row>
    <row r="36" spans="2:3" x14ac:dyDescent="0.35">
      <c r="B36" t="s">
        <v>68</v>
      </c>
      <c r="C36">
        <v>0.56100000000000005</v>
      </c>
    </row>
    <row r="37" spans="2:3" x14ac:dyDescent="0.35">
      <c r="B37" t="s">
        <v>69</v>
      </c>
      <c r="C37">
        <v>0.56399999999999995</v>
      </c>
    </row>
    <row r="38" spans="2:3" x14ac:dyDescent="0.35">
      <c r="B38" t="s">
        <v>70</v>
      </c>
      <c r="C38">
        <v>0.56399999999999995</v>
      </c>
    </row>
    <row r="39" spans="2:3" x14ac:dyDescent="0.35">
      <c r="B39" t="s">
        <v>71</v>
      </c>
      <c r="C39">
        <v>0.56599999999999995</v>
      </c>
    </row>
    <row r="40" spans="2:3" x14ac:dyDescent="0.35">
      <c r="B40" t="s">
        <v>72</v>
      </c>
      <c r="C40">
        <v>0.56899999999999995</v>
      </c>
    </row>
  </sheetData>
  <sortState xmlns:xlrd2="http://schemas.microsoft.com/office/spreadsheetml/2017/richdata2" ref="B6:C74">
    <sortCondition ref="C6:C74"/>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0CDB4-EEEB-4967-8DF1-C62F8FE4710C}">
  <dimension ref="A8:BN167"/>
  <sheetViews>
    <sheetView topLeftCell="A133" workbookViewId="0">
      <selection activeCell="H167" sqref="H167"/>
    </sheetView>
  </sheetViews>
  <sheetFormatPr defaultRowHeight="14.5" x14ac:dyDescent="0.35"/>
  <cols>
    <col min="4" max="4" width="11.81640625" bestFit="1" customWidth="1"/>
    <col min="14" max="14" width="9.08984375" bestFit="1" customWidth="1"/>
  </cols>
  <sheetData>
    <row r="8" spans="2:66" x14ac:dyDescent="0.35">
      <c r="B8" t="s">
        <v>76</v>
      </c>
      <c r="C8" t="s">
        <v>77</v>
      </c>
      <c r="D8" t="s">
        <v>78</v>
      </c>
      <c r="F8" t="s">
        <v>76</v>
      </c>
      <c r="G8" t="s">
        <v>77</v>
      </c>
      <c r="H8" t="s">
        <v>78</v>
      </c>
      <c r="J8" t="s">
        <v>76</v>
      </c>
      <c r="K8" t="s">
        <v>77</v>
      </c>
      <c r="L8" t="s">
        <v>78</v>
      </c>
    </row>
    <row r="9" spans="2:66" x14ac:dyDescent="0.35">
      <c r="B9">
        <v>0.79</v>
      </c>
      <c r="C9">
        <v>0.625</v>
      </c>
      <c r="D9">
        <v>0.4</v>
      </c>
      <c r="F9">
        <v>0.77</v>
      </c>
      <c r="G9">
        <v>0.5625</v>
      </c>
      <c r="H9">
        <v>0.36</v>
      </c>
      <c r="J9">
        <v>0.76</v>
      </c>
      <c r="K9">
        <v>0.53333333333333299</v>
      </c>
      <c r="L9">
        <v>0.32</v>
      </c>
    </row>
    <row r="10" spans="2:66" x14ac:dyDescent="0.35">
      <c r="B10">
        <v>0.778290993071593</v>
      </c>
      <c r="C10">
        <v>0.6</v>
      </c>
      <c r="D10">
        <v>0.34562211981566798</v>
      </c>
      <c r="F10">
        <v>0.77482678983833697</v>
      </c>
      <c r="G10">
        <v>0.59482758620689602</v>
      </c>
      <c r="H10">
        <v>0.31797235023041398</v>
      </c>
      <c r="J10">
        <v>0.76327944572748196</v>
      </c>
      <c r="K10">
        <v>0.54411764705882304</v>
      </c>
      <c r="L10">
        <v>0.34101382488479198</v>
      </c>
    </row>
    <row r="11" spans="2:66" x14ac:dyDescent="0.35">
      <c r="B11">
        <v>0.78695208970438302</v>
      </c>
      <c r="C11">
        <v>0.661157024793388</v>
      </c>
      <c r="D11">
        <v>0.32258064516128998</v>
      </c>
      <c r="F11">
        <v>0.79102956167176297</v>
      </c>
      <c r="G11">
        <v>0.69369369369369305</v>
      </c>
      <c r="H11">
        <v>0.31048387096774099</v>
      </c>
      <c r="J11">
        <v>0.78083588175331298</v>
      </c>
      <c r="K11">
        <v>0.62222222222222201</v>
      </c>
      <c r="L11">
        <v>0.33870967741935398</v>
      </c>
    </row>
    <row r="12" spans="2:66" x14ac:dyDescent="0.35">
      <c r="B12">
        <v>0.76248477466504205</v>
      </c>
      <c r="C12">
        <v>0.60377358490566002</v>
      </c>
      <c r="D12">
        <v>0.29493087557603598</v>
      </c>
      <c r="F12">
        <v>0.76979293544457905</v>
      </c>
      <c r="G12">
        <v>0.63725490196078405</v>
      </c>
      <c r="H12">
        <v>0.29953917050691198</v>
      </c>
      <c r="J12">
        <v>0.77101096224116905</v>
      </c>
      <c r="K12">
        <v>0.63551401869158797</v>
      </c>
      <c r="L12">
        <v>0.31336405529953898</v>
      </c>
    </row>
    <row r="13" spans="2:66" x14ac:dyDescent="0.35">
      <c r="B13">
        <v>0.77018633540372605</v>
      </c>
      <c r="C13">
        <v>0.57425742574257399</v>
      </c>
      <c r="D13">
        <v>0.24472573839662401</v>
      </c>
      <c r="F13">
        <v>0.78364389233954401</v>
      </c>
      <c r="G13">
        <v>0.63207547169811296</v>
      </c>
      <c r="H13">
        <v>0.28270042194092798</v>
      </c>
      <c r="J13">
        <v>0.78467908902691497</v>
      </c>
      <c r="K13">
        <v>0.64356435643564303</v>
      </c>
      <c r="L13">
        <v>0.27426160337552702</v>
      </c>
    </row>
    <row r="14" spans="2:66" x14ac:dyDescent="0.35">
      <c r="B14">
        <v>0.78937198067632797</v>
      </c>
      <c r="C14">
        <v>0.64963503649635002</v>
      </c>
      <c r="D14">
        <v>0.343629343629343</v>
      </c>
      <c r="F14">
        <v>0.79323671497584503</v>
      </c>
      <c r="G14">
        <v>0.68907563025209995</v>
      </c>
      <c r="H14">
        <v>0.31660231660231603</v>
      </c>
      <c r="J14">
        <v>0.77391304347825995</v>
      </c>
      <c r="K14">
        <v>0.60330578512396604</v>
      </c>
      <c r="L14">
        <v>0.28185328185328101</v>
      </c>
      <c r="P14" t="s">
        <v>82</v>
      </c>
      <c r="Q14">
        <v>0</v>
      </c>
      <c r="R14">
        <v>1</v>
      </c>
      <c r="S14">
        <v>2</v>
      </c>
      <c r="T14">
        <v>3</v>
      </c>
      <c r="U14">
        <v>4</v>
      </c>
      <c r="V14">
        <v>5</v>
      </c>
      <c r="W14">
        <v>6</v>
      </c>
      <c r="X14">
        <v>7</v>
      </c>
      <c r="Y14">
        <v>8</v>
      </c>
      <c r="Z14">
        <v>9</v>
      </c>
      <c r="AA14">
        <v>10</v>
      </c>
      <c r="AB14">
        <v>11</v>
      </c>
      <c r="AC14">
        <v>12</v>
      </c>
      <c r="AD14">
        <v>13</v>
      </c>
      <c r="AE14">
        <v>14</v>
      </c>
      <c r="AF14">
        <v>15</v>
      </c>
      <c r="AG14">
        <v>16</v>
      </c>
      <c r="AH14">
        <v>17</v>
      </c>
      <c r="AI14">
        <v>18</v>
      </c>
      <c r="AJ14">
        <v>19</v>
      </c>
      <c r="AK14">
        <v>20</v>
      </c>
      <c r="AL14">
        <v>21</v>
      </c>
      <c r="AM14">
        <v>22</v>
      </c>
      <c r="AN14">
        <v>23</v>
      </c>
      <c r="AO14">
        <v>24</v>
      </c>
      <c r="AP14">
        <v>25</v>
      </c>
      <c r="AQ14">
        <v>26</v>
      </c>
      <c r="AR14">
        <v>27</v>
      </c>
      <c r="AS14">
        <v>28</v>
      </c>
      <c r="AT14">
        <v>29</v>
      </c>
      <c r="AU14">
        <v>30</v>
      </c>
      <c r="AV14">
        <v>31</v>
      </c>
      <c r="AW14">
        <v>32</v>
      </c>
      <c r="AX14">
        <v>33</v>
      </c>
      <c r="AY14">
        <v>34</v>
      </c>
      <c r="AZ14">
        <v>35</v>
      </c>
      <c r="BA14">
        <v>36</v>
      </c>
      <c r="BB14">
        <v>37</v>
      </c>
      <c r="BC14">
        <v>38</v>
      </c>
      <c r="BD14">
        <v>39</v>
      </c>
      <c r="BE14">
        <v>40</v>
      </c>
      <c r="BF14">
        <v>41</v>
      </c>
      <c r="BG14">
        <v>42</v>
      </c>
      <c r="BH14">
        <v>43</v>
      </c>
      <c r="BI14">
        <v>44</v>
      </c>
      <c r="BJ14">
        <v>45</v>
      </c>
      <c r="BK14">
        <v>46</v>
      </c>
      <c r="BL14">
        <v>47</v>
      </c>
      <c r="BM14">
        <v>48</v>
      </c>
      <c r="BN14">
        <v>49</v>
      </c>
    </row>
    <row r="15" spans="2:66" x14ac:dyDescent="0.35">
      <c r="B15">
        <v>0.759770114942528</v>
      </c>
      <c r="C15">
        <v>0.52631578947368396</v>
      </c>
      <c r="D15">
        <v>0.27906976744186002</v>
      </c>
      <c r="F15">
        <v>0.75517241379310296</v>
      </c>
      <c r="G15">
        <v>0.50892857142857095</v>
      </c>
      <c r="H15">
        <v>0.26511627906976698</v>
      </c>
      <c r="J15">
        <v>0.75057471264367803</v>
      </c>
      <c r="K15">
        <v>0.49090909090909002</v>
      </c>
      <c r="L15">
        <v>0.251162790697674</v>
      </c>
      <c r="P15" t="str">
        <f>"'"&amp;P14&amp;"',"</f>
        <v>'Target Feature',</v>
      </c>
      <c r="Q15" t="str">
        <f t="shared" ref="Q15:BN15" si="0">"'"&amp;Q14&amp;"',"</f>
        <v>'0',</v>
      </c>
      <c r="R15" t="str">
        <f t="shared" si="0"/>
        <v>'1',</v>
      </c>
      <c r="S15" t="str">
        <f t="shared" si="0"/>
        <v>'2',</v>
      </c>
      <c r="T15" t="str">
        <f t="shared" si="0"/>
        <v>'3',</v>
      </c>
      <c r="U15" t="str">
        <f t="shared" si="0"/>
        <v>'4',</v>
      </c>
      <c r="V15" t="str">
        <f t="shared" si="0"/>
        <v>'5',</v>
      </c>
      <c r="W15" t="str">
        <f t="shared" si="0"/>
        <v>'6',</v>
      </c>
      <c r="X15" t="str">
        <f t="shared" si="0"/>
        <v>'7',</v>
      </c>
      <c r="Y15" t="str">
        <f t="shared" si="0"/>
        <v>'8',</v>
      </c>
      <c r="Z15" t="str">
        <f t="shared" si="0"/>
        <v>'9',</v>
      </c>
      <c r="AA15" t="str">
        <f t="shared" si="0"/>
        <v>'10',</v>
      </c>
      <c r="AB15" t="str">
        <f t="shared" si="0"/>
        <v>'11',</v>
      </c>
      <c r="AC15" t="str">
        <f t="shared" si="0"/>
        <v>'12',</v>
      </c>
      <c r="AD15" t="str">
        <f t="shared" si="0"/>
        <v>'13',</v>
      </c>
      <c r="AE15" t="str">
        <f t="shared" si="0"/>
        <v>'14',</v>
      </c>
      <c r="AF15" t="str">
        <f t="shared" si="0"/>
        <v>'15',</v>
      </c>
      <c r="AG15" t="str">
        <f t="shared" si="0"/>
        <v>'16',</v>
      </c>
      <c r="AH15" t="str">
        <f t="shared" si="0"/>
        <v>'17',</v>
      </c>
      <c r="AI15" t="str">
        <f t="shared" si="0"/>
        <v>'18',</v>
      </c>
      <c r="AJ15" t="str">
        <f t="shared" si="0"/>
        <v>'19',</v>
      </c>
      <c r="AK15" t="str">
        <f t="shared" si="0"/>
        <v>'20',</v>
      </c>
      <c r="AL15" t="str">
        <f t="shared" si="0"/>
        <v>'21',</v>
      </c>
      <c r="AM15" t="str">
        <f t="shared" si="0"/>
        <v>'22',</v>
      </c>
      <c r="AN15" t="str">
        <f t="shared" si="0"/>
        <v>'23',</v>
      </c>
      <c r="AO15" t="str">
        <f t="shared" si="0"/>
        <v>'24',</v>
      </c>
      <c r="AP15" t="str">
        <f t="shared" si="0"/>
        <v>'25',</v>
      </c>
      <c r="AQ15" t="str">
        <f t="shared" si="0"/>
        <v>'26',</v>
      </c>
      <c r="AR15" t="str">
        <f t="shared" si="0"/>
        <v>'27',</v>
      </c>
      <c r="AS15" t="str">
        <f t="shared" si="0"/>
        <v>'28',</v>
      </c>
      <c r="AT15" t="str">
        <f t="shared" si="0"/>
        <v>'29',</v>
      </c>
      <c r="AU15" t="str">
        <f t="shared" si="0"/>
        <v>'30',</v>
      </c>
      <c r="AV15" t="str">
        <f t="shared" si="0"/>
        <v>'31',</v>
      </c>
      <c r="AW15" t="str">
        <f t="shared" si="0"/>
        <v>'32',</v>
      </c>
      <c r="AX15" t="str">
        <f t="shared" si="0"/>
        <v>'33',</v>
      </c>
      <c r="AY15" t="str">
        <f t="shared" si="0"/>
        <v>'34',</v>
      </c>
      <c r="AZ15" t="str">
        <f t="shared" si="0"/>
        <v>'35',</v>
      </c>
      <c r="BA15" t="str">
        <f t="shared" si="0"/>
        <v>'36',</v>
      </c>
      <c r="BB15" t="str">
        <f t="shared" si="0"/>
        <v>'37',</v>
      </c>
      <c r="BC15" t="str">
        <f t="shared" si="0"/>
        <v>'38',</v>
      </c>
      <c r="BD15" t="str">
        <f t="shared" si="0"/>
        <v>'39',</v>
      </c>
      <c r="BE15" t="str">
        <f t="shared" si="0"/>
        <v>'40',</v>
      </c>
      <c r="BF15" t="str">
        <f t="shared" si="0"/>
        <v>'41',</v>
      </c>
      <c r="BG15" t="str">
        <f t="shared" si="0"/>
        <v>'42',</v>
      </c>
      <c r="BH15" t="str">
        <f t="shared" si="0"/>
        <v>'43',</v>
      </c>
      <c r="BI15" t="str">
        <f t="shared" si="0"/>
        <v>'44',</v>
      </c>
      <c r="BJ15" t="str">
        <f t="shared" si="0"/>
        <v>'45',</v>
      </c>
      <c r="BK15" t="str">
        <f t="shared" si="0"/>
        <v>'46',</v>
      </c>
      <c r="BL15" t="str">
        <f t="shared" si="0"/>
        <v>'47',</v>
      </c>
      <c r="BM15" t="str">
        <f t="shared" si="0"/>
        <v>'48',</v>
      </c>
      <c r="BN15" t="str">
        <f t="shared" si="0"/>
        <v>'49',</v>
      </c>
    </row>
    <row r="16" spans="2:66" x14ac:dyDescent="0.35">
      <c r="B16">
        <v>0.74487704918032704</v>
      </c>
      <c r="C16">
        <v>0.46721311475409799</v>
      </c>
      <c r="D16">
        <v>0.23651452282157601</v>
      </c>
      <c r="F16">
        <v>0.75204918032786805</v>
      </c>
      <c r="G16">
        <v>0.49523809523809498</v>
      </c>
      <c r="H16">
        <v>0.21576763485477099</v>
      </c>
      <c r="J16">
        <v>0.75204918032786805</v>
      </c>
      <c r="K16">
        <v>0.49532710280373798</v>
      </c>
      <c r="L16">
        <v>0.219917012448132</v>
      </c>
      <c r="P16" t="s">
        <v>82</v>
      </c>
      <c r="Q16" t="str">
        <f>"'"&amp;P16&amp;"',"</f>
        <v>'Target Feature',</v>
      </c>
    </row>
    <row r="17" spans="1:17" x14ac:dyDescent="0.35">
      <c r="B17">
        <v>0.780167264038231</v>
      </c>
      <c r="C17">
        <v>0.62601626016260103</v>
      </c>
      <c r="D17">
        <v>0.35813953488372002</v>
      </c>
      <c r="F17">
        <v>0.78375149342891204</v>
      </c>
      <c r="G17">
        <v>0.63934426229508201</v>
      </c>
      <c r="H17">
        <v>0.36279069767441802</v>
      </c>
      <c r="J17">
        <v>0.780167264038231</v>
      </c>
      <c r="K17">
        <v>0.60402684563758302</v>
      </c>
      <c r="L17">
        <v>0.41860465116279</v>
      </c>
      <c r="P17">
        <v>0</v>
      </c>
      <c r="Q17" t="str">
        <f t="shared" ref="Q17:Q67" si="1">"'"&amp;P17&amp;"',"</f>
        <v>'0',</v>
      </c>
    </row>
    <row r="18" spans="1:17" x14ac:dyDescent="0.35">
      <c r="B18">
        <v>0.75751503006012</v>
      </c>
      <c r="C18">
        <v>0.61194029850746201</v>
      </c>
      <c r="D18">
        <v>0.30147058823529399</v>
      </c>
      <c r="F18">
        <v>0.75551102204408804</v>
      </c>
      <c r="G18">
        <v>0.62068965517241304</v>
      </c>
      <c r="H18">
        <v>0.26470588235294101</v>
      </c>
      <c r="J18">
        <v>0.75350701402805598</v>
      </c>
      <c r="K18">
        <v>0.59420289855072395</v>
      </c>
      <c r="L18">
        <v>0.30147058823529399</v>
      </c>
      <c r="P18">
        <v>1</v>
      </c>
      <c r="Q18" t="str">
        <f t="shared" si="1"/>
        <v>'1',</v>
      </c>
    </row>
    <row r="19" spans="1:17" x14ac:dyDescent="0.35">
      <c r="B19">
        <f>AVERAGE(B9:B18)</f>
        <v>0.77196156317422782</v>
      </c>
      <c r="C19">
        <f>AVERAGE(C9:C18)</f>
        <v>0.59453085348358159</v>
      </c>
      <c r="D19">
        <f>AVERAGE(D9:D18)</f>
        <v>0.31266831359614111</v>
      </c>
      <c r="P19">
        <v>2</v>
      </c>
      <c r="Q19" t="str">
        <f t="shared" si="1"/>
        <v>'2',</v>
      </c>
    </row>
    <row r="20" spans="1:17" x14ac:dyDescent="0.35">
      <c r="A20" s="2" t="s">
        <v>80</v>
      </c>
      <c r="B20" s="2">
        <f>AVERAGE(B9:B19)</f>
        <v>0.77196156317422782</v>
      </c>
      <c r="C20" s="2">
        <f>AVERAGE(C9:C19)</f>
        <v>0.59453085348358159</v>
      </c>
      <c r="D20" s="2">
        <f>AVERAGE(D9:D19)</f>
        <v>0.31266831359614106</v>
      </c>
      <c r="E20" s="2" t="s">
        <v>80</v>
      </c>
      <c r="F20" s="5">
        <f>AVERAGE(F9:F19)</f>
        <v>0.77290140038640387</v>
      </c>
      <c r="G20" s="5">
        <f>AVERAGE(G9:G19)</f>
        <v>0.60736278679457478</v>
      </c>
      <c r="H20" s="5">
        <f>AVERAGE(H9:H19)</f>
        <v>0.29956786242002081</v>
      </c>
      <c r="P20">
        <v>3</v>
      </c>
      <c r="Q20" t="str">
        <f t="shared" si="1"/>
        <v>'3',</v>
      </c>
    </row>
    <row r="21" spans="1:17" x14ac:dyDescent="0.35">
      <c r="B21" s="2" t="s">
        <v>76</v>
      </c>
      <c r="C21" s="2" t="s">
        <v>77</v>
      </c>
      <c r="D21" s="2" t="s">
        <v>78</v>
      </c>
      <c r="P21">
        <v>4</v>
      </c>
      <c r="Q21" t="str">
        <f t="shared" si="1"/>
        <v>'4',</v>
      </c>
    </row>
    <row r="22" spans="1:17" x14ac:dyDescent="0.35">
      <c r="A22" s="2" t="s">
        <v>81</v>
      </c>
      <c r="B22" s="2">
        <v>0.76</v>
      </c>
      <c r="C22" s="2">
        <v>0.51</v>
      </c>
      <c r="D22" s="2">
        <v>0.51</v>
      </c>
      <c r="P22">
        <v>5</v>
      </c>
      <c r="Q22" t="str">
        <f t="shared" si="1"/>
        <v>'5',</v>
      </c>
    </row>
    <row r="23" spans="1:17" x14ac:dyDescent="0.35">
      <c r="P23">
        <v>6</v>
      </c>
      <c r="Q23" t="str">
        <f t="shared" si="1"/>
        <v>'6',</v>
      </c>
    </row>
    <row r="24" spans="1:17" x14ac:dyDescent="0.35">
      <c r="B24" s="4">
        <f>B20-B22</f>
        <v>1.1961563174227807E-2</v>
      </c>
      <c r="C24" s="4">
        <f>C20-C22</f>
        <v>8.4530853483581581E-2</v>
      </c>
      <c r="D24" s="4">
        <f>D20-D22</f>
        <v>-0.19733168640385895</v>
      </c>
      <c r="P24">
        <v>7</v>
      </c>
      <c r="Q24" t="str">
        <f t="shared" si="1"/>
        <v>'7',</v>
      </c>
    </row>
    <row r="25" spans="1:17" x14ac:dyDescent="0.35">
      <c r="B25" s="3">
        <f>B24/B22</f>
        <v>1.5738898913457641E-2</v>
      </c>
      <c r="C25" s="3">
        <f>C24/C22</f>
        <v>0.16574677153643447</v>
      </c>
      <c r="D25" s="3">
        <f>D24/D22</f>
        <v>-0.38692487530168423</v>
      </c>
      <c r="P25">
        <v>8</v>
      </c>
      <c r="Q25" t="str">
        <f t="shared" si="1"/>
        <v>'8',</v>
      </c>
    </row>
    <row r="26" spans="1:17" x14ac:dyDescent="0.35">
      <c r="P26">
        <v>9</v>
      </c>
      <c r="Q26" t="str">
        <f t="shared" si="1"/>
        <v>'9',</v>
      </c>
    </row>
    <row r="27" spans="1:17" x14ac:dyDescent="0.35">
      <c r="P27">
        <v>10</v>
      </c>
      <c r="Q27" t="str">
        <f t="shared" si="1"/>
        <v>'10',</v>
      </c>
    </row>
    <row r="28" spans="1:17" x14ac:dyDescent="0.35">
      <c r="P28">
        <v>11</v>
      </c>
      <c r="Q28" t="str">
        <f t="shared" si="1"/>
        <v>'11',</v>
      </c>
    </row>
    <row r="29" spans="1:17" x14ac:dyDescent="0.35">
      <c r="P29">
        <v>12</v>
      </c>
      <c r="Q29" t="str">
        <f t="shared" si="1"/>
        <v>'12',</v>
      </c>
    </row>
    <row r="30" spans="1:17" x14ac:dyDescent="0.35">
      <c r="B30" s="1" t="s">
        <v>79</v>
      </c>
      <c r="F30" s="2" t="s">
        <v>76</v>
      </c>
      <c r="G30" s="2" t="s">
        <v>77</v>
      </c>
      <c r="H30" s="2" t="s">
        <v>78</v>
      </c>
      <c r="P30">
        <v>13</v>
      </c>
      <c r="Q30" t="str">
        <f t="shared" si="1"/>
        <v>'13',</v>
      </c>
    </row>
    <row r="31" spans="1:17" x14ac:dyDescent="0.35">
      <c r="E31" s="2" t="s">
        <v>83</v>
      </c>
      <c r="F31" s="5">
        <v>0.77290140038640387</v>
      </c>
      <c r="G31" s="5">
        <v>0.60736278679457478</v>
      </c>
      <c r="H31" s="5">
        <v>0.29956786242002081</v>
      </c>
      <c r="P31">
        <v>14</v>
      </c>
      <c r="Q31" t="str">
        <f t="shared" si="1"/>
        <v>'14',</v>
      </c>
    </row>
    <row r="32" spans="1:17" x14ac:dyDescent="0.35">
      <c r="P32">
        <v>15</v>
      </c>
      <c r="Q32" t="str">
        <f t="shared" si="1"/>
        <v>'15',</v>
      </c>
    </row>
    <row r="33" spans="3:17" x14ac:dyDescent="0.35">
      <c r="P33">
        <v>16</v>
      </c>
      <c r="Q33" t="str">
        <f t="shared" si="1"/>
        <v>'16',</v>
      </c>
    </row>
    <row r="34" spans="3:17" x14ac:dyDescent="0.35">
      <c r="P34">
        <v>17</v>
      </c>
      <c r="Q34" t="str">
        <f t="shared" si="1"/>
        <v>'17',</v>
      </c>
    </row>
    <row r="35" spans="3:17" x14ac:dyDescent="0.35">
      <c r="P35">
        <v>18</v>
      </c>
      <c r="Q35" t="str">
        <f t="shared" si="1"/>
        <v>'18',</v>
      </c>
    </row>
    <row r="36" spans="3:17" x14ac:dyDescent="0.35">
      <c r="P36">
        <v>19</v>
      </c>
      <c r="Q36" t="str">
        <f t="shared" si="1"/>
        <v>'19',</v>
      </c>
    </row>
    <row r="37" spans="3:17" x14ac:dyDescent="0.35">
      <c r="C37" t="s">
        <v>76</v>
      </c>
      <c r="D37" t="s">
        <v>77</v>
      </c>
      <c r="E37" t="s">
        <v>78</v>
      </c>
      <c r="P37">
        <v>20</v>
      </c>
      <c r="Q37" t="str">
        <f t="shared" si="1"/>
        <v>'20',</v>
      </c>
    </row>
    <row r="38" spans="3:17" x14ac:dyDescent="0.35">
      <c r="C38">
        <v>0.77</v>
      </c>
      <c r="D38">
        <v>0.75</v>
      </c>
      <c r="E38">
        <v>0.12</v>
      </c>
      <c r="P38">
        <v>21</v>
      </c>
      <c r="Q38" t="str">
        <f t="shared" si="1"/>
        <v>'21',</v>
      </c>
    </row>
    <row r="39" spans="3:17" x14ac:dyDescent="0.35">
      <c r="C39">
        <v>0.77136258660507995</v>
      </c>
      <c r="D39">
        <v>0.73170731707317005</v>
      </c>
      <c r="E39">
        <v>0.13824884792626699</v>
      </c>
      <c r="P39">
        <v>22</v>
      </c>
      <c r="Q39" t="str">
        <f t="shared" si="1"/>
        <v>'22',</v>
      </c>
    </row>
    <row r="40" spans="3:17" x14ac:dyDescent="0.35">
      <c r="C40">
        <v>0.759429153924566</v>
      </c>
      <c r="D40">
        <v>0.65</v>
      </c>
      <c r="E40">
        <v>0.104838709677419</v>
      </c>
      <c r="P40">
        <v>23</v>
      </c>
      <c r="Q40" t="str">
        <f t="shared" si="1"/>
        <v>'23',</v>
      </c>
    </row>
    <row r="41" spans="3:17" x14ac:dyDescent="0.35">
      <c r="C41">
        <v>0.75274056029232606</v>
      </c>
      <c r="D41">
        <v>0.73333333333333295</v>
      </c>
      <c r="E41">
        <v>0.101382488479262</v>
      </c>
      <c r="P41">
        <v>24</v>
      </c>
      <c r="Q41" t="str">
        <f t="shared" si="1"/>
        <v>'24',</v>
      </c>
    </row>
    <row r="42" spans="3:17" x14ac:dyDescent="0.35">
      <c r="C42">
        <v>0.76604554865424401</v>
      </c>
      <c r="D42">
        <v>0.72</v>
      </c>
      <c r="E42">
        <v>7.5949367088607597E-2</v>
      </c>
      <c r="P42">
        <v>25</v>
      </c>
      <c r="Q42" t="str">
        <f t="shared" si="1"/>
        <v>'25',</v>
      </c>
    </row>
    <row r="43" spans="3:17" x14ac:dyDescent="0.35">
      <c r="C43">
        <v>0.77391304347825995</v>
      </c>
      <c r="D43">
        <v>0.77777777777777701</v>
      </c>
      <c r="E43">
        <v>0.135135135135135</v>
      </c>
      <c r="P43">
        <v>26</v>
      </c>
      <c r="Q43" t="str">
        <f t="shared" si="1"/>
        <v>'26',</v>
      </c>
    </row>
    <row r="44" spans="3:17" x14ac:dyDescent="0.35">
      <c r="C44">
        <v>0.75747126436781598</v>
      </c>
      <c r="D44">
        <v>0.58333333333333304</v>
      </c>
      <c r="E44">
        <v>6.5116279069767399E-2</v>
      </c>
      <c r="P44">
        <v>27</v>
      </c>
      <c r="Q44" t="str">
        <f t="shared" si="1"/>
        <v>'27',</v>
      </c>
    </row>
    <row r="45" spans="3:17" x14ac:dyDescent="0.35">
      <c r="C45">
        <v>0.76639344262294995</v>
      </c>
      <c r="D45">
        <v>0.66666666666666596</v>
      </c>
      <c r="E45">
        <v>0.107883817427385</v>
      </c>
      <c r="P45">
        <v>28</v>
      </c>
      <c r="Q45" t="str">
        <f t="shared" si="1"/>
        <v>'28',</v>
      </c>
    </row>
    <row r="46" spans="3:17" x14ac:dyDescent="0.35">
      <c r="C46">
        <v>0.76583034647550696</v>
      </c>
      <c r="D46">
        <v>0.71111111111111103</v>
      </c>
      <c r="E46">
        <v>0.148837209302325</v>
      </c>
      <c r="P46">
        <v>29</v>
      </c>
      <c r="Q46" t="str">
        <f t="shared" si="1"/>
        <v>'29',</v>
      </c>
    </row>
    <row r="47" spans="3:17" x14ac:dyDescent="0.35">
      <c r="C47">
        <v>0.737474949899799</v>
      </c>
      <c r="D47">
        <v>0.61904761904761896</v>
      </c>
      <c r="E47">
        <v>9.5588235294117599E-2</v>
      </c>
      <c r="P47">
        <v>30</v>
      </c>
      <c r="Q47" t="str">
        <f t="shared" si="1"/>
        <v>'30',</v>
      </c>
    </row>
    <row r="48" spans="3:17" x14ac:dyDescent="0.35">
      <c r="C48" s="17">
        <f>AVERAGE(C38:C47)</f>
        <v>0.7620660896320548</v>
      </c>
      <c r="D48" s="17">
        <f>AVERAGE(D38:D47)</f>
        <v>0.69429771583430089</v>
      </c>
      <c r="E48" s="17">
        <f>AVERAGE(E38:E47)</f>
        <v>0.10929800894002854</v>
      </c>
      <c r="P48">
        <v>31</v>
      </c>
      <c r="Q48" t="str">
        <f t="shared" si="1"/>
        <v>'31',</v>
      </c>
    </row>
    <row r="49" spans="3:17" x14ac:dyDescent="0.35">
      <c r="P49">
        <v>32</v>
      </c>
      <c r="Q49" t="str">
        <f t="shared" si="1"/>
        <v>'32',</v>
      </c>
    </row>
    <row r="50" spans="3:17" x14ac:dyDescent="0.35">
      <c r="P50">
        <v>33</v>
      </c>
      <c r="Q50" t="str">
        <f t="shared" si="1"/>
        <v>'33',</v>
      </c>
    </row>
    <row r="51" spans="3:17" x14ac:dyDescent="0.35">
      <c r="C51" s="2" t="s">
        <v>76</v>
      </c>
      <c r="D51" s="2" t="s">
        <v>77</v>
      </c>
      <c r="E51" s="2" t="s">
        <v>78</v>
      </c>
      <c r="G51" s="2" t="s">
        <v>76</v>
      </c>
      <c r="H51" s="2" t="s">
        <v>77</v>
      </c>
      <c r="I51" s="2" t="s">
        <v>78</v>
      </c>
      <c r="P51">
        <v>34</v>
      </c>
      <c r="Q51" t="str">
        <f t="shared" si="1"/>
        <v>'34',</v>
      </c>
    </row>
    <row r="52" spans="3:17" x14ac:dyDescent="0.35">
      <c r="C52">
        <v>0.75</v>
      </c>
      <c r="D52">
        <v>0.5</v>
      </c>
      <c r="E52">
        <v>0.32</v>
      </c>
      <c r="G52">
        <v>0.75</v>
      </c>
      <c r="H52">
        <v>0.5</v>
      </c>
      <c r="I52">
        <v>0.36</v>
      </c>
      <c r="P52">
        <v>35</v>
      </c>
      <c r="Q52" t="str">
        <f t="shared" si="1"/>
        <v>'35',</v>
      </c>
    </row>
    <row r="53" spans="3:17" x14ac:dyDescent="0.35">
      <c r="C53">
        <v>0.77482678983833697</v>
      </c>
      <c r="D53">
        <v>0.58461538461538398</v>
      </c>
      <c r="E53">
        <v>0.35023041474654298</v>
      </c>
      <c r="G53">
        <v>0.76558891454965305</v>
      </c>
      <c r="H53">
        <v>0.55645161290322498</v>
      </c>
      <c r="I53">
        <v>0.31797235023041398</v>
      </c>
      <c r="P53">
        <v>36</v>
      </c>
      <c r="Q53" t="str">
        <f t="shared" si="1"/>
        <v>'36',</v>
      </c>
    </row>
    <row r="54" spans="3:17" x14ac:dyDescent="0.35">
      <c r="C54">
        <v>0.78695208970438302</v>
      </c>
      <c r="D54">
        <v>0.63829787234042501</v>
      </c>
      <c r="E54">
        <v>0.36290322580645101</v>
      </c>
      <c r="G54">
        <v>0.78593272171253803</v>
      </c>
      <c r="H54">
        <v>0.66101694915254205</v>
      </c>
      <c r="I54">
        <v>0.31451612903225801</v>
      </c>
      <c r="P54">
        <v>37</v>
      </c>
      <c r="Q54" t="str">
        <f t="shared" si="1"/>
        <v>'37',</v>
      </c>
    </row>
    <row r="55" spans="3:17" x14ac:dyDescent="0.35">
      <c r="C55">
        <v>0.77710109622411605</v>
      </c>
      <c r="D55">
        <v>0.660377358490566</v>
      </c>
      <c r="E55">
        <v>0.32258064516128998</v>
      </c>
      <c r="G55">
        <v>0.76857490864799005</v>
      </c>
      <c r="H55">
        <v>0.61344537815125999</v>
      </c>
      <c r="I55">
        <v>0.33640552995391698</v>
      </c>
      <c r="P55">
        <v>38</v>
      </c>
      <c r="Q55" t="str">
        <f t="shared" si="1"/>
        <v>'38',</v>
      </c>
    </row>
    <row r="56" spans="3:17" x14ac:dyDescent="0.35">
      <c r="C56">
        <v>0.77018633540372605</v>
      </c>
      <c r="D56">
        <v>0.57425742574257399</v>
      </c>
      <c r="E56">
        <v>0.24472573839662401</v>
      </c>
      <c r="G56">
        <v>0.77225672877846796</v>
      </c>
      <c r="H56">
        <v>0.57391304347826</v>
      </c>
      <c r="I56">
        <v>0.278481012658227</v>
      </c>
      <c r="P56">
        <v>39</v>
      </c>
      <c r="Q56" t="str">
        <f t="shared" si="1"/>
        <v>'39',</v>
      </c>
    </row>
    <row r="57" spans="3:17" x14ac:dyDescent="0.35">
      <c r="C57">
        <v>0.77198067632850198</v>
      </c>
      <c r="D57">
        <v>0.59199999999999997</v>
      </c>
      <c r="E57">
        <v>0.28571428571428498</v>
      </c>
      <c r="G57">
        <v>0.78357487922705304</v>
      </c>
      <c r="H57">
        <v>0.62773722627737205</v>
      </c>
      <c r="I57">
        <v>0.33204633204633199</v>
      </c>
      <c r="P57">
        <v>40</v>
      </c>
      <c r="Q57" t="str">
        <f t="shared" si="1"/>
        <v>'40',</v>
      </c>
    </row>
    <row r="58" spans="3:17" x14ac:dyDescent="0.35">
      <c r="C58">
        <v>0.74712643678160895</v>
      </c>
      <c r="D58">
        <v>0.47747747747747699</v>
      </c>
      <c r="E58">
        <v>0.24651162790697601</v>
      </c>
      <c r="G58">
        <v>0.75287356321839005</v>
      </c>
      <c r="H58">
        <v>0.5</v>
      </c>
      <c r="I58">
        <v>0.26976744186046497</v>
      </c>
      <c r="P58">
        <v>41</v>
      </c>
      <c r="Q58" t="str">
        <f t="shared" si="1"/>
        <v>'41',</v>
      </c>
    </row>
    <row r="59" spans="3:17" x14ac:dyDescent="0.35">
      <c r="C59">
        <v>0.75</v>
      </c>
      <c r="D59">
        <v>0.48760330578512301</v>
      </c>
      <c r="E59">
        <v>0.244813278008298</v>
      </c>
      <c r="G59">
        <v>0.75512295081967196</v>
      </c>
      <c r="H59">
        <v>0.50862068965517204</v>
      </c>
      <c r="I59">
        <v>0.244813278008298</v>
      </c>
      <c r="P59">
        <v>42</v>
      </c>
      <c r="Q59" t="str">
        <f t="shared" si="1"/>
        <v>'42',</v>
      </c>
    </row>
    <row r="60" spans="3:17" x14ac:dyDescent="0.35">
      <c r="C60">
        <v>0.78255675029868499</v>
      </c>
      <c r="D60">
        <v>0.62406015037593898</v>
      </c>
      <c r="E60">
        <v>0.38604651162790699</v>
      </c>
      <c r="G60">
        <v>0.769414575866188</v>
      </c>
      <c r="H60">
        <v>0.59322033898305004</v>
      </c>
      <c r="I60">
        <v>0.32558139534883701</v>
      </c>
      <c r="P60">
        <v>43</v>
      </c>
      <c r="Q60" t="str">
        <f t="shared" si="1"/>
        <v>'43',</v>
      </c>
    </row>
    <row r="61" spans="3:17" x14ac:dyDescent="0.35">
      <c r="C61">
        <v>0.77154308617234402</v>
      </c>
      <c r="D61">
        <v>0.64102564102564097</v>
      </c>
      <c r="E61">
        <v>0.36764705882352899</v>
      </c>
      <c r="G61">
        <v>0.75551102204408804</v>
      </c>
      <c r="H61">
        <v>0.6</v>
      </c>
      <c r="I61">
        <v>0.308823529411764</v>
      </c>
      <c r="P61">
        <v>44</v>
      </c>
      <c r="Q61" t="str">
        <f t="shared" si="1"/>
        <v>'44',</v>
      </c>
    </row>
    <row r="62" spans="3:17" x14ac:dyDescent="0.35">
      <c r="C62" s="18">
        <f>AVERAGE(C52:C61)</f>
        <v>0.76822732607517019</v>
      </c>
      <c r="D62" s="18">
        <f>AVERAGE(D52:D61)</f>
        <v>0.57797146158531287</v>
      </c>
      <c r="E62" s="18">
        <f>AVERAGE(E52:E61)</f>
        <v>0.31311727861919031</v>
      </c>
      <c r="F62" s="2"/>
      <c r="G62" s="18">
        <f>AVERAGE(G52:G61)</f>
        <v>0.765885026486404</v>
      </c>
      <c r="H62" s="18">
        <f>AVERAGE(H52:H61)</f>
        <v>0.57344052386008815</v>
      </c>
      <c r="I62" s="18">
        <f>AVERAGE(I52:I61)</f>
        <v>0.30884069985505119</v>
      </c>
      <c r="P62">
        <v>45</v>
      </c>
      <c r="Q62" t="str">
        <f t="shared" si="1"/>
        <v>'45',</v>
      </c>
    </row>
    <row r="63" spans="3:17" x14ac:dyDescent="0.35">
      <c r="C63" s="18"/>
      <c r="D63" s="18"/>
      <c r="E63" s="18"/>
      <c r="F63" s="2"/>
      <c r="G63" s="18"/>
      <c r="H63" s="18"/>
      <c r="I63" s="18"/>
    </row>
    <row r="64" spans="3:17" x14ac:dyDescent="0.35">
      <c r="P64">
        <v>46</v>
      </c>
      <c r="Q64" t="str">
        <f t="shared" si="1"/>
        <v>'46',</v>
      </c>
    </row>
    <row r="65" spans="3:23" x14ac:dyDescent="0.35">
      <c r="P65">
        <v>47</v>
      </c>
      <c r="Q65" t="str">
        <f t="shared" si="1"/>
        <v>'47',</v>
      </c>
    </row>
    <row r="66" spans="3:23" x14ac:dyDescent="0.35">
      <c r="P66">
        <v>48</v>
      </c>
      <c r="Q66" t="str">
        <f t="shared" si="1"/>
        <v>'48',</v>
      </c>
    </row>
    <row r="67" spans="3:23" x14ac:dyDescent="0.35">
      <c r="P67">
        <v>49</v>
      </c>
      <c r="Q67" t="str">
        <f t="shared" si="1"/>
        <v>'49',</v>
      </c>
    </row>
    <row r="78" spans="3:23" x14ac:dyDescent="0.35">
      <c r="C78" s="2" t="s">
        <v>95</v>
      </c>
      <c r="D78" s="2"/>
      <c r="E78" s="2"/>
      <c r="F78" s="2"/>
      <c r="G78" s="2" t="s">
        <v>96</v>
      </c>
      <c r="K78" s="2" t="s">
        <v>97</v>
      </c>
    </row>
    <row r="79" spans="3:23" x14ac:dyDescent="0.35">
      <c r="C79" s="2" t="s">
        <v>76</v>
      </c>
      <c r="D79" s="2" t="s">
        <v>77</v>
      </c>
      <c r="E79" s="2" t="s">
        <v>78</v>
      </c>
      <c r="G79" s="2" t="s">
        <v>76</v>
      </c>
      <c r="H79" s="2" t="s">
        <v>77</v>
      </c>
      <c r="I79" s="2" t="s">
        <v>78</v>
      </c>
    </row>
    <row r="80" spans="3:23" x14ac:dyDescent="0.35">
      <c r="C80" s="17">
        <v>0.747113163972286</v>
      </c>
      <c r="D80" s="17">
        <v>0.483870967741935</v>
      </c>
      <c r="E80" s="17">
        <v>0.13824884792626699</v>
      </c>
      <c r="F80" s="17"/>
      <c r="G80" s="17">
        <v>0.74</v>
      </c>
      <c r="H80" s="17">
        <v>0.44444444444444398</v>
      </c>
      <c r="I80" s="17">
        <v>0.16</v>
      </c>
      <c r="J80" s="17"/>
      <c r="K80">
        <v>0.75057736720554202</v>
      </c>
      <c r="L80">
        <v>0.50602409638554202</v>
      </c>
      <c r="M80">
        <v>0.19354838709677399</v>
      </c>
      <c r="U80">
        <v>0.73</v>
      </c>
      <c r="V80">
        <v>0.4</v>
      </c>
      <c r="W80">
        <v>0.16</v>
      </c>
    </row>
    <row r="81" spans="3:23" x14ac:dyDescent="0.35">
      <c r="C81" s="17">
        <v>0.74515800203873594</v>
      </c>
      <c r="D81" s="17">
        <v>0.48275862068965503</v>
      </c>
      <c r="E81" s="17">
        <v>0.112903225806451</v>
      </c>
      <c r="F81" s="17"/>
      <c r="G81" s="17">
        <v>0.74942263279445698</v>
      </c>
      <c r="H81" s="17">
        <v>0.5</v>
      </c>
      <c r="I81" s="17">
        <v>0.12442396313364</v>
      </c>
      <c r="J81" s="17"/>
      <c r="K81">
        <v>0.750254841997961</v>
      </c>
      <c r="L81">
        <v>0.52173913043478204</v>
      </c>
      <c r="M81">
        <v>0.14516129032257999</v>
      </c>
      <c r="U81">
        <v>0.75057736720554202</v>
      </c>
      <c r="V81">
        <v>0.50602409638554202</v>
      </c>
      <c r="W81">
        <v>0.19354838709677399</v>
      </c>
    </row>
    <row r="82" spans="3:23" x14ac:dyDescent="0.35">
      <c r="C82" s="17">
        <v>0.74299634591960995</v>
      </c>
      <c r="D82" s="17">
        <v>0.55555555555555503</v>
      </c>
      <c r="E82" s="17">
        <v>0.13824884792626699</v>
      </c>
      <c r="F82" s="17"/>
      <c r="G82" s="17">
        <v>0.73496432212028495</v>
      </c>
      <c r="H82" s="17">
        <v>0.36956521739130399</v>
      </c>
      <c r="I82" s="17">
        <v>6.8548387096774105E-2</v>
      </c>
      <c r="J82" s="17"/>
      <c r="K82">
        <v>0.74543239951278895</v>
      </c>
      <c r="L82">
        <v>0.57142857142857095</v>
      </c>
      <c r="M82">
        <v>0.14746543778801799</v>
      </c>
      <c r="U82">
        <v>0.750254841997961</v>
      </c>
      <c r="V82">
        <v>0.52173913043478204</v>
      </c>
      <c r="W82">
        <v>0.14516129032257999</v>
      </c>
    </row>
    <row r="83" spans="3:23" x14ac:dyDescent="0.35">
      <c r="C83" s="17">
        <v>0.75672877846790798</v>
      </c>
      <c r="D83" s="17">
        <v>0.51724137931034397</v>
      </c>
      <c r="E83" s="17">
        <v>0.126582278481012</v>
      </c>
      <c r="F83" s="17"/>
      <c r="G83" s="17">
        <v>0.73447015834348295</v>
      </c>
      <c r="H83" s="17">
        <v>0.47058823529411697</v>
      </c>
      <c r="I83" s="17">
        <v>3.6866359447004601E-2</v>
      </c>
      <c r="J83" s="17"/>
      <c r="K83">
        <v>0.75258799171842605</v>
      </c>
      <c r="L83">
        <v>0.48</v>
      </c>
      <c r="M83">
        <v>0.10126582278481</v>
      </c>
      <c r="U83">
        <v>0.74543239951278895</v>
      </c>
      <c r="V83">
        <v>0.57142857142857095</v>
      </c>
      <c r="W83">
        <v>0.14746543778801799</v>
      </c>
    </row>
    <row r="84" spans="3:23" x14ac:dyDescent="0.35">
      <c r="C84" s="17">
        <v>0.75458937198067599</v>
      </c>
      <c r="D84" s="17">
        <v>0.531645569620253</v>
      </c>
      <c r="E84" s="17">
        <v>0.162162162162162</v>
      </c>
      <c r="F84" s="17"/>
      <c r="G84" s="17">
        <v>0.75258799171842605</v>
      </c>
      <c r="H84" s="17">
        <v>0.46153846153846101</v>
      </c>
      <c r="I84" s="17">
        <v>5.0632911392405E-2</v>
      </c>
      <c r="J84" s="17"/>
      <c r="K84">
        <v>0.74975845410627995</v>
      </c>
      <c r="L84">
        <v>0.5</v>
      </c>
      <c r="M84">
        <v>0.15057915057915</v>
      </c>
      <c r="U84">
        <v>0.75258799171842605</v>
      </c>
      <c r="V84">
        <v>0.48</v>
      </c>
      <c r="W84">
        <v>0.10126582278481</v>
      </c>
    </row>
    <row r="85" spans="3:23" x14ac:dyDescent="0.35">
      <c r="C85" s="17">
        <v>0.74482758620689604</v>
      </c>
      <c r="D85" s="17">
        <v>0.44615384615384601</v>
      </c>
      <c r="E85" s="17">
        <v>0.13488372093023199</v>
      </c>
      <c r="F85" s="17"/>
      <c r="G85" s="17">
        <v>0.74299516908212504</v>
      </c>
      <c r="H85" s="17">
        <v>0.43636363636363601</v>
      </c>
      <c r="I85" s="17">
        <v>9.2664092664092604E-2</v>
      </c>
      <c r="J85" s="17"/>
      <c r="K85">
        <v>0.740229885057471</v>
      </c>
      <c r="L85">
        <v>0.435294117647058</v>
      </c>
      <c r="M85">
        <v>0.17209302325581299</v>
      </c>
      <c r="U85">
        <v>0.74975845410627995</v>
      </c>
      <c r="V85">
        <v>0.5</v>
      </c>
      <c r="W85">
        <v>0.15057915057915</v>
      </c>
    </row>
    <row r="86" spans="3:23" x14ac:dyDescent="0.35">
      <c r="C86" s="17">
        <v>0.75</v>
      </c>
      <c r="D86" s="17">
        <v>0.47826086956521702</v>
      </c>
      <c r="E86" s="17">
        <v>0.13692946058091199</v>
      </c>
      <c r="F86" s="17"/>
      <c r="G86" s="17">
        <v>0.74252873563218302</v>
      </c>
      <c r="H86" s="17">
        <v>0.41818181818181799</v>
      </c>
      <c r="I86" s="17">
        <v>0.106976744186046</v>
      </c>
      <c r="J86" s="17"/>
      <c r="K86">
        <v>0.75409836065573699</v>
      </c>
      <c r="L86">
        <v>0.50588235294117601</v>
      </c>
      <c r="M86">
        <v>0.17842323651452199</v>
      </c>
      <c r="U86">
        <v>0.740229885057471</v>
      </c>
      <c r="V86">
        <v>0.435294117647058</v>
      </c>
      <c r="W86">
        <v>0.17209302325581299</v>
      </c>
    </row>
    <row r="87" spans="3:23" x14ac:dyDescent="0.35">
      <c r="C87" s="17">
        <v>0.74671445639187495</v>
      </c>
      <c r="D87" s="17">
        <v>0.51685393258426904</v>
      </c>
      <c r="E87" s="17">
        <v>0.21395348837209299</v>
      </c>
      <c r="F87" s="17"/>
      <c r="G87" s="17">
        <v>0.75</v>
      </c>
      <c r="H87" s="17">
        <v>0.46938775510204001</v>
      </c>
      <c r="I87" s="17">
        <v>9.5435684647302899E-2</v>
      </c>
      <c r="J87" s="17"/>
      <c r="K87">
        <v>0.747909199522102</v>
      </c>
      <c r="L87">
        <v>0.51923076923076905</v>
      </c>
      <c r="M87">
        <v>0.251162790697674</v>
      </c>
      <c r="U87">
        <v>0.75409836065573699</v>
      </c>
      <c r="V87">
        <v>0.50588235294117601</v>
      </c>
      <c r="W87">
        <v>0.17842323651452199</v>
      </c>
    </row>
    <row r="88" spans="3:23" x14ac:dyDescent="0.35">
      <c r="C88" s="17">
        <v>0.72344689378757498</v>
      </c>
      <c r="D88" s="17">
        <v>0.47826086956521702</v>
      </c>
      <c r="E88" s="17">
        <v>0.16176470588235201</v>
      </c>
      <c r="F88" s="17"/>
      <c r="G88" s="17">
        <v>0.737156511350059</v>
      </c>
      <c r="H88" s="17">
        <v>0.46666666666666601</v>
      </c>
      <c r="I88" s="17">
        <v>0.16279069767441801</v>
      </c>
      <c r="J88" s="17"/>
      <c r="K88">
        <v>0.73947895791583096</v>
      </c>
      <c r="L88">
        <v>0.57142857142857095</v>
      </c>
      <c r="M88">
        <v>0.17647058823529399</v>
      </c>
      <c r="U88">
        <v>0.747909199522102</v>
      </c>
      <c r="V88">
        <v>0.51923076923076905</v>
      </c>
      <c r="W88">
        <v>0.251162790697674</v>
      </c>
    </row>
    <row r="89" spans="3:23" x14ac:dyDescent="0.35">
      <c r="C89" s="18">
        <f>AVERAGE(C79:C88)</f>
        <v>0.74573051097395138</v>
      </c>
      <c r="D89" s="18">
        <f>AVERAGE(D79:D88)</f>
        <v>0.49895573453181008</v>
      </c>
      <c r="E89" s="18">
        <f>AVERAGE(E79:E88)</f>
        <v>0.14729741534086088</v>
      </c>
      <c r="G89" s="18">
        <f>AVERAGE(G80:G88)</f>
        <v>0.74268061344900205</v>
      </c>
      <c r="H89" s="18">
        <f>AVERAGE(H80:H88)</f>
        <v>0.44852624833138738</v>
      </c>
      <c r="I89" s="18">
        <f>AVERAGE(I80:I88)</f>
        <v>9.9815426693520351E-2</v>
      </c>
      <c r="K89" s="18">
        <f>AVERAGE(K80:K88)</f>
        <v>0.7478141619657932</v>
      </c>
      <c r="L89" s="18">
        <f>AVERAGE(L80:L88)</f>
        <v>0.5123364010551632</v>
      </c>
      <c r="M89" s="18">
        <f>AVERAGE(M80:M88)</f>
        <v>0.16846330303051499</v>
      </c>
      <c r="O89" s="19">
        <f>K89-C89</f>
        <v>2.0836509918418233E-3</v>
      </c>
      <c r="P89" s="19">
        <f>L89-D89</f>
        <v>1.3380666523353124E-2</v>
      </c>
      <c r="Q89" s="19">
        <f>M89-E89</f>
        <v>2.1165887689654106E-2</v>
      </c>
      <c r="U89">
        <v>0.73947895791583096</v>
      </c>
      <c r="V89">
        <v>0.57142857142857095</v>
      </c>
      <c r="W89">
        <v>0.17647058823529399</v>
      </c>
    </row>
    <row r="92" spans="3:23" x14ac:dyDescent="0.35">
      <c r="C92" s="2" t="s">
        <v>100</v>
      </c>
    </row>
    <row r="93" spans="3:23" x14ac:dyDescent="0.35">
      <c r="D93" s="2" t="s">
        <v>97</v>
      </c>
      <c r="E93" s="2" t="s">
        <v>98</v>
      </c>
      <c r="F93" s="2" t="s">
        <v>99</v>
      </c>
      <c r="H93" s="2" t="s">
        <v>101</v>
      </c>
      <c r="I93" s="2" t="s">
        <v>102</v>
      </c>
      <c r="K93" s="2" t="s">
        <v>103</v>
      </c>
      <c r="L93" s="2" t="s">
        <v>103</v>
      </c>
    </row>
    <row r="94" spans="3:23" x14ac:dyDescent="0.35">
      <c r="C94" s="2" t="s">
        <v>76</v>
      </c>
      <c r="D94" s="17">
        <v>0.76933523879990384</v>
      </c>
      <c r="E94" s="17">
        <v>0.74573051097395138</v>
      </c>
      <c r="F94" s="17">
        <v>0.74268061344900205</v>
      </c>
      <c r="H94" s="20">
        <f>D94-E94</f>
        <v>2.3604727825952465E-2</v>
      </c>
      <c r="I94" s="21">
        <f>D94-F94</f>
        <v>2.6654625350901795E-2</v>
      </c>
      <c r="K94" s="22">
        <f t="shared" ref="K94:L96" si="2">H94/E94</f>
        <v>3.16531608652083E-2</v>
      </c>
      <c r="L94" s="22">
        <f t="shared" si="2"/>
        <v>3.5889755122485233E-2</v>
      </c>
    </row>
    <row r="95" spans="3:23" x14ac:dyDescent="0.35">
      <c r="C95" s="2" t="s">
        <v>77</v>
      </c>
      <c r="D95" s="17">
        <v>0.58535396773557091</v>
      </c>
      <c r="E95" s="17">
        <v>0.49895573453181008</v>
      </c>
      <c r="F95" s="17">
        <v>0.44852624833138738</v>
      </c>
      <c r="H95" s="20">
        <f>D95-E95</f>
        <v>8.6398233203760832E-2</v>
      </c>
      <c r="I95" s="21">
        <f>D95-F95</f>
        <v>0.13682771940418353</v>
      </c>
      <c r="K95" s="22">
        <f t="shared" si="2"/>
        <v>0.17315811248232615</v>
      </c>
      <c r="L95" s="22">
        <f t="shared" si="2"/>
        <v>0.30506067351289168</v>
      </c>
    </row>
    <row r="96" spans="3:23" x14ac:dyDescent="0.35">
      <c r="C96" s="2" t="s">
        <v>78</v>
      </c>
      <c r="D96" s="17">
        <v>0.3118546574012927</v>
      </c>
      <c r="E96" s="17">
        <v>0.14729741534086088</v>
      </c>
      <c r="F96" s="17">
        <v>9.9815426693520351E-2</v>
      </c>
      <c r="H96" s="20">
        <f>D96-E96</f>
        <v>0.16455724206043182</v>
      </c>
      <c r="I96" s="21">
        <f>D96-F96</f>
        <v>0.21203923070777236</v>
      </c>
      <c r="K96" s="22">
        <f t="shared" si="2"/>
        <v>1.1171767113471067</v>
      </c>
      <c r="L96" s="22">
        <f t="shared" si="2"/>
        <v>2.1243132222319816</v>
      </c>
    </row>
    <row r="99" spans="3:14" x14ac:dyDescent="0.35">
      <c r="C99" s="2" t="s">
        <v>76</v>
      </c>
      <c r="D99" s="2" t="s">
        <v>77</v>
      </c>
      <c r="E99" s="2" t="s">
        <v>78</v>
      </c>
      <c r="G99" s="2" t="s">
        <v>76</v>
      </c>
      <c r="H99" s="2" t="s">
        <v>77</v>
      </c>
      <c r="I99" s="2" t="s">
        <v>78</v>
      </c>
    </row>
    <row r="100" spans="3:14" x14ac:dyDescent="0.35">
      <c r="C100">
        <v>0.78</v>
      </c>
      <c r="D100">
        <v>0.61538461538461497</v>
      </c>
      <c r="E100">
        <v>0.32</v>
      </c>
      <c r="G100">
        <v>0.74</v>
      </c>
      <c r="H100">
        <v>0.46153846153846101</v>
      </c>
      <c r="I100">
        <v>0.24</v>
      </c>
    </row>
    <row r="101" spans="3:14" x14ac:dyDescent="0.35">
      <c r="C101">
        <v>0.78117647058823503</v>
      </c>
      <c r="D101">
        <v>0.61016949152542299</v>
      </c>
      <c r="E101">
        <v>0.339622641509433</v>
      </c>
      <c r="G101">
        <v>0.78235294117647003</v>
      </c>
      <c r="H101">
        <v>0.60975609756097504</v>
      </c>
      <c r="I101">
        <v>0.35377358490566002</v>
      </c>
    </row>
    <row r="102" spans="3:14" x14ac:dyDescent="0.35">
      <c r="C102">
        <v>0.77535441657578996</v>
      </c>
      <c r="D102">
        <v>0.62015503875968903</v>
      </c>
      <c r="E102">
        <v>0.33755274261603302</v>
      </c>
      <c r="G102">
        <v>0.77971646673936701</v>
      </c>
      <c r="H102">
        <v>0.64</v>
      </c>
      <c r="I102">
        <v>0.33755274261603302</v>
      </c>
    </row>
    <row r="103" spans="3:14" x14ac:dyDescent="0.35">
      <c r="C103">
        <v>0.76719576719576699</v>
      </c>
      <c r="D103">
        <v>0.62727272727272698</v>
      </c>
      <c r="E103">
        <v>0.33823529411764702</v>
      </c>
      <c r="G103">
        <v>0.76190476190476097</v>
      </c>
      <c r="H103">
        <v>0.6</v>
      </c>
      <c r="I103">
        <v>0.35294117647058798</v>
      </c>
    </row>
    <row r="104" spans="3:14" x14ac:dyDescent="0.35">
      <c r="C104">
        <v>0.77478448275862</v>
      </c>
      <c r="D104">
        <v>0.61</v>
      </c>
      <c r="E104">
        <v>0.26406926406926401</v>
      </c>
      <c r="G104">
        <v>0.76831896551724099</v>
      </c>
      <c r="H104">
        <v>0.578431372549019</v>
      </c>
      <c r="I104">
        <v>0.25541125541125498</v>
      </c>
      <c r="M104" s="33">
        <v>45798</v>
      </c>
      <c r="N104" s="32">
        <f>M104-300</f>
        <v>45498</v>
      </c>
    </row>
    <row r="105" spans="3:14" x14ac:dyDescent="0.35">
      <c r="C105">
        <v>0.79334677419354804</v>
      </c>
      <c r="D105">
        <v>0.70338983050847403</v>
      </c>
      <c r="E105">
        <v>0.32806324110671897</v>
      </c>
      <c r="G105">
        <v>0.78427419354838701</v>
      </c>
      <c r="H105">
        <v>0.64885496183206104</v>
      </c>
      <c r="I105">
        <v>0.33596837944663999</v>
      </c>
    </row>
    <row r="106" spans="3:14" x14ac:dyDescent="0.35">
      <c r="C106">
        <v>0.74371257485029896</v>
      </c>
      <c r="D106">
        <v>0.48148148148148101</v>
      </c>
      <c r="E106">
        <v>0.24761904761904699</v>
      </c>
      <c r="G106">
        <v>0.75089820359281401</v>
      </c>
      <c r="H106">
        <v>0.50877192982456099</v>
      </c>
      <c r="I106">
        <v>0.27619047619047599</v>
      </c>
    </row>
    <row r="107" spans="3:14" x14ac:dyDescent="0.35">
      <c r="C107">
        <v>0.75895765472312704</v>
      </c>
      <c r="D107">
        <v>0.56074766355140104</v>
      </c>
      <c r="E107">
        <v>0.25531914893617003</v>
      </c>
      <c r="G107">
        <v>0.75570032573289903</v>
      </c>
      <c r="H107">
        <v>0.54901960784313697</v>
      </c>
      <c r="I107">
        <v>0.23829787234042499</v>
      </c>
    </row>
    <row r="108" spans="3:14" x14ac:dyDescent="0.35">
      <c r="C108">
        <v>0.78571428571428503</v>
      </c>
      <c r="D108">
        <v>0.65873015873015806</v>
      </c>
      <c r="E108">
        <v>0.39336492890995201</v>
      </c>
      <c r="G108">
        <v>0.78070175438596401</v>
      </c>
      <c r="H108">
        <v>0.66071428571428503</v>
      </c>
      <c r="I108">
        <v>0.350710900473933</v>
      </c>
    </row>
    <row r="109" spans="3:14" x14ac:dyDescent="0.35">
      <c r="C109">
        <v>0.75854700854700796</v>
      </c>
      <c r="D109">
        <v>0.63013698630136905</v>
      </c>
      <c r="E109">
        <v>0.34848484848484801</v>
      </c>
      <c r="G109">
        <v>0.762820512820512</v>
      </c>
      <c r="H109">
        <v>0.677966101694915</v>
      </c>
      <c r="I109">
        <v>0.30303030303030298</v>
      </c>
    </row>
    <row r="110" spans="3:14" x14ac:dyDescent="0.35">
      <c r="C110">
        <v>0.77244582043343601</v>
      </c>
      <c r="D110">
        <v>0.632911392405063</v>
      </c>
      <c r="E110">
        <v>0.29761904761904701</v>
      </c>
      <c r="G110">
        <v>0.75386996904024695</v>
      </c>
      <c r="H110">
        <v>0.55555555555555503</v>
      </c>
      <c r="I110">
        <v>0.26785714285714202</v>
      </c>
    </row>
    <row r="111" spans="3:14" x14ac:dyDescent="0.35">
      <c r="C111" s="18">
        <f>AVERAGE(C100:C110)</f>
        <v>0.77193047778001045</v>
      </c>
      <c r="D111" s="18">
        <f>AVERAGE(D100:D110)</f>
        <v>0.61367085326549098</v>
      </c>
      <c r="E111" s="18">
        <f>AVERAGE(E100:E110)</f>
        <v>0.31545001863528732</v>
      </c>
      <c r="G111" s="18">
        <f>AVERAGE(G100:G110)</f>
        <v>0.76550528131442386</v>
      </c>
      <c r="H111" s="18">
        <f>AVERAGE(H100:H110)</f>
        <v>0.5900553067375427</v>
      </c>
      <c r="I111" s="18">
        <f>AVERAGE(I100:I110)</f>
        <v>0.30106671215840497</v>
      </c>
    </row>
    <row r="112" spans="3:14" x14ac:dyDescent="0.35">
      <c r="C112" s="2" t="s">
        <v>76</v>
      </c>
      <c r="D112" s="2" t="s">
        <v>77</v>
      </c>
      <c r="E112" s="2" t="s">
        <v>78</v>
      </c>
    </row>
    <row r="113" spans="1:5" x14ac:dyDescent="0.35">
      <c r="C113">
        <v>0.78</v>
      </c>
      <c r="D113">
        <v>0.63636363636363602</v>
      </c>
      <c r="E113">
        <v>0.28000000000000003</v>
      </c>
    </row>
    <row r="114" spans="1:5" x14ac:dyDescent="0.35">
      <c r="C114">
        <v>0.78705882352941103</v>
      </c>
      <c r="D114">
        <v>0.630252100840336</v>
      </c>
      <c r="E114">
        <v>0.35377358490566002</v>
      </c>
    </row>
    <row r="115" spans="1:5" x14ac:dyDescent="0.35">
      <c r="C115">
        <v>0.78080697928026099</v>
      </c>
      <c r="D115">
        <v>0.640625</v>
      </c>
      <c r="E115">
        <v>0.34599156118143398</v>
      </c>
    </row>
    <row r="116" spans="1:5" x14ac:dyDescent="0.35">
      <c r="C116">
        <v>0.75396825396825395</v>
      </c>
      <c r="D116">
        <v>0.57894736842105199</v>
      </c>
      <c r="E116">
        <v>0.32352941176470501</v>
      </c>
    </row>
    <row r="117" spans="1:5" x14ac:dyDescent="0.35">
      <c r="C117">
        <v>0.77693965517241304</v>
      </c>
      <c r="D117">
        <v>0.62</v>
      </c>
      <c r="E117">
        <v>0.26839826839826803</v>
      </c>
    </row>
    <row r="118" spans="1:5" x14ac:dyDescent="0.35">
      <c r="C118">
        <v>0.78326612903225801</v>
      </c>
      <c r="D118">
        <v>0.65079365079365004</v>
      </c>
      <c r="E118">
        <v>0.32411067193675802</v>
      </c>
    </row>
    <row r="119" spans="1:5" x14ac:dyDescent="0.35">
      <c r="C119">
        <v>0.75089820359281401</v>
      </c>
      <c r="D119">
        <v>0.50909090909090904</v>
      </c>
      <c r="E119">
        <v>0.266666666666666</v>
      </c>
    </row>
    <row r="120" spans="1:5" x14ac:dyDescent="0.35">
      <c r="C120">
        <v>0.75787187839305103</v>
      </c>
      <c r="D120">
        <v>0.55769230769230704</v>
      </c>
      <c r="E120">
        <v>0.24680851063829701</v>
      </c>
    </row>
    <row r="121" spans="1:5" x14ac:dyDescent="0.35">
      <c r="C121">
        <v>0.78070175438596401</v>
      </c>
      <c r="D121">
        <v>0.65789473684210498</v>
      </c>
      <c r="E121">
        <v>0.35545023696682398</v>
      </c>
    </row>
    <row r="122" spans="1:5" x14ac:dyDescent="0.35">
      <c r="C122">
        <v>0.75854700854700796</v>
      </c>
      <c r="D122">
        <v>0.65079365079365004</v>
      </c>
      <c r="E122">
        <v>0.31060606060606</v>
      </c>
    </row>
    <row r="123" spans="1:5" x14ac:dyDescent="0.35">
      <c r="C123">
        <v>0.76625386996903999</v>
      </c>
      <c r="D123">
        <v>0.59770114942528696</v>
      </c>
      <c r="E123">
        <v>0.30952380952380898</v>
      </c>
    </row>
    <row r="124" spans="1:5" x14ac:dyDescent="0.35">
      <c r="C124" s="18">
        <f>AVERAGE(C113:C123)</f>
        <v>0.77057386871549771</v>
      </c>
      <c r="D124" s="18">
        <f>AVERAGE(D113:D123)</f>
        <v>0.61183222820572114</v>
      </c>
      <c r="E124" s="18">
        <f>AVERAGE(E113:E123)</f>
        <v>0.30771443478077104</v>
      </c>
    </row>
    <row r="127" spans="1:5" x14ac:dyDescent="0.35">
      <c r="A127" s="2" t="s">
        <v>107</v>
      </c>
      <c r="B127" s="2" t="s">
        <v>106</v>
      </c>
      <c r="C127" s="2" t="s">
        <v>76</v>
      </c>
      <c r="D127" s="2" t="s">
        <v>77</v>
      </c>
      <c r="E127" s="2" t="s">
        <v>78</v>
      </c>
    </row>
    <row r="128" spans="1:5" x14ac:dyDescent="0.35">
      <c r="A128">
        <v>390</v>
      </c>
      <c r="B128">
        <v>30</v>
      </c>
      <c r="C128" s="4">
        <v>0.76</v>
      </c>
      <c r="D128" s="4">
        <v>0.57142857142857095</v>
      </c>
      <c r="E128" s="4">
        <v>0.16</v>
      </c>
    </row>
    <row r="129" spans="1:9" x14ac:dyDescent="0.35">
      <c r="A129">
        <v>390</v>
      </c>
      <c r="B129">
        <v>30</v>
      </c>
      <c r="C129" s="4">
        <v>0.75882352941176401</v>
      </c>
      <c r="D129" s="4">
        <v>0.54545454545454497</v>
      </c>
      <c r="E129" s="4">
        <v>0.19811320754716899</v>
      </c>
    </row>
    <row r="130" spans="1:9" x14ac:dyDescent="0.35">
      <c r="A130">
        <v>390</v>
      </c>
      <c r="B130">
        <v>30</v>
      </c>
      <c r="C130" s="4">
        <v>0.74372955288985798</v>
      </c>
      <c r="D130" s="4">
        <v>0.51219512195121897</v>
      </c>
      <c r="E130" s="4">
        <v>0.177215189873417</v>
      </c>
    </row>
    <row r="131" spans="1:9" x14ac:dyDescent="0.35">
      <c r="A131">
        <v>390</v>
      </c>
      <c r="B131">
        <v>30</v>
      </c>
      <c r="C131" s="4">
        <v>0.74735449735449699</v>
      </c>
      <c r="D131" s="4">
        <v>0.586666666666666</v>
      </c>
      <c r="E131" s="4">
        <v>0.21568627450980299</v>
      </c>
    </row>
    <row r="132" spans="1:9" x14ac:dyDescent="0.35">
      <c r="A132">
        <v>390</v>
      </c>
      <c r="B132">
        <v>30</v>
      </c>
      <c r="C132" s="4">
        <v>0.75538793103448199</v>
      </c>
      <c r="D132" s="4">
        <v>0.53030303030303005</v>
      </c>
      <c r="E132" s="4">
        <v>0.15151515151515099</v>
      </c>
    </row>
    <row r="133" spans="1:9" x14ac:dyDescent="0.35">
      <c r="A133">
        <v>390</v>
      </c>
      <c r="B133">
        <v>30</v>
      </c>
      <c r="C133" s="4">
        <v>0.76209677419354804</v>
      </c>
      <c r="D133" s="4">
        <v>0.60240963855421603</v>
      </c>
      <c r="E133" s="4">
        <v>0.19762845849802299</v>
      </c>
    </row>
    <row r="134" spans="1:9" x14ac:dyDescent="0.35">
      <c r="A134">
        <v>390</v>
      </c>
      <c r="B134">
        <v>30</v>
      </c>
      <c r="C134" s="4">
        <v>0.74131736526946101</v>
      </c>
      <c r="D134" s="4">
        <v>0.45454545454545398</v>
      </c>
      <c r="E134" s="4">
        <v>0.14285714285714199</v>
      </c>
    </row>
    <row r="135" spans="1:9" x14ac:dyDescent="0.35">
      <c r="A135">
        <v>390</v>
      </c>
      <c r="B135">
        <v>30</v>
      </c>
      <c r="C135" s="4">
        <v>0.750271444082519</v>
      </c>
      <c r="D135" s="4">
        <v>0.52631578947368396</v>
      </c>
      <c r="E135" s="4">
        <v>0.21276595744680801</v>
      </c>
    </row>
    <row r="136" spans="1:9" x14ac:dyDescent="0.35">
      <c r="A136">
        <v>390</v>
      </c>
      <c r="B136">
        <v>30</v>
      </c>
      <c r="C136" s="4">
        <v>0.74812030075187896</v>
      </c>
      <c r="D136" s="4">
        <v>0.55000000000000004</v>
      </c>
      <c r="E136" s="4">
        <v>0.26066350710900399</v>
      </c>
    </row>
    <row r="137" spans="1:9" x14ac:dyDescent="0.35">
      <c r="A137">
        <v>390</v>
      </c>
      <c r="B137">
        <v>30</v>
      </c>
      <c r="C137" s="4">
        <v>0.74786324786324698</v>
      </c>
      <c r="D137" s="4">
        <v>0.65909090909090895</v>
      </c>
      <c r="E137" s="4">
        <v>0.219696969696969</v>
      </c>
    </row>
    <row r="138" spans="1:9" ht="15" thickBot="1" x14ac:dyDescent="0.4">
      <c r="A138">
        <v>390</v>
      </c>
      <c r="B138" s="29">
        <v>30</v>
      </c>
      <c r="C138" s="30">
        <v>0.75386996904024695</v>
      </c>
      <c r="D138" s="30">
        <v>0.57627118644067798</v>
      </c>
      <c r="E138" s="30">
        <v>0.202380952380952</v>
      </c>
    </row>
    <row r="139" spans="1:9" ht="15" thickTop="1" x14ac:dyDescent="0.35">
      <c r="A139" s="31" t="s">
        <v>108</v>
      </c>
      <c r="C139" s="10">
        <f>AVERAGE(C128:C138)</f>
        <v>0.75171223744468196</v>
      </c>
      <c r="D139" s="10">
        <f t="shared" ref="D139:E139" si="3">AVERAGE(D128:D138)</f>
        <v>0.55588008308263381</v>
      </c>
      <c r="E139" s="10">
        <f t="shared" si="3"/>
        <v>0.19441116467585798</v>
      </c>
    </row>
    <row r="141" spans="1:9" x14ac:dyDescent="0.35">
      <c r="C141" s="2" t="s">
        <v>76</v>
      </c>
      <c r="D141" s="2" t="s">
        <v>77</v>
      </c>
      <c r="E141" s="2" t="s">
        <v>78</v>
      </c>
    </row>
    <row r="142" spans="1:9" x14ac:dyDescent="0.35">
      <c r="C142">
        <v>0.74376114081996403</v>
      </c>
      <c r="D142">
        <v>0.619000979431929</v>
      </c>
      <c r="E142">
        <v>0.32113821138211301</v>
      </c>
      <c r="G142">
        <v>0.74450386215092101</v>
      </c>
      <c r="H142">
        <v>0.61832061068702204</v>
      </c>
      <c r="I142">
        <v>0.32926829268292601</v>
      </c>
    </row>
    <row r="143" spans="1:9" x14ac:dyDescent="0.35">
      <c r="C143">
        <v>0.74172459450512995</v>
      </c>
      <c r="D143">
        <v>0.492240844196151</v>
      </c>
      <c r="E143">
        <v>0.25613695090439198</v>
      </c>
      <c r="G143">
        <v>0.74081429990069503</v>
      </c>
      <c r="H143">
        <v>0.488902589395807</v>
      </c>
      <c r="I143">
        <v>0.25613695090439198</v>
      </c>
    </row>
    <row r="144" spans="1:9" x14ac:dyDescent="0.35">
      <c r="C144">
        <v>0.75734312416555405</v>
      </c>
      <c r="D144">
        <v>0.52554744525547403</v>
      </c>
      <c r="E144">
        <v>0.28877005347593498</v>
      </c>
      <c r="G144">
        <v>0.75734312416555405</v>
      </c>
      <c r="H144">
        <v>0.52554744525547403</v>
      </c>
      <c r="I144">
        <v>0.28877005347593498</v>
      </c>
    </row>
    <row r="145" spans="3:9" x14ac:dyDescent="0.35">
      <c r="C145">
        <v>0.76095238095238005</v>
      </c>
      <c r="D145">
        <v>0.55000000000000004</v>
      </c>
      <c r="E145">
        <v>0.21072796934865901</v>
      </c>
      <c r="G145">
        <v>0.761349206349206</v>
      </c>
      <c r="H145">
        <v>0.55093724531377297</v>
      </c>
      <c r="I145">
        <v>0.21583652618135299</v>
      </c>
    </row>
    <row r="146" spans="3:9" x14ac:dyDescent="0.35">
      <c r="C146">
        <v>0.768987341772151</v>
      </c>
      <c r="D146">
        <v>0.58474576271186396</v>
      </c>
      <c r="E146">
        <v>0.28870292887029197</v>
      </c>
      <c r="G146">
        <v>0.768987341772151</v>
      </c>
      <c r="H146">
        <v>0.58474576271186396</v>
      </c>
      <c r="I146">
        <v>0.28870292887029197</v>
      </c>
    </row>
    <row r="147" spans="3:9" x14ac:dyDescent="0.35">
      <c r="C147">
        <v>0.76508226691042003</v>
      </c>
      <c r="D147">
        <v>0.56190476190476102</v>
      </c>
      <c r="E147">
        <v>0.218518518518518</v>
      </c>
      <c r="G147">
        <v>0.76508226691042003</v>
      </c>
      <c r="H147">
        <v>0.56190476190476102</v>
      </c>
      <c r="I147">
        <v>0.218518518518518</v>
      </c>
    </row>
    <row r="148" spans="3:9" x14ac:dyDescent="0.35">
      <c r="C148">
        <v>0.77584960231380995</v>
      </c>
      <c r="D148">
        <v>0.621442125237191</v>
      </c>
      <c r="E148">
        <v>0.239400584795321</v>
      </c>
      <c r="G148">
        <v>0.77584960231380995</v>
      </c>
      <c r="H148">
        <v>0.621442125237191</v>
      </c>
      <c r="I148">
        <v>0.239400584795321</v>
      </c>
    </row>
    <row r="149" spans="3:9" x14ac:dyDescent="0.35">
      <c r="C149">
        <v>0.76597954618088804</v>
      </c>
      <c r="D149">
        <v>0.55697008274983995</v>
      </c>
      <c r="E149">
        <v>0.28153153153153099</v>
      </c>
      <c r="G149">
        <v>0.76693831895174103</v>
      </c>
      <c r="H149">
        <v>0.56032849020846498</v>
      </c>
      <c r="I149">
        <v>0.28539253539253501</v>
      </c>
    </row>
    <row r="150" spans="3:9" x14ac:dyDescent="0.35">
      <c r="C150">
        <v>0.76046025104602499</v>
      </c>
      <c r="D150">
        <v>0.56140350877192902</v>
      </c>
      <c r="E150">
        <v>0.26337448559670701</v>
      </c>
      <c r="G150">
        <v>0.75836820083681999</v>
      </c>
      <c r="H150">
        <v>0.55172413793103403</v>
      </c>
      <c r="I150">
        <v>0.26337448559670701</v>
      </c>
    </row>
    <row r="151" spans="3:9" x14ac:dyDescent="0.35">
      <c r="C151">
        <v>0.78085143054119199</v>
      </c>
      <c r="D151">
        <v>0.62774829416224398</v>
      </c>
      <c r="E151">
        <v>0.28749999999999998</v>
      </c>
      <c r="G151">
        <v>0.78205791106514999</v>
      </c>
      <c r="H151">
        <v>0.63165791447861896</v>
      </c>
      <c r="I151">
        <v>0.29236111111111102</v>
      </c>
    </row>
    <row r="152" spans="3:9" x14ac:dyDescent="0.35">
      <c r="C152">
        <v>0.77015027322404295</v>
      </c>
      <c r="D152">
        <v>0.58501440922190195</v>
      </c>
      <c r="E152">
        <v>0.27732240437158401</v>
      </c>
      <c r="G152">
        <v>0.77015027322404295</v>
      </c>
      <c r="H152">
        <v>0.58501440922190195</v>
      </c>
      <c r="I152">
        <v>0.27732240437158401</v>
      </c>
    </row>
    <row r="153" spans="3:9" x14ac:dyDescent="0.35">
      <c r="C153" s="10">
        <f>AVERAGE(C142:C152)</f>
        <v>0.76283108658468701</v>
      </c>
      <c r="D153" s="10">
        <f>AVERAGE(D142:D152)</f>
        <v>0.57145620124029861</v>
      </c>
      <c r="E153" s="10">
        <f>AVERAGE(E142:E152)</f>
        <v>0.26664760352682293</v>
      </c>
      <c r="G153" s="10">
        <f>AVERAGE(G142:G152)</f>
        <v>0.76285858251277394</v>
      </c>
      <c r="H153" s="10">
        <f>AVERAGE(H142:H152)</f>
        <v>0.57095686294053738</v>
      </c>
      <c r="I153" s="10">
        <f>AVERAGE(I142:I152)</f>
        <v>0.26864403562733402</v>
      </c>
    </row>
    <row r="156" spans="3:9" x14ac:dyDescent="0.35">
      <c r="C156">
        <v>0.77089783281733704</v>
      </c>
      <c r="D156">
        <v>0.61363636363636298</v>
      </c>
      <c r="E156">
        <v>0.32142857142857101</v>
      </c>
      <c r="G156">
        <v>0.75541795665634603</v>
      </c>
      <c r="H156">
        <v>0.85714285714285698</v>
      </c>
      <c r="I156">
        <v>7.1428571428571397E-2</v>
      </c>
    </row>
    <row r="157" spans="3:9" x14ac:dyDescent="0.35">
      <c r="C157">
        <v>0.78028503562945295</v>
      </c>
      <c r="D157">
        <v>0.66666666666666596</v>
      </c>
      <c r="E157">
        <v>0.32579185520361897</v>
      </c>
      <c r="G157">
        <v>0.75534441805225605</v>
      </c>
      <c r="H157">
        <v>0.85714285714285698</v>
      </c>
      <c r="I157">
        <v>8.1447963800904896E-2</v>
      </c>
    </row>
    <row r="158" spans="3:9" x14ac:dyDescent="0.35">
      <c r="C158">
        <v>0.76256281407035098</v>
      </c>
      <c r="D158">
        <v>0.57894736842105199</v>
      </c>
      <c r="E158">
        <v>0.31884057971014401</v>
      </c>
      <c r="G158">
        <v>0.74874371859296396</v>
      </c>
      <c r="H158">
        <v>0.88888888888888795</v>
      </c>
      <c r="I158">
        <v>3.8647342995168997E-2</v>
      </c>
    </row>
    <row r="159" spans="3:9" x14ac:dyDescent="0.35">
      <c r="C159">
        <v>0.76905574516496</v>
      </c>
      <c r="D159">
        <v>0.578125</v>
      </c>
      <c r="E159">
        <v>0.33183856502242098</v>
      </c>
      <c r="G159">
        <v>0.75654152445961298</v>
      </c>
      <c r="H159">
        <v>0.8</v>
      </c>
      <c r="I159">
        <v>5.3811659192825101E-2</v>
      </c>
    </row>
    <row r="160" spans="3:9" x14ac:dyDescent="0.35">
      <c r="C160">
        <v>0.75550122249388696</v>
      </c>
      <c r="D160">
        <v>0.55140186915887801</v>
      </c>
      <c r="E160">
        <v>0.279620853080568</v>
      </c>
      <c r="G160">
        <v>0.74938875305623398</v>
      </c>
      <c r="H160">
        <v>0.875</v>
      </c>
      <c r="I160">
        <v>3.31753554502369E-2</v>
      </c>
    </row>
    <row r="161" spans="3:9" x14ac:dyDescent="0.35">
      <c r="C161">
        <v>0.73751328374070102</v>
      </c>
      <c r="D161">
        <v>0.51515151515151503</v>
      </c>
      <c r="E161">
        <v>0.20399999999999999</v>
      </c>
      <c r="G161">
        <v>0.73857598299681104</v>
      </c>
      <c r="H161">
        <v>0.7</v>
      </c>
      <c r="I161">
        <v>2.8000000000000001E-2</v>
      </c>
    </row>
    <row r="162" spans="3:9" x14ac:dyDescent="0.35">
      <c r="C162">
        <v>0.75995449374288904</v>
      </c>
      <c r="D162">
        <v>0.57522123893805299</v>
      </c>
      <c r="E162">
        <v>0.285087719298245</v>
      </c>
      <c r="G162">
        <v>0.74971558589305998</v>
      </c>
      <c r="H162">
        <v>0.9</v>
      </c>
      <c r="I162">
        <v>3.94736842105263E-2</v>
      </c>
    </row>
    <row r="163" spans="3:9" x14ac:dyDescent="0.35">
      <c r="C163">
        <v>0.76873661670235505</v>
      </c>
      <c r="D163">
        <v>0.59595959595959502</v>
      </c>
      <c r="E163">
        <v>0.25106382978723402</v>
      </c>
      <c r="G163">
        <v>0.75481798715203396</v>
      </c>
      <c r="H163">
        <v>0.75</v>
      </c>
      <c r="I163">
        <v>3.8297872340425497E-2</v>
      </c>
    </row>
    <row r="164" spans="3:9" x14ac:dyDescent="0.35">
      <c r="C164">
        <v>0.75822928490351804</v>
      </c>
      <c r="D164">
        <v>0.54285714285714204</v>
      </c>
      <c r="E164">
        <v>0.25675675675675602</v>
      </c>
      <c r="G164">
        <v>0.75482406356413101</v>
      </c>
      <c r="H164">
        <v>0.875</v>
      </c>
      <c r="I164">
        <v>3.1531531531531501E-2</v>
      </c>
    </row>
    <row r="165" spans="3:9" x14ac:dyDescent="0.35">
      <c r="C165">
        <v>0.76371951219512102</v>
      </c>
      <c r="D165">
        <v>0.550561797752809</v>
      </c>
      <c r="E165">
        <v>0.29878048780487798</v>
      </c>
      <c r="G165">
        <v>0.75304878048780399</v>
      </c>
      <c r="H165">
        <v>0.625</v>
      </c>
      <c r="I165">
        <v>3.04878048780487E-2</v>
      </c>
    </row>
    <row r="166" spans="3:9" x14ac:dyDescent="0.35">
      <c r="C166">
        <v>0.73440643863179</v>
      </c>
      <c r="D166">
        <v>0.60493827160493796</v>
      </c>
      <c r="E166">
        <v>0.32885906040268398</v>
      </c>
      <c r="G166">
        <v>0.70422535211267601</v>
      </c>
      <c r="H166">
        <v>0.75</v>
      </c>
      <c r="I166">
        <v>2.0134228187919399E-2</v>
      </c>
    </row>
    <row r="167" spans="3:9" x14ac:dyDescent="0.35">
      <c r="C167" s="10">
        <f>AVERAGE(C156:C166)</f>
        <v>0.76007838909930558</v>
      </c>
      <c r="D167" s="10">
        <f>AVERAGE(D156:D166)</f>
        <v>0.57940607546791012</v>
      </c>
      <c r="E167" s="10">
        <f>AVERAGE(E156:E166)</f>
        <v>0.2910971162268291</v>
      </c>
      <c r="G167" s="10">
        <f>AVERAGE(G156:G166)</f>
        <v>0.74733128391126624</v>
      </c>
      <c r="H167" s="10">
        <f>AVERAGE(H156:H166)</f>
        <v>0.80710678210678211</v>
      </c>
      <c r="I167" s="10">
        <f>AVERAGE(I156:I166)</f>
        <v>4.2403274001468969E-2</v>
      </c>
    </row>
  </sheetData>
  <conditionalFormatting sqref="B9:B19">
    <cfRule type="colorScale" priority="9">
      <colorScale>
        <cfvo type="min"/>
        <cfvo type="percentile" val="50"/>
        <cfvo type="max"/>
        <color rgb="FFF8696B"/>
        <color rgb="FFFFEB84"/>
        <color rgb="FF63BE7B"/>
      </colorScale>
    </cfRule>
  </conditionalFormatting>
  <conditionalFormatting sqref="C9:C19">
    <cfRule type="colorScale" priority="8">
      <colorScale>
        <cfvo type="min"/>
        <cfvo type="percentile" val="50"/>
        <cfvo type="max"/>
        <color rgb="FFF8696B"/>
        <color rgb="FFFFEB84"/>
        <color rgb="FF63BE7B"/>
      </colorScale>
    </cfRule>
  </conditionalFormatting>
  <conditionalFormatting sqref="D9:D19">
    <cfRule type="colorScale" priority="7">
      <colorScale>
        <cfvo type="min"/>
        <cfvo type="percentile" val="50"/>
        <cfvo type="max"/>
        <color rgb="FFF8696B"/>
        <color rgb="FFFFEB84"/>
        <color rgb="FF63BE7B"/>
      </colorScale>
    </cfRule>
  </conditionalFormatting>
  <conditionalFormatting sqref="F9:F19">
    <cfRule type="colorScale" priority="6">
      <colorScale>
        <cfvo type="min"/>
        <cfvo type="percentile" val="50"/>
        <cfvo type="max"/>
        <color rgb="FFF8696B"/>
        <color rgb="FFFFEB84"/>
        <color rgb="FF63BE7B"/>
      </colorScale>
    </cfRule>
  </conditionalFormatting>
  <conditionalFormatting sqref="G9:G19">
    <cfRule type="colorScale" priority="5">
      <colorScale>
        <cfvo type="min"/>
        <cfvo type="percentile" val="50"/>
        <cfvo type="max"/>
        <color rgb="FFF8696B"/>
        <color rgb="FFFFEB84"/>
        <color rgb="FF63BE7B"/>
      </colorScale>
    </cfRule>
  </conditionalFormatting>
  <conditionalFormatting sqref="H9:H19">
    <cfRule type="colorScale" priority="4">
      <colorScale>
        <cfvo type="min"/>
        <cfvo type="percentile" val="50"/>
        <cfvo type="max"/>
        <color rgb="FFF8696B"/>
        <color rgb="FFFFEB84"/>
        <color rgb="FF63BE7B"/>
      </colorScale>
    </cfRule>
  </conditionalFormatting>
  <conditionalFormatting sqref="J9:J19">
    <cfRule type="colorScale" priority="3">
      <colorScale>
        <cfvo type="min"/>
        <cfvo type="percentile" val="50"/>
        <cfvo type="max"/>
        <color rgb="FFF8696B"/>
        <color rgb="FFFFEB84"/>
        <color rgb="FF63BE7B"/>
      </colorScale>
    </cfRule>
  </conditionalFormatting>
  <conditionalFormatting sqref="K9:K19">
    <cfRule type="colorScale" priority="2">
      <colorScale>
        <cfvo type="min"/>
        <cfvo type="percentile" val="50"/>
        <cfvo type="max"/>
        <color rgb="FFF8696B"/>
        <color rgb="FFFFEB84"/>
        <color rgb="FF63BE7B"/>
      </colorScale>
    </cfRule>
  </conditionalFormatting>
  <conditionalFormatting sqref="L9:L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8D620-FCD2-45FA-8CE2-730AD2940C43}">
  <dimension ref="B2:AR160"/>
  <sheetViews>
    <sheetView showGridLines="0" topLeftCell="R1" workbookViewId="0">
      <selection activeCell="AM11" sqref="AM11"/>
    </sheetView>
  </sheetViews>
  <sheetFormatPr defaultRowHeight="14.5" x14ac:dyDescent="0.35"/>
  <cols>
    <col min="2" max="2" width="10.90625" customWidth="1"/>
    <col min="3" max="3" width="16" bestFit="1" customWidth="1"/>
    <col min="4" max="4" width="15.7265625" bestFit="1" customWidth="1"/>
    <col min="5" max="5" width="19.6328125" bestFit="1" customWidth="1"/>
    <col min="7" max="7" width="10.90625" customWidth="1"/>
    <col min="8" max="8" width="16" bestFit="1" customWidth="1"/>
    <col min="9" max="9" width="15.7265625" bestFit="1" customWidth="1"/>
    <col min="10" max="10" width="19.6328125" bestFit="1" customWidth="1"/>
    <col min="12" max="12" width="10.90625" customWidth="1"/>
    <col min="13" max="13" width="16" bestFit="1" customWidth="1"/>
    <col min="14" max="14" width="15.7265625" bestFit="1" customWidth="1"/>
    <col min="15" max="15" width="19.6328125" bestFit="1" customWidth="1"/>
    <col min="17" max="17" width="27.90625" bestFit="1" customWidth="1"/>
    <col min="18" max="18" width="16.1796875" bestFit="1" customWidth="1"/>
    <col min="19" max="29" width="4.36328125" bestFit="1" customWidth="1"/>
    <col min="31" max="31" width="3.453125" customWidth="1"/>
  </cols>
  <sheetData>
    <row r="2" spans="2:44" x14ac:dyDescent="0.35">
      <c r="Q2" s="6" t="s">
        <v>85</v>
      </c>
      <c r="R2" s="7">
        <v>0.25</v>
      </c>
    </row>
    <row r="3" spans="2:44" x14ac:dyDescent="0.35">
      <c r="B3" t="s">
        <v>91</v>
      </c>
      <c r="G3" t="s">
        <v>92</v>
      </c>
      <c r="L3" t="s">
        <v>92</v>
      </c>
      <c r="AG3" s="40" t="s">
        <v>104</v>
      </c>
      <c r="AH3" s="40"/>
      <c r="AI3" s="40"/>
      <c r="AJ3" s="40"/>
      <c r="AK3" s="40"/>
      <c r="AL3" s="40"/>
      <c r="AM3" s="40"/>
      <c r="AN3" s="40"/>
      <c r="AO3" s="40"/>
      <c r="AP3" s="40"/>
      <c r="AQ3" s="40"/>
      <c r="AR3" s="40"/>
    </row>
    <row r="4" spans="2:44" x14ac:dyDescent="0.35">
      <c r="B4" t="s">
        <v>84</v>
      </c>
      <c r="C4" t="s">
        <v>87</v>
      </c>
      <c r="D4" t="s">
        <v>85</v>
      </c>
      <c r="E4" t="s">
        <v>86</v>
      </c>
      <c r="G4" t="s">
        <v>84</v>
      </c>
      <c r="H4" t="s">
        <v>87</v>
      </c>
      <c r="I4" t="s">
        <v>85</v>
      </c>
      <c r="J4" t="s">
        <v>86</v>
      </c>
      <c r="L4" t="s">
        <v>84</v>
      </c>
      <c r="M4" t="s">
        <v>87</v>
      </c>
      <c r="N4" t="s">
        <v>85</v>
      </c>
      <c r="O4" t="s">
        <v>86</v>
      </c>
      <c r="Q4" s="6" t="s">
        <v>90</v>
      </c>
      <c r="R4" s="6" t="s">
        <v>89</v>
      </c>
      <c r="AG4" s="38" t="s">
        <v>93</v>
      </c>
      <c r="AH4" s="38"/>
      <c r="AI4" s="38"/>
      <c r="AJ4" s="38"/>
      <c r="AK4" s="38"/>
      <c r="AL4" s="38"/>
      <c r="AM4" s="38"/>
      <c r="AN4" s="38"/>
      <c r="AO4" s="38"/>
      <c r="AP4" s="38"/>
      <c r="AQ4" s="38"/>
      <c r="AR4" s="38"/>
    </row>
    <row r="5" spans="2:44" ht="15" thickBot="1" x14ac:dyDescent="0.4">
      <c r="B5">
        <v>5</v>
      </c>
      <c r="C5">
        <v>0.1</v>
      </c>
      <c r="D5">
        <v>0.25</v>
      </c>
      <c r="E5">
        <v>0.72997993908280001</v>
      </c>
      <c r="G5">
        <v>5</v>
      </c>
      <c r="H5">
        <v>0.1</v>
      </c>
      <c r="I5">
        <v>0.5</v>
      </c>
      <c r="J5">
        <v>0.72631126737362495</v>
      </c>
      <c r="L5">
        <v>5</v>
      </c>
      <c r="M5">
        <v>0.3</v>
      </c>
      <c r="N5">
        <v>0.3</v>
      </c>
      <c r="O5">
        <v>0.73808246170116998</v>
      </c>
      <c r="Q5" s="6" t="s">
        <v>88</v>
      </c>
      <c r="R5">
        <v>5</v>
      </c>
      <c r="S5">
        <v>10</v>
      </c>
      <c r="T5">
        <v>15</v>
      </c>
      <c r="U5">
        <v>20</v>
      </c>
      <c r="V5">
        <v>25</v>
      </c>
      <c r="W5">
        <v>30</v>
      </c>
      <c r="X5">
        <v>35</v>
      </c>
      <c r="Y5">
        <v>40</v>
      </c>
      <c r="Z5">
        <v>45</v>
      </c>
      <c r="AA5">
        <v>50</v>
      </c>
      <c r="AB5">
        <v>55</v>
      </c>
      <c r="AC5">
        <v>60</v>
      </c>
      <c r="AG5" s="11">
        <f t="shared" ref="AG5:AR15" si="0">R5</f>
        <v>5</v>
      </c>
      <c r="AH5" s="11">
        <f t="shared" si="0"/>
        <v>10</v>
      </c>
      <c r="AI5" s="11">
        <f t="shared" si="0"/>
        <v>15</v>
      </c>
      <c r="AJ5" s="11">
        <f t="shared" si="0"/>
        <v>20</v>
      </c>
      <c r="AK5" s="11">
        <f t="shared" si="0"/>
        <v>25</v>
      </c>
      <c r="AL5" s="11">
        <f t="shared" si="0"/>
        <v>30</v>
      </c>
      <c r="AM5" s="11">
        <f t="shared" si="0"/>
        <v>35</v>
      </c>
      <c r="AN5" s="11">
        <f t="shared" si="0"/>
        <v>40</v>
      </c>
      <c r="AO5" s="11">
        <f t="shared" si="0"/>
        <v>45</v>
      </c>
      <c r="AP5" s="11">
        <f t="shared" si="0"/>
        <v>50</v>
      </c>
      <c r="AQ5" s="11">
        <f t="shared" si="0"/>
        <v>55</v>
      </c>
      <c r="AR5" s="11">
        <f t="shared" si="0"/>
        <v>60</v>
      </c>
    </row>
    <row r="6" spans="2:44" ht="15.5" thickTop="1" thickBot="1" x14ac:dyDescent="0.4">
      <c r="B6">
        <v>5</v>
      </c>
      <c r="C6">
        <v>0.2</v>
      </c>
      <c r="D6">
        <v>0.25</v>
      </c>
      <c r="E6">
        <v>0.73360967456617698</v>
      </c>
      <c r="G6">
        <v>5</v>
      </c>
      <c r="H6">
        <v>0.1</v>
      </c>
      <c r="I6">
        <v>1</v>
      </c>
      <c r="J6">
        <v>0.72385115051248705</v>
      </c>
      <c r="L6">
        <v>5</v>
      </c>
      <c r="M6">
        <v>0.3</v>
      </c>
      <c r="N6">
        <v>0.35</v>
      </c>
      <c r="O6">
        <v>0.73427783321109996</v>
      </c>
      <c r="Q6" s="7">
        <v>0.1</v>
      </c>
      <c r="R6" s="8">
        <v>0.72997993908280001</v>
      </c>
      <c r="S6" s="8">
        <v>0.70379772838167098</v>
      </c>
      <c r="T6" s="8">
        <v>0.68514581981102696</v>
      </c>
      <c r="U6" s="8">
        <v>0.67304074935079605</v>
      </c>
      <c r="V6" s="8">
        <v>0.66526344525652303</v>
      </c>
      <c r="W6" s="8">
        <v>0.659689290940633</v>
      </c>
      <c r="X6" s="8">
        <v>0.65669304239236603</v>
      </c>
      <c r="Y6" s="8">
        <v>0.65369372465653097</v>
      </c>
      <c r="Z6" s="8">
        <v>0.65118774692274095</v>
      </c>
      <c r="AA6" s="8">
        <v>0.64844409524928504</v>
      </c>
      <c r="AB6" s="8">
        <v>0.64690644314922696</v>
      </c>
      <c r="AC6" s="8">
        <v>0.64488029203494301</v>
      </c>
      <c r="AE6" s="39" t="s">
        <v>87</v>
      </c>
      <c r="AF6" s="10">
        <f t="shared" ref="AF6:AF15" si="1">Q6</f>
        <v>0.1</v>
      </c>
      <c r="AG6" s="9">
        <f t="shared" si="0"/>
        <v>0.72997993908280001</v>
      </c>
      <c r="AH6" s="9">
        <f t="shared" si="0"/>
        <v>0.70379772838167098</v>
      </c>
      <c r="AI6" s="26">
        <f t="shared" si="0"/>
        <v>0.68514581981102696</v>
      </c>
      <c r="AJ6" s="9">
        <f t="shared" si="0"/>
        <v>0.67304074935079605</v>
      </c>
      <c r="AK6" s="9">
        <f t="shared" si="0"/>
        <v>0.66526344525652303</v>
      </c>
      <c r="AL6" s="9">
        <f t="shared" si="0"/>
        <v>0.659689290940633</v>
      </c>
      <c r="AM6" s="9">
        <f t="shared" si="0"/>
        <v>0.65669304239236603</v>
      </c>
      <c r="AN6" s="9">
        <f t="shared" si="0"/>
        <v>0.65369372465653097</v>
      </c>
      <c r="AO6" s="9">
        <f t="shared" si="0"/>
        <v>0.65118774692274095</v>
      </c>
      <c r="AP6" s="9">
        <f t="shared" si="0"/>
        <v>0.64844409524928504</v>
      </c>
      <c r="AQ6" s="9">
        <f t="shared" si="0"/>
        <v>0.64690644314922696</v>
      </c>
      <c r="AR6" s="9">
        <f t="shared" si="0"/>
        <v>0.64488029203494301</v>
      </c>
    </row>
    <row r="7" spans="2:44" ht="15" thickTop="1" x14ac:dyDescent="0.35">
      <c r="B7">
        <v>5</v>
      </c>
      <c r="C7">
        <v>0.3</v>
      </c>
      <c r="D7">
        <v>0.25</v>
      </c>
      <c r="E7">
        <v>0.73651008239455096</v>
      </c>
      <c r="G7">
        <v>5</v>
      </c>
      <c r="H7">
        <v>0.1</v>
      </c>
      <c r="I7">
        <v>1.5</v>
      </c>
      <c r="J7">
        <v>0.72690015811611997</v>
      </c>
      <c r="L7">
        <v>5</v>
      </c>
      <c r="M7">
        <v>0.3</v>
      </c>
      <c r="N7">
        <v>0.4</v>
      </c>
      <c r="O7">
        <v>0.73568888581120195</v>
      </c>
      <c r="Q7" s="7">
        <v>0.2</v>
      </c>
      <c r="R7" s="8">
        <v>0.73360967456617698</v>
      </c>
      <c r="S7" s="8">
        <v>0.700337345332808</v>
      </c>
      <c r="T7" s="8">
        <v>0.68342384000328404</v>
      </c>
      <c r="U7" s="8">
        <v>0.67158738985156496</v>
      </c>
      <c r="V7" s="8">
        <v>0.66419778308833599</v>
      </c>
      <c r="W7" s="8">
        <v>0.65884477590695101</v>
      </c>
      <c r="X7" s="8">
        <v>0.65553417186498897</v>
      </c>
      <c r="Y7" s="8">
        <v>0.65253863066085405</v>
      </c>
      <c r="Z7" s="8">
        <v>0.65054110322802305</v>
      </c>
      <c r="AA7" s="8">
        <v>0.64776300589892899</v>
      </c>
      <c r="AB7" s="8">
        <v>0.64643765513990403</v>
      </c>
      <c r="AC7" s="8">
        <v>0.64501080265851496</v>
      </c>
      <c r="AE7" s="39"/>
      <c r="AF7" s="10">
        <f t="shared" si="1"/>
        <v>0.2</v>
      </c>
      <c r="AG7" s="23">
        <f t="shared" si="0"/>
        <v>0.73360967456617698</v>
      </c>
      <c r="AH7" s="9">
        <f t="shared" si="0"/>
        <v>0.700337345332808</v>
      </c>
      <c r="AI7" s="27">
        <f t="shared" si="0"/>
        <v>0.68342384000328404</v>
      </c>
      <c r="AJ7" s="9">
        <f t="shared" si="0"/>
        <v>0.67158738985156496</v>
      </c>
      <c r="AK7" s="9">
        <f t="shared" si="0"/>
        <v>0.66419778308833599</v>
      </c>
      <c r="AL7" s="9">
        <f t="shared" si="0"/>
        <v>0.65884477590695101</v>
      </c>
      <c r="AM7" s="9">
        <f t="shared" si="0"/>
        <v>0.65553417186498897</v>
      </c>
      <c r="AN7" s="9">
        <f t="shared" si="0"/>
        <v>0.65253863066085405</v>
      </c>
      <c r="AO7" s="9">
        <f t="shared" si="0"/>
        <v>0.65054110322802305</v>
      </c>
      <c r="AP7" s="9">
        <f t="shared" si="0"/>
        <v>0.64776300589892899</v>
      </c>
      <c r="AQ7" s="9">
        <f t="shared" si="0"/>
        <v>0.64643765513990403</v>
      </c>
      <c r="AR7" s="9">
        <f t="shared" si="0"/>
        <v>0.64501080265851496</v>
      </c>
    </row>
    <row r="8" spans="2:44" x14ac:dyDescent="0.35">
      <c r="B8">
        <v>5</v>
      </c>
      <c r="C8">
        <v>0.4</v>
      </c>
      <c r="D8">
        <v>0.25</v>
      </c>
      <c r="E8">
        <v>0.73142413626314995</v>
      </c>
      <c r="G8">
        <v>5</v>
      </c>
      <c r="H8">
        <v>0.1</v>
      </c>
      <c r="I8">
        <v>2</v>
      </c>
      <c r="J8">
        <v>0.72464123798521995</v>
      </c>
      <c r="L8">
        <v>5</v>
      </c>
      <c r="M8">
        <v>0.3</v>
      </c>
      <c r="N8">
        <v>0.45</v>
      </c>
      <c r="O8">
        <v>0.73123359951820199</v>
      </c>
      <c r="Q8" s="7">
        <v>0.3</v>
      </c>
      <c r="R8" s="8">
        <v>0.73651008239455096</v>
      </c>
      <c r="S8" s="8">
        <v>0.70197205710287303</v>
      </c>
      <c r="T8" s="8">
        <v>0.68192758729421699</v>
      </c>
      <c r="U8" s="8">
        <v>0.66607442726505395</v>
      </c>
      <c r="V8" s="8">
        <v>0.66338077338353696</v>
      </c>
      <c r="W8" s="8">
        <v>0.65863139250852698</v>
      </c>
      <c r="X8" s="8">
        <v>0.65493354348496202</v>
      </c>
      <c r="Y8" s="8">
        <v>0.65109928758851299</v>
      </c>
      <c r="Z8" s="8">
        <v>0.649876052659357</v>
      </c>
      <c r="AA8" s="8">
        <v>0.64777056172907999</v>
      </c>
      <c r="AB8" s="8">
        <v>0.64548702569036498</v>
      </c>
      <c r="AC8" s="8">
        <v>0.64468008971513602</v>
      </c>
      <c r="AE8" s="39"/>
      <c r="AF8" s="10">
        <f t="shared" si="1"/>
        <v>0.3</v>
      </c>
      <c r="AG8" s="24">
        <f t="shared" si="0"/>
        <v>0.73651008239455096</v>
      </c>
      <c r="AH8" s="12">
        <f t="shared" si="0"/>
        <v>0.70197205710287303</v>
      </c>
      <c r="AI8" s="27">
        <f t="shared" si="0"/>
        <v>0.68192758729421699</v>
      </c>
      <c r="AJ8" s="12">
        <f t="shared" si="0"/>
        <v>0.66607442726505395</v>
      </c>
      <c r="AK8" s="9">
        <f t="shared" si="0"/>
        <v>0.66338077338353696</v>
      </c>
      <c r="AL8" s="9">
        <f t="shared" si="0"/>
        <v>0.65863139250852698</v>
      </c>
      <c r="AM8" s="9">
        <f t="shared" si="0"/>
        <v>0.65493354348496202</v>
      </c>
      <c r="AN8" s="9">
        <f t="shared" si="0"/>
        <v>0.65109928758851299</v>
      </c>
      <c r="AO8" s="9">
        <f t="shared" si="0"/>
        <v>0.649876052659357</v>
      </c>
      <c r="AP8" s="9">
        <f t="shared" si="0"/>
        <v>0.64777056172907999</v>
      </c>
      <c r="AQ8" s="9">
        <f t="shared" si="0"/>
        <v>0.64548702569036498</v>
      </c>
      <c r="AR8" s="9">
        <f t="shared" si="0"/>
        <v>0.64468008971513602</v>
      </c>
    </row>
    <row r="9" spans="2:44" ht="15" thickBot="1" x14ac:dyDescent="0.4">
      <c r="B9">
        <v>5</v>
      </c>
      <c r="C9">
        <v>0.5</v>
      </c>
      <c r="D9">
        <v>0.25</v>
      </c>
      <c r="E9">
        <v>0.734522928935879</v>
      </c>
      <c r="G9">
        <v>5</v>
      </c>
      <c r="H9">
        <v>0.1</v>
      </c>
      <c r="I9">
        <v>2.5</v>
      </c>
      <c r="J9">
        <v>0.723332305106405</v>
      </c>
      <c r="L9">
        <v>5</v>
      </c>
      <c r="M9">
        <v>0.3</v>
      </c>
      <c r="N9">
        <v>0.5</v>
      </c>
      <c r="O9">
        <v>0.73369284553408498</v>
      </c>
      <c r="Q9" s="7">
        <v>0.4</v>
      </c>
      <c r="R9" s="8">
        <v>0.73142413626314995</v>
      </c>
      <c r="S9" s="8">
        <v>0.69903698349349497</v>
      </c>
      <c r="T9" s="8">
        <v>0.67684338620829099</v>
      </c>
      <c r="U9" s="8">
        <v>0.66372683425602097</v>
      </c>
      <c r="V9" s="8">
        <v>0.65917056612384795</v>
      </c>
      <c r="W9" s="8">
        <v>0.65576885252537698</v>
      </c>
      <c r="X9" s="8">
        <v>0.65190929403758302</v>
      </c>
      <c r="Y9" s="8">
        <v>0.64958839937204305</v>
      </c>
      <c r="Z9" s="8">
        <v>0.64869244881991805</v>
      </c>
      <c r="AA9" s="8">
        <v>0.64682097824554996</v>
      </c>
      <c r="AB9" s="8">
        <v>0.64528989850302299</v>
      </c>
      <c r="AC9" s="8">
        <v>0.64411481698042605</v>
      </c>
      <c r="AE9" s="39"/>
      <c r="AF9" s="10">
        <f t="shared" si="1"/>
        <v>0.4</v>
      </c>
      <c r="AG9" s="25">
        <f t="shared" si="0"/>
        <v>0.73142413626314995</v>
      </c>
      <c r="AH9" s="12">
        <f t="shared" si="0"/>
        <v>0.69903698349349497</v>
      </c>
      <c r="AI9" s="28">
        <f t="shared" si="0"/>
        <v>0.67684338620829099</v>
      </c>
      <c r="AJ9" s="12">
        <f t="shared" si="0"/>
        <v>0.66372683425602097</v>
      </c>
      <c r="AK9" s="9">
        <f t="shared" si="0"/>
        <v>0.65917056612384795</v>
      </c>
      <c r="AL9" s="9">
        <f t="shared" si="0"/>
        <v>0.65576885252537698</v>
      </c>
      <c r="AM9" s="9">
        <f t="shared" si="0"/>
        <v>0.65190929403758302</v>
      </c>
      <c r="AN9" s="9">
        <f t="shared" si="0"/>
        <v>0.64958839937204305</v>
      </c>
      <c r="AO9" s="9">
        <f t="shared" si="0"/>
        <v>0.64869244881991805</v>
      </c>
      <c r="AP9" s="9">
        <f t="shared" si="0"/>
        <v>0.64682097824554996</v>
      </c>
      <c r="AQ9" s="9">
        <f t="shared" si="0"/>
        <v>0.64528989850302299</v>
      </c>
      <c r="AR9" s="9">
        <f t="shared" si="0"/>
        <v>0.64411481698042605</v>
      </c>
    </row>
    <row r="10" spans="2:44" ht="15" thickTop="1" x14ac:dyDescent="0.35">
      <c r="B10">
        <v>5</v>
      </c>
      <c r="C10">
        <v>0.6</v>
      </c>
      <c r="D10">
        <v>0.25</v>
      </c>
      <c r="E10">
        <v>0.72953351023033297</v>
      </c>
      <c r="G10">
        <v>5</v>
      </c>
      <c r="H10">
        <v>0.1</v>
      </c>
      <c r="I10">
        <v>3</v>
      </c>
      <c r="J10">
        <v>0.71752418694004905</v>
      </c>
      <c r="L10">
        <v>5</v>
      </c>
      <c r="M10">
        <v>0.3</v>
      </c>
      <c r="N10">
        <v>0.55000000000000004</v>
      </c>
      <c r="O10">
        <v>0.736123164798546</v>
      </c>
      <c r="Q10" s="7">
        <v>0.5</v>
      </c>
      <c r="R10" s="8">
        <v>0.734522928935879</v>
      </c>
      <c r="S10" s="8">
        <v>0.69714904463753402</v>
      </c>
      <c r="T10" s="8">
        <v>0.66913941368158203</v>
      </c>
      <c r="U10" s="8">
        <v>0.66233619486579898</v>
      </c>
      <c r="V10" s="8">
        <v>0.65710487437430098</v>
      </c>
      <c r="W10" s="8">
        <v>0.65341254250104397</v>
      </c>
      <c r="X10" s="8">
        <v>0.65136361767336404</v>
      </c>
      <c r="Y10" s="8">
        <v>0.64801061886848299</v>
      </c>
      <c r="Z10" s="8">
        <v>0.64743569976085902</v>
      </c>
      <c r="AA10" s="8">
        <v>0.64567383484756302</v>
      </c>
      <c r="AB10" s="8">
        <v>0.64424717782640295</v>
      </c>
      <c r="AC10" s="8">
        <v>0.64293191540141004</v>
      </c>
      <c r="AE10" s="39"/>
      <c r="AF10" s="10">
        <f t="shared" si="1"/>
        <v>0.5</v>
      </c>
      <c r="AG10" s="12">
        <f t="shared" si="0"/>
        <v>0.734522928935879</v>
      </c>
      <c r="AH10" s="12">
        <f t="shared" si="0"/>
        <v>0.69714904463753402</v>
      </c>
      <c r="AI10" s="12">
        <f t="shared" si="0"/>
        <v>0.66913941368158203</v>
      </c>
      <c r="AJ10" s="12">
        <f t="shared" si="0"/>
        <v>0.66233619486579898</v>
      </c>
      <c r="AK10" s="9">
        <f t="shared" si="0"/>
        <v>0.65710487437430098</v>
      </c>
      <c r="AL10" s="9">
        <f t="shared" si="0"/>
        <v>0.65341254250104397</v>
      </c>
      <c r="AM10" s="9">
        <f t="shared" si="0"/>
        <v>0.65136361767336404</v>
      </c>
      <c r="AN10" s="9">
        <f t="shared" si="0"/>
        <v>0.64801061886848299</v>
      </c>
      <c r="AO10" s="9">
        <f t="shared" si="0"/>
        <v>0.64743569976085902</v>
      </c>
      <c r="AP10" s="9">
        <f t="shared" si="0"/>
        <v>0.64567383484756302</v>
      </c>
      <c r="AQ10" s="9">
        <f t="shared" si="0"/>
        <v>0.64424717782640295</v>
      </c>
      <c r="AR10" s="9">
        <f t="shared" si="0"/>
        <v>0.64293191540141004</v>
      </c>
    </row>
    <row r="11" spans="2:44" x14ac:dyDescent="0.35">
      <c r="B11">
        <v>5</v>
      </c>
      <c r="C11">
        <v>0.7</v>
      </c>
      <c r="D11">
        <v>0.25</v>
      </c>
      <c r="E11">
        <v>0.72919062802631796</v>
      </c>
      <c r="G11">
        <v>5</v>
      </c>
      <c r="H11">
        <v>0.1</v>
      </c>
      <c r="I11">
        <v>3.5</v>
      </c>
      <c r="J11">
        <v>0.71778078201903805</v>
      </c>
      <c r="L11">
        <v>5</v>
      </c>
      <c r="M11">
        <v>0.3</v>
      </c>
      <c r="N11">
        <v>0.6</v>
      </c>
      <c r="O11">
        <v>0.734752003206389</v>
      </c>
      <c r="Q11" s="7">
        <v>0.6</v>
      </c>
      <c r="R11" s="8">
        <v>0.72953351023033297</v>
      </c>
      <c r="S11" s="8">
        <v>0.68792826169724197</v>
      </c>
      <c r="T11" s="8">
        <v>0.66910404555812897</v>
      </c>
      <c r="U11" s="8">
        <v>0.66056273816991096</v>
      </c>
      <c r="V11" s="8">
        <v>0.65434944672291295</v>
      </c>
      <c r="W11" s="8">
        <v>0.65167053522851803</v>
      </c>
      <c r="X11" s="8">
        <v>0.64850563275578699</v>
      </c>
      <c r="Y11" s="8">
        <v>0.64653591010016398</v>
      </c>
      <c r="Z11" s="8">
        <v>0.64610582084882195</v>
      </c>
      <c r="AA11" s="8">
        <v>0.64381991121100302</v>
      </c>
      <c r="AB11" s="8">
        <v>0.64293684531766804</v>
      </c>
      <c r="AC11" s="8">
        <v>0.64238755552275895</v>
      </c>
      <c r="AE11" s="39"/>
      <c r="AF11" s="10">
        <f t="shared" si="1"/>
        <v>0.6</v>
      </c>
      <c r="AG11" s="12">
        <f t="shared" si="0"/>
        <v>0.72953351023033297</v>
      </c>
      <c r="AH11" s="12">
        <f t="shared" si="0"/>
        <v>0.68792826169724197</v>
      </c>
      <c r="AI11" s="12">
        <f t="shared" si="0"/>
        <v>0.66910404555812897</v>
      </c>
      <c r="AJ11" s="12">
        <f t="shared" si="0"/>
        <v>0.66056273816991096</v>
      </c>
      <c r="AK11" s="9">
        <f t="shared" si="0"/>
        <v>0.65434944672291295</v>
      </c>
      <c r="AL11" s="9">
        <f t="shared" si="0"/>
        <v>0.65167053522851803</v>
      </c>
      <c r="AM11" s="9">
        <f t="shared" si="0"/>
        <v>0.64850563275578699</v>
      </c>
      <c r="AN11" s="9">
        <f t="shared" si="0"/>
        <v>0.64653591010016398</v>
      </c>
      <c r="AO11" s="9">
        <f t="shared" si="0"/>
        <v>0.64610582084882195</v>
      </c>
      <c r="AP11" s="9">
        <f t="shared" si="0"/>
        <v>0.64381991121100302</v>
      </c>
      <c r="AQ11" s="9">
        <f t="shared" si="0"/>
        <v>0.64293684531766804</v>
      </c>
      <c r="AR11" s="9">
        <f t="shared" si="0"/>
        <v>0.64238755552275895</v>
      </c>
    </row>
    <row r="12" spans="2:44" x14ac:dyDescent="0.35">
      <c r="B12">
        <v>5</v>
      </c>
      <c r="C12">
        <v>0.8</v>
      </c>
      <c r="D12">
        <v>0.25</v>
      </c>
      <c r="E12">
        <v>0.72173523786141303</v>
      </c>
      <c r="G12">
        <v>5</v>
      </c>
      <c r="H12">
        <v>0.1</v>
      </c>
      <c r="I12">
        <v>4</v>
      </c>
      <c r="J12">
        <v>0.72353632421463898</v>
      </c>
      <c r="L12">
        <v>5</v>
      </c>
      <c r="M12">
        <v>0.3</v>
      </c>
      <c r="N12">
        <v>0.65</v>
      </c>
      <c r="O12">
        <v>0.73463866741790096</v>
      </c>
      <c r="Q12" s="7">
        <v>0.7</v>
      </c>
      <c r="R12" s="8">
        <v>0.72919062802631796</v>
      </c>
      <c r="S12" s="8">
        <v>0.68065830003576</v>
      </c>
      <c r="T12" s="8">
        <v>0.66481631159042998</v>
      </c>
      <c r="U12" s="8">
        <v>0.65558112469589702</v>
      </c>
      <c r="V12" s="8">
        <v>0.65006034808809299</v>
      </c>
      <c r="W12" s="8">
        <v>0.64836809659260497</v>
      </c>
      <c r="X12" s="8">
        <v>0.64691913486165697</v>
      </c>
      <c r="Y12" s="8">
        <v>0.64490344757457996</v>
      </c>
      <c r="Z12" s="8">
        <v>0.64429773201355101</v>
      </c>
      <c r="AA12" s="8">
        <v>0.64272108676069895</v>
      </c>
      <c r="AB12" s="8">
        <v>0.64204060839857702</v>
      </c>
      <c r="AC12" s="8">
        <v>0.641219510217096</v>
      </c>
      <c r="AE12" s="39"/>
      <c r="AF12" s="10">
        <f t="shared" si="1"/>
        <v>0.7</v>
      </c>
      <c r="AG12" s="12">
        <f t="shared" si="0"/>
        <v>0.72919062802631796</v>
      </c>
      <c r="AH12" s="12">
        <f t="shared" si="0"/>
        <v>0.68065830003576</v>
      </c>
      <c r="AI12" s="12">
        <f t="shared" si="0"/>
        <v>0.66481631159042998</v>
      </c>
      <c r="AJ12" s="12">
        <f t="shared" si="0"/>
        <v>0.65558112469589702</v>
      </c>
      <c r="AK12" s="9">
        <f t="shared" si="0"/>
        <v>0.65006034808809299</v>
      </c>
      <c r="AL12" s="9">
        <f t="shared" si="0"/>
        <v>0.64836809659260497</v>
      </c>
      <c r="AM12" s="9">
        <f t="shared" si="0"/>
        <v>0.64691913486165697</v>
      </c>
      <c r="AN12" s="9">
        <f t="shared" si="0"/>
        <v>0.64490344757457996</v>
      </c>
      <c r="AO12" s="9">
        <f t="shared" si="0"/>
        <v>0.64429773201355101</v>
      </c>
      <c r="AP12" s="9">
        <f t="shared" si="0"/>
        <v>0.64272108676069895</v>
      </c>
      <c r="AQ12" s="9">
        <f t="shared" si="0"/>
        <v>0.64204060839857702</v>
      </c>
      <c r="AR12" s="9">
        <f t="shared" si="0"/>
        <v>0.641219510217096</v>
      </c>
    </row>
    <row r="13" spans="2:44" x14ac:dyDescent="0.35">
      <c r="B13">
        <v>5</v>
      </c>
      <c r="C13">
        <v>0.9</v>
      </c>
      <c r="D13">
        <v>0.25</v>
      </c>
      <c r="E13">
        <v>0.72153213156688101</v>
      </c>
      <c r="G13">
        <v>5</v>
      </c>
      <c r="H13">
        <v>0.1</v>
      </c>
      <c r="I13">
        <v>4.5</v>
      </c>
      <c r="J13">
        <v>0.723408498820162</v>
      </c>
      <c r="L13">
        <v>5</v>
      </c>
      <c r="M13">
        <v>0.3</v>
      </c>
      <c r="N13">
        <v>0.7</v>
      </c>
      <c r="O13">
        <v>0.73603103356741195</v>
      </c>
      <c r="Q13" s="7">
        <v>0.8</v>
      </c>
      <c r="R13" s="8">
        <v>0.72173523786141303</v>
      </c>
      <c r="S13" s="8">
        <v>0.67458273129693203</v>
      </c>
      <c r="T13" s="8">
        <v>0.65971313145988897</v>
      </c>
      <c r="U13" s="8">
        <v>0.65048861464441199</v>
      </c>
      <c r="V13" s="8">
        <v>0.64776638965835598</v>
      </c>
      <c r="W13" s="8">
        <v>0.64758148872208099</v>
      </c>
      <c r="X13" s="8">
        <v>0.64546585213979102</v>
      </c>
      <c r="Y13" s="8">
        <v>0.64408678288587495</v>
      </c>
      <c r="Z13" s="8">
        <v>0.64225870617832403</v>
      </c>
      <c r="AA13" s="8">
        <v>0.64129170486543696</v>
      </c>
      <c r="AB13" s="8">
        <v>0.64091666626632904</v>
      </c>
      <c r="AC13" s="8">
        <v>0.63968176026609003</v>
      </c>
      <c r="AE13" s="39"/>
      <c r="AF13" s="10">
        <f t="shared" si="1"/>
        <v>0.8</v>
      </c>
      <c r="AG13" s="12">
        <f t="shared" si="0"/>
        <v>0.72173523786141303</v>
      </c>
      <c r="AH13" s="12">
        <f t="shared" si="0"/>
        <v>0.67458273129693203</v>
      </c>
      <c r="AI13" s="12">
        <f t="shared" si="0"/>
        <v>0.65971313145988897</v>
      </c>
      <c r="AJ13" s="12">
        <f t="shared" si="0"/>
        <v>0.65048861464441199</v>
      </c>
      <c r="AK13" s="9">
        <f t="shared" si="0"/>
        <v>0.64776638965835598</v>
      </c>
      <c r="AL13" s="9">
        <f t="shared" si="0"/>
        <v>0.64758148872208099</v>
      </c>
      <c r="AM13" s="9">
        <f t="shared" si="0"/>
        <v>0.64546585213979102</v>
      </c>
      <c r="AN13" s="9">
        <f t="shared" si="0"/>
        <v>0.64408678288587495</v>
      </c>
      <c r="AO13" s="9">
        <f t="shared" si="0"/>
        <v>0.64225870617832403</v>
      </c>
      <c r="AP13" s="9">
        <f t="shared" si="0"/>
        <v>0.64129170486543696</v>
      </c>
      <c r="AQ13" s="9">
        <f t="shared" si="0"/>
        <v>0.64091666626632904</v>
      </c>
      <c r="AR13" s="9">
        <f t="shared" si="0"/>
        <v>0.63968176026609003</v>
      </c>
    </row>
    <row r="14" spans="2:44" x14ac:dyDescent="0.35">
      <c r="B14">
        <v>5</v>
      </c>
      <c r="C14">
        <v>1</v>
      </c>
      <c r="D14">
        <v>0.25</v>
      </c>
      <c r="E14">
        <v>0.71247464843557295</v>
      </c>
      <c r="G14">
        <v>5</v>
      </c>
      <c r="H14">
        <v>0.1</v>
      </c>
      <c r="I14">
        <v>5</v>
      </c>
      <c r="J14">
        <v>0.72085792946573102</v>
      </c>
      <c r="L14">
        <v>5</v>
      </c>
      <c r="M14">
        <v>0.3</v>
      </c>
      <c r="N14">
        <v>0.75</v>
      </c>
      <c r="O14">
        <v>0.73513881588127905</v>
      </c>
      <c r="Q14" s="7">
        <v>0.9</v>
      </c>
      <c r="R14" s="8">
        <v>0.72153213156688101</v>
      </c>
      <c r="S14" s="8">
        <v>0.66844976119551203</v>
      </c>
      <c r="T14" s="8">
        <v>0.65323276334784297</v>
      </c>
      <c r="U14" s="8">
        <v>0.64858798282922303</v>
      </c>
      <c r="V14" s="8">
        <v>0.64513454870465303</v>
      </c>
      <c r="W14" s="8">
        <v>0.64295829934616699</v>
      </c>
      <c r="X14" s="8">
        <v>0.64272135152516996</v>
      </c>
      <c r="Y14" s="8">
        <v>0.64214441884156204</v>
      </c>
      <c r="Z14" s="8">
        <v>0.64099879986519903</v>
      </c>
      <c r="AA14" s="8">
        <v>0.64001000801141705</v>
      </c>
      <c r="AB14" s="8">
        <v>0.63926021403065203</v>
      </c>
      <c r="AC14" s="8">
        <v>0.63863439745067396</v>
      </c>
      <c r="AE14" s="39"/>
      <c r="AF14" s="10">
        <f t="shared" si="1"/>
        <v>0.9</v>
      </c>
      <c r="AG14" s="12">
        <f t="shared" si="0"/>
        <v>0.72153213156688101</v>
      </c>
      <c r="AH14" s="12">
        <f t="shared" si="0"/>
        <v>0.66844976119551203</v>
      </c>
      <c r="AI14" s="12">
        <f t="shared" si="0"/>
        <v>0.65323276334784297</v>
      </c>
      <c r="AJ14" s="12">
        <f t="shared" si="0"/>
        <v>0.64858798282922303</v>
      </c>
      <c r="AK14" s="9">
        <f t="shared" si="0"/>
        <v>0.64513454870465303</v>
      </c>
      <c r="AL14" s="9">
        <f t="shared" si="0"/>
        <v>0.64295829934616699</v>
      </c>
      <c r="AM14" s="9">
        <f t="shared" si="0"/>
        <v>0.64272135152516996</v>
      </c>
      <c r="AN14" s="9">
        <f t="shared" si="0"/>
        <v>0.64214441884156204</v>
      </c>
      <c r="AO14" s="9">
        <f t="shared" si="0"/>
        <v>0.64099879986519903</v>
      </c>
      <c r="AP14" s="9">
        <f t="shared" si="0"/>
        <v>0.64001000801141705</v>
      </c>
      <c r="AQ14" s="9">
        <f t="shared" si="0"/>
        <v>0.63926021403065203</v>
      </c>
      <c r="AR14" s="9">
        <f t="shared" si="0"/>
        <v>0.63863439745067396</v>
      </c>
    </row>
    <row r="15" spans="2:44" x14ac:dyDescent="0.35">
      <c r="B15">
        <v>10</v>
      </c>
      <c r="C15">
        <v>0.1</v>
      </c>
      <c r="D15">
        <v>0.25</v>
      </c>
      <c r="E15">
        <v>0.70379772838167098</v>
      </c>
      <c r="G15">
        <v>5</v>
      </c>
      <c r="H15">
        <v>0.1</v>
      </c>
      <c r="I15">
        <v>5.5</v>
      </c>
      <c r="J15">
        <v>0.724305343527468</v>
      </c>
      <c r="L15">
        <v>5</v>
      </c>
      <c r="M15">
        <v>0.3</v>
      </c>
      <c r="N15">
        <v>0.8</v>
      </c>
      <c r="O15">
        <v>0.73256825905442902</v>
      </c>
      <c r="Q15" s="7">
        <v>1</v>
      </c>
      <c r="R15" s="8">
        <v>0.71247464843557295</v>
      </c>
      <c r="S15" s="8">
        <v>0.66714536870114904</v>
      </c>
      <c r="T15" s="8">
        <v>0.648723299532174</v>
      </c>
      <c r="U15" s="8">
        <v>0.64376056463917797</v>
      </c>
      <c r="V15" s="8">
        <v>0.64292903431649095</v>
      </c>
      <c r="W15" s="8">
        <v>0.64245010445954798</v>
      </c>
      <c r="X15" s="8">
        <v>0.64087019070472795</v>
      </c>
      <c r="Y15" s="8">
        <v>0.63949554135493802</v>
      </c>
      <c r="Z15" s="8">
        <v>0.63896337455257901</v>
      </c>
      <c r="AA15" s="8">
        <v>0.63823193574453796</v>
      </c>
      <c r="AB15" s="8">
        <v>0.63773313245607399</v>
      </c>
      <c r="AC15" s="8">
        <v>0.63684438851284697</v>
      </c>
      <c r="AE15" s="39"/>
      <c r="AF15" s="10">
        <f t="shared" si="1"/>
        <v>1</v>
      </c>
      <c r="AG15" s="12">
        <f t="shared" si="0"/>
        <v>0.71247464843557295</v>
      </c>
      <c r="AH15" s="12">
        <f t="shared" si="0"/>
        <v>0.66714536870114904</v>
      </c>
      <c r="AI15" s="12">
        <f t="shared" si="0"/>
        <v>0.648723299532174</v>
      </c>
      <c r="AJ15" s="12">
        <f t="shared" si="0"/>
        <v>0.64376056463917797</v>
      </c>
      <c r="AK15" s="9">
        <f t="shared" si="0"/>
        <v>0.64292903431649095</v>
      </c>
      <c r="AL15" s="9">
        <f t="shared" si="0"/>
        <v>0.64245010445954798</v>
      </c>
      <c r="AM15" s="9">
        <f t="shared" si="0"/>
        <v>0.64087019070472795</v>
      </c>
      <c r="AN15" s="9">
        <f t="shared" si="0"/>
        <v>0.63949554135493802</v>
      </c>
      <c r="AO15" s="9">
        <f t="shared" si="0"/>
        <v>0.63896337455257901</v>
      </c>
      <c r="AP15" s="9">
        <f t="shared" si="0"/>
        <v>0.63823193574453796</v>
      </c>
      <c r="AQ15" s="9">
        <f t="shared" si="0"/>
        <v>0.63773313245607399</v>
      </c>
      <c r="AR15" s="9">
        <f t="shared" si="0"/>
        <v>0.63684438851284697</v>
      </c>
    </row>
    <row r="16" spans="2:44" x14ac:dyDescent="0.35">
      <c r="B16">
        <v>10</v>
      </c>
      <c r="C16">
        <v>0.2</v>
      </c>
      <c r="D16">
        <v>0.25</v>
      </c>
      <c r="E16">
        <v>0.700337345332808</v>
      </c>
      <c r="G16">
        <v>5</v>
      </c>
      <c r="H16">
        <v>0.1</v>
      </c>
      <c r="I16">
        <v>6</v>
      </c>
      <c r="J16">
        <v>0.72287867866544497</v>
      </c>
      <c r="L16">
        <v>5</v>
      </c>
      <c r="M16">
        <v>0.3</v>
      </c>
      <c r="N16">
        <v>0.85</v>
      </c>
      <c r="O16">
        <v>0.73749103186769005</v>
      </c>
    </row>
    <row r="17" spans="2:44" x14ac:dyDescent="0.35">
      <c r="B17">
        <v>10</v>
      </c>
      <c r="C17">
        <v>0.3</v>
      </c>
      <c r="D17">
        <v>0.25</v>
      </c>
      <c r="E17">
        <v>0.70197205710287303</v>
      </c>
      <c r="G17">
        <v>10</v>
      </c>
      <c r="H17">
        <v>0.1</v>
      </c>
      <c r="I17">
        <v>0.5</v>
      </c>
      <c r="J17">
        <v>0.70383604850764603</v>
      </c>
      <c r="L17">
        <v>5</v>
      </c>
      <c r="M17">
        <v>0.3</v>
      </c>
      <c r="N17">
        <v>0.9</v>
      </c>
      <c r="O17">
        <v>0.73384414178200097</v>
      </c>
    </row>
    <row r="18" spans="2:44" x14ac:dyDescent="0.35">
      <c r="B18">
        <v>10</v>
      </c>
      <c r="C18">
        <v>0.4</v>
      </c>
      <c r="D18">
        <v>0.25</v>
      </c>
      <c r="E18">
        <v>0.69903698349349497</v>
      </c>
      <c r="G18">
        <v>10</v>
      </c>
      <c r="H18">
        <v>0.1</v>
      </c>
      <c r="I18">
        <v>1</v>
      </c>
      <c r="J18">
        <v>0.69827879993683295</v>
      </c>
      <c r="L18">
        <v>10</v>
      </c>
      <c r="M18">
        <v>0.3</v>
      </c>
      <c r="N18">
        <v>0.3</v>
      </c>
      <c r="O18">
        <v>0.70219757934728</v>
      </c>
      <c r="AG18" s="37" t="s">
        <v>104</v>
      </c>
      <c r="AH18" s="37"/>
      <c r="AI18" s="37"/>
      <c r="AJ18" s="37"/>
      <c r="AK18" s="37"/>
      <c r="AL18" s="37"/>
      <c r="AM18" s="37"/>
      <c r="AN18" s="37"/>
      <c r="AO18" s="37"/>
      <c r="AP18" s="37"/>
      <c r="AQ18" s="37"/>
      <c r="AR18" s="2"/>
    </row>
    <row r="19" spans="2:44" x14ac:dyDescent="0.35">
      <c r="B19">
        <v>10</v>
      </c>
      <c r="C19">
        <v>0.5</v>
      </c>
      <c r="D19">
        <v>0.25</v>
      </c>
      <c r="E19">
        <v>0.69714904463753402</v>
      </c>
      <c r="G19">
        <v>10</v>
      </c>
      <c r="H19">
        <v>0.1</v>
      </c>
      <c r="I19">
        <v>1.5</v>
      </c>
      <c r="J19">
        <v>0.69491071731208298</v>
      </c>
      <c r="L19">
        <v>10</v>
      </c>
      <c r="M19">
        <v>0.3</v>
      </c>
      <c r="N19">
        <v>0.35</v>
      </c>
      <c r="O19">
        <v>0.70057678305905702</v>
      </c>
      <c r="Q19" s="6" t="s">
        <v>90</v>
      </c>
      <c r="R19" s="6" t="s">
        <v>89</v>
      </c>
      <c r="AG19" s="38" t="s">
        <v>94</v>
      </c>
      <c r="AH19" s="38"/>
      <c r="AI19" s="38"/>
      <c r="AJ19" s="38"/>
      <c r="AK19" s="38"/>
      <c r="AL19" s="38"/>
      <c r="AM19" s="38"/>
      <c r="AN19" s="38"/>
      <c r="AO19" s="38"/>
      <c r="AP19" s="38"/>
      <c r="AQ19" s="38"/>
      <c r="AR19" s="2"/>
    </row>
    <row r="20" spans="2:44" ht="15" thickBot="1" x14ac:dyDescent="0.4">
      <c r="B20">
        <v>10</v>
      </c>
      <c r="C20">
        <v>0.6</v>
      </c>
      <c r="D20">
        <v>0.25</v>
      </c>
      <c r="E20">
        <v>0.68792826169724197</v>
      </c>
      <c r="G20">
        <v>10</v>
      </c>
      <c r="H20">
        <v>0.1</v>
      </c>
      <c r="I20">
        <v>2</v>
      </c>
      <c r="J20">
        <v>0.69071812662300203</v>
      </c>
      <c r="L20">
        <v>10</v>
      </c>
      <c r="M20">
        <v>0.3</v>
      </c>
      <c r="N20">
        <v>0.4</v>
      </c>
      <c r="O20">
        <v>0.70325550805828796</v>
      </c>
      <c r="Q20" s="6" t="s">
        <v>88</v>
      </c>
      <c r="R20">
        <v>5</v>
      </c>
      <c r="S20">
        <v>10</v>
      </c>
      <c r="T20">
        <v>15</v>
      </c>
      <c r="U20">
        <v>20</v>
      </c>
      <c r="V20">
        <v>25</v>
      </c>
      <c r="W20">
        <v>30</v>
      </c>
      <c r="X20">
        <v>35</v>
      </c>
      <c r="Y20">
        <v>40</v>
      </c>
      <c r="Z20">
        <v>45</v>
      </c>
      <c r="AA20">
        <v>50</v>
      </c>
      <c r="AB20">
        <v>55</v>
      </c>
      <c r="AC20">
        <v>60</v>
      </c>
      <c r="AG20" s="11">
        <f t="shared" ref="AG20:AQ32" si="2">R20</f>
        <v>5</v>
      </c>
      <c r="AH20" s="11">
        <f t="shared" si="2"/>
        <v>10</v>
      </c>
      <c r="AI20" s="11">
        <f t="shared" si="2"/>
        <v>15</v>
      </c>
      <c r="AJ20" s="11">
        <f t="shared" si="2"/>
        <v>20</v>
      </c>
      <c r="AK20" s="11">
        <f t="shared" si="2"/>
        <v>25</v>
      </c>
      <c r="AL20" s="11">
        <f t="shared" si="2"/>
        <v>30</v>
      </c>
      <c r="AM20" s="11">
        <f t="shared" si="2"/>
        <v>35</v>
      </c>
      <c r="AN20" s="11">
        <f t="shared" si="2"/>
        <v>40</v>
      </c>
      <c r="AO20" s="11">
        <f t="shared" si="2"/>
        <v>45</v>
      </c>
      <c r="AP20" s="11">
        <f t="shared" si="2"/>
        <v>50</v>
      </c>
      <c r="AQ20" s="11">
        <f t="shared" si="2"/>
        <v>55</v>
      </c>
      <c r="AR20" s="11"/>
    </row>
    <row r="21" spans="2:44" ht="14.5" customHeight="1" thickTop="1" thickBot="1" x14ac:dyDescent="0.4">
      <c r="B21">
        <v>10</v>
      </c>
      <c r="C21">
        <v>0.7</v>
      </c>
      <c r="D21">
        <v>0.25</v>
      </c>
      <c r="E21">
        <v>0.68065830003576</v>
      </c>
      <c r="G21">
        <v>10</v>
      </c>
      <c r="H21">
        <v>0.1</v>
      </c>
      <c r="I21">
        <v>2.5</v>
      </c>
      <c r="J21">
        <v>0.69106932437655499</v>
      </c>
      <c r="L21">
        <v>10</v>
      </c>
      <c r="M21">
        <v>0.3</v>
      </c>
      <c r="N21">
        <v>0.45</v>
      </c>
      <c r="O21">
        <v>0.70078156871307795</v>
      </c>
      <c r="Q21" s="7">
        <v>0.5</v>
      </c>
      <c r="R21" s="8">
        <v>0.72631126737362495</v>
      </c>
      <c r="S21" s="8">
        <v>0.70383604850764603</v>
      </c>
      <c r="T21" s="8">
        <v>0.68449547870235605</v>
      </c>
      <c r="U21" s="8">
        <v>0.67200287761589705</v>
      </c>
      <c r="V21" s="8">
        <v>0.666128812033697</v>
      </c>
      <c r="W21" s="8">
        <v>0.66079440055547101</v>
      </c>
      <c r="X21" s="8">
        <v>0.65626206950133503</v>
      </c>
      <c r="Y21" s="8">
        <v>0.65346395980568694</v>
      </c>
      <c r="Z21" s="8">
        <v>0.65089404546138496</v>
      </c>
      <c r="AA21" s="8">
        <v>0.64829748869889103</v>
      </c>
      <c r="AB21" s="8">
        <v>0.64621968613631897</v>
      </c>
      <c r="AC21" s="8">
        <v>0.64503290704651595</v>
      </c>
      <c r="AE21" s="39" t="s">
        <v>85</v>
      </c>
      <c r="AF21" s="10">
        <f t="shared" ref="AF21:AF32" si="3">Q21</f>
        <v>0.5</v>
      </c>
      <c r="AG21" s="13">
        <f t="shared" si="2"/>
        <v>0.72631126737362495</v>
      </c>
      <c r="AH21" s="14">
        <f t="shared" si="2"/>
        <v>0.70383604850764603</v>
      </c>
      <c r="AI21" s="14">
        <f t="shared" si="2"/>
        <v>0.68449547870235605</v>
      </c>
      <c r="AJ21" s="14">
        <f t="shared" si="2"/>
        <v>0.67200287761589705</v>
      </c>
      <c r="AK21" s="14">
        <f t="shared" si="2"/>
        <v>0.666128812033697</v>
      </c>
      <c r="AL21" s="14">
        <f t="shared" si="2"/>
        <v>0.66079440055547101</v>
      </c>
      <c r="AM21" s="14">
        <f t="shared" si="2"/>
        <v>0.65626206950133503</v>
      </c>
      <c r="AN21" s="14">
        <f t="shared" si="2"/>
        <v>0.65346395980568694</v>
      </c>
      <c r="AO21" s="14">
        <f t="shared" si="2"/>
        <v>0.65089404546138496</v>
      </c>
      <c r="AP21" s="14">
        <f t="shared" si="2"/>
        <v>0.64829748869889103</v>
      </c>
      <c r="AQ21" s="15">
        <f t="shared" si="2"/>
        <v>0.64621968613631897</v>
      </c>
      <c r="AR21" s="9"/>
    </row>
    <row r="22" spans="2:44" ht="15" thickTop="1" x14ac:dyDescent="0.35">
      <c r="B22">
        <v>10</v>
      </c>
      <c r="C22">
        <v>0.8</v>
      </c>
      <c r="D22">
        <v>0.25</v>
      </c>
      <c r="E22">
        <v>0.67458273129693203</v>
      </c>
      <c r="G22">
        <v>10</v>
      </c>
      <c r="H22">
        <v>0.1</v>
      </c>
      <c r="I22">
        <v>3</v>
      </c>
      <c r="J22">
        <v>0.68037010557215705</v>
      </c>
      <c r="L22">
        <v>10</v>
      </c>
      <c r="M22">
        <v>0.3</v>
      </c>
      <c r="N22">
        <v>0.5</v>
      </c>
      <c r="O22">
        <v>0.70170975447424999</v>
      </c>
      <c r="Q22" s="7">
        <v>1</v>
      </c>
      <c r="R22" s="8">
        <v>0.72385115051248705</v>
      </c>
      <c r="S22" s="8">
        <v>0.69827879993683295</v>
      </c>
      <c r="T22" s="8">
        <v>0.67514869930549903</v>
      </c>
      <c r="U22" s="8">
        <v>0.66324024454198205</v>
      </c>
      <c r="V22" s="8">
        <v>0.65281810844104105</v>
      </c>
      <c r="W22" s="8">
        <v>0.64888618490834904</v>
      </c>
      <c r="X22" s="8">
        <v>0.64362562296001902</v>
      </c>
      <c r="Y22" s="8">
        <v>0.64112145536589205</v>
      </c>
      <c r="Z22" s="8">
        <v>0.63828188404024</v>
      </c>
      <c r="AA22" s="8">
        <v>0.63544884854849903</v>
      </c>
      <c r="AB22" s="8">
        <v>0.63299022705642305</v>
      </c>
      <c r="AC22" s="8">
        <v>0.63145512696944694</v>
      </c>
      <c r="AE22" s="39"/>
      <c r="AF22" s="10">
        <f t="shared" si="3"/>
        <v>1</v>
      </c>
      <c r="AG22" s="9">
        <f t="shared" si="2"/>
        <v>0.72385115051248705</v>
      </c>
      <c r="AH22" s="9">
        <f t="shared" si="2"/>
        <v>0.69827879993683295</v>
      </c>
      <c r="AI22" s="9">
        <f t="shared" si="2"/>
        <v>0.67514869930549903</v>
      </c>
      <c r="AJ22" s="9">
        <f t="shared" si="2"/>
        <v>0.66324024454198205</v>
      </c>
      <c r="AK22" s="9">
        <f t="shared" si="2"/>
        <v>0.65281810844104105</v>
      </c>
      <c r="AL22" s="9">
        <f t="shared" si="2"/>
        <v>0.64888618490834904</v>
      </c>
      <c r="AM22" s="9">
        <f t="shared" si="2"/>
        <v>0.64362562296001902</v>
      </c>
      <c r="AN22" s="9">
        <f t="shared" si="2"/>
        <v>0.64112145536589205</v>
      </c>
      <c r="AO22" s="9">
        <f t="shared" si="2"/>
        <v>0.63828188404024</v>
      </c>
      <c r="AP22" s="9">
        <f t="shared" si="2"/>
        <v>0.63544884854849903</v>
      </c>
      <c r="AQ22" s="9">
        <f t="shared" si="2"/>
        <v>0.63299022705642305</v>
      </c>
      <c r="AR22" s="9"/>
    </row>
    <row r="23" spans="2:44" ht="14.5" customHeight="1" x14ac:dyDescent="0.35">
      <c r="B23">
        <v>10</v>
      </c>
      <c r="C23">
        <v>0.9</v>
      </c>
      <c r="D23">
        <v>0.25</v>
      </c>
      <c r="E23">
        <v>0.66844976119551203</v>
      </c>
      <c r="G23">
        <v>10</v>
      </c>
      <c r="H23">
        <v>0.1</v>
      </c>
      <c r="I23">
        <v>3.5</v>
      </c>
      <c r="J23">
        <v>0.68305253015568401</v>
      </c>
      <c r="L23">
        <v>10</v>
      </c>
      <c r="M23">
        <v>0.3</v>
      </c>
      <c r="N23">
        <v>0.55000000000000004</v>
      </c>
      <c r="O23">
        <v>0.70203344707978499</v>
      </c>
      <c r="Q23" s="7">
        <v>1.5</v>
      </c>
      <c r="R23" s="8">
        <v>0.72690015811611997</v>
      </c>
      <c r="S23" s="8">
        <v>0.69491071731208298</v>
      </c>
      <c r="T23" s="8">
        <v>0.67697472695250605</v>
      </c>
      <c r="U23" s="8">
        <v>0.65879679059082297</v>
      </c>
      <c r="V23" s="8">
        <v>0.65251350494748195</v>
      </c>
      <c r="W23" s="8">
        <v>0.64653232134259897</v>
      </c>
      <c r="X23" s="8">
        <v>0.64063996290087699</v>
      </c>
      <c r="Y23" s="8">
        <v>0.63786278943624897</v>
      </c>
      <c r="Z23" s="8">
        <v>0.63463591163140198</v>
      </c>
      <c r="AA23" s="8">
        <v>0.63320122992716099</v>
      </c>
      <c r="AB23" s="8">
        <v>0.63039206343637399</v>
      </c>
      <c r="AC23" s="8">
        <v>0.62858937411955096</v>
      </c>
      <c r="AE23" s="39"/>
      <c r="AF23" s="10">
        <f t="shared" si="3"/>
        <v>1.5</v>
      </c>
      <c r="AG23" s="9">
        <f t="shared" si="2"/>
        <v>0.72690015811611997</v>
      </c>
      <c r="AH23" s="9">
        <f t="shared" si="2"/>
        <v>0.69491071731208298</v>
      </c>
      <c r="AI23" s="9">
        <f t="shared" si="2"/>
        <v>0.67697472695250605</v>
      </c>
      <c r="AJ23" s="9">
        <f t="shared" si="2"/>
        <v>0.65879679059082297</v>
      </c>
      <c r="AK23" s="9">
        <f t="shared" si="2"/>
        <v>0.65251350494748195</v>
      </c>
      <c r="AL23" s="9">
        <f t="shared" si="2"/>
        <v>0.64653232134259897</v>
      </c>
      <c r="AM23" s="9">
        <f t="shared" si="2"/>
        <v>0.64063996290087699</v>
      </c>
      <c r="AN23" s="9">
        <f t="shared" si="2"/>
        <v>0.63786278943624897</v>
      </c>
      <c r="AO23" s="9">
        <f t="shared" si="2"/>
        <v>0.63463591163140198</v>
      </c>
      <c r="AP23" s="9">
        <f t="shared" si="2"/>
        <v>0.63320122992716099</v>
      </c>
      <c r="AQ23" s="9">
        <f t="shared" si="2"/>
        <v>0.63039206343637399</v>
      </c>
      <c r="AR23" s="9"/>
    </row>
    <row r="24" spans="2:44" x14ac:dyDescent="0.35">
      <c r="B24">
        <v>10</v>
      </c>
      <c r="C24">
        <v>1</v>
      </c>
      <c r="D24">
        <v>0.25</v>
      </c>
      <c r="E24">
        <v>0.66714536870114904</v>
      </c>
      <c r="G24">
        <v>10</v>
      </c>
      <c r="H24">
        <v>0.1</v>
      </c>
      <c r="I24">
        <v>4</v>
      </c>
      <c r="J24">
        <v>0.685402596488075</v>
      </c>
      <c r="L24">
        <v>10</v>
      </c>
      <c r="M24">
        <v>0.3</v>
      </c>
      <c r="N24">
        <v>0.6</v>
      </c>
      <c r="O24">
        <v>0.70805331185052001</v>
      </c>
      <c r="Q24" s="7">
        <v>2</v>
      </c>
      <c r="R24" s="8">
        <v>0.72464123798521995</v>
      </c>
      <c r="S24" s="8">
        <v>0.69071812662300203</v>
      </c>
      <c r="T24" s="8">
        <v>0.66890569910037301</v>
      </c>
      <c r="U24" s="8">
        <v>0.65259673327052803</v>
      </c>
      <c r="V24" s="8">
        <v>0.64359479875166603</v>
      </c>
      <c r="W24" s="8">
        <v>0.63833386292899996</v>
      </c>
      <c r="X24" s="8">
        <v>0.633886108145851</v>
      </c>
      <c r="Y24" s="8">
        <v>0.63228460457883595</v>
      </c>
      <c r="Z24" s="8">
        <v>0.62882114918137699</v>
      </c>
      <c r="AA24" s="8">
        <v>0.626036782186144</v>
      </c>
      <c r="AB24" s="8">
        <v>0.62430012331852702</v>
      </c>
      <c r="AC24" s="8">
        <v>0.62258781042325695</v>
      </c>
      <c r="AE24" s="39"/>
      <c r="AF24" s="10">
        <f t="shared" si="3"/>
        <v>2</v>
      </c>
      <c r="AG24" s="9">
        <f t="shared" si="2"/>
        <v>0.72464123798521995</v>
      </c>
      <c r="AH24" s="9">
        <f t="shared" si="2"/>
        <v>0.69071812662300203</v>
      </c>
      <c r="AI24" s="9">
        <f t="shared" si="2"/>
        <v>0.66890569910037301</v>
      </c>
      <c r="AJ24" s="9">
        <f t="shared" si="2"/>
        <v>0.65259673327052803</v>
      </c>
      <c r="AK24" s="9">
        <f t="shared" si="2"/>
        <v>0.64359479875166603</v>
      </c>
      <c r="AL24" s="9">
        <f t="shared" si="2"/>
        <v>0.63833386292899996</v>
      </c>
      <c r="AM24" s="9">
        <f t="shared" si="2"/>
        <v>0.633886108145851</v>
      </c>
      <c r="AN24" s="9">
        <f t="shared" si="2"/>
        <v>0.63228460457883595</v>
      </c>
      <c r="AO24" s="9">
        <f t="shared" si="2"/>
        <v>0.62882114918137699</v>
      </c>
      <c r="AP24" s="9">
        <f t="shared" si="2"/>
        <v>0.626036782186144</v>
      </c>
      <c r="AQ24" s="9">
        <f t="shared" si="2"/>
        <v>0.62430012331852702</v>
      </c>
      <c r="AR24" s="9"/>
    </row>
    <row r="25" spans="2:44" x14ac:dyDescent="0.35">
      <c r="B25">
        <v>15</v>
      </c>
      <c r="C25">
        <v>0.1</v>
      </c>
      <c r="D25">
        <v>0.25</v>
      </c>
      <c r="E25">
        <v>0.68514581981102696</v>
      </c>
      <c r="G25">
        <v>10</v>
      </c>
      <c r="H25">
        <v>0.1</v>
      </c>
      <c r="I25">
        <v>4.5</v>
      </c>
      <c r="J25">
        <v>0.68591117897185705</v>
      </c>
      <c r="L25">
        <v>10</v>
      </c>
      <c r="M25">
        <v>0.3</v>
      </c>
      <c r="N25">
        <v>0.65</v>
      </c>
      <c r="O25">
        <v>0.69925194825942105</v>
      </c>
      <c r="Q25" s="7">
        <v>2.5</v>
      </c>
      <c r="R25" s="8">
        <v>0.723332305106405</v>
      </c>
      <c r="S25" s="8">
        <v>0.69106932437655499</v>
      </c>
      <c r="T25" s="8">
        <v>0.66701030388756299</v>
      </c>
      <c r="U25" s="8">
        <v>0.65106626558280101</v>
      </c>
      <c r="V25" s="8">
        <v>0.64278723606559396</v>
      </c>
      <c r="W25" s="8">
        <v>0.63670857130963698</v>
      </c>
      <c r="X25" s="8">
        <v>0.63057533551981204</v>
      </c>
      <c r="Y25" s="8">
        <v>0.62816949170092196</v>
      </c>
      <c r="Z25" s="8">
        <v>0.62646984361367597</v>
      </c>
      <c r="AA25" s="8">
        <v>0.62437909592733798</v>
      </c>
      <c r="AB25" s="8">
        <v>0.62260940703989398</v>
      </c>
      <c r="AC25" s="8">
        <v>0.62080520288616303</v>
      </c>
      <c r="AE25" s="39"/>
      <c r="AF25" s="10">
        <f t="shared" si="3"/>
        <v>2.5</v>
      </c>
      <c r="AG25" s="9">
        <f t="shared" si="2"/>
        <v>0.723332305106405</v>
      </c>
      <c r="AH25" s="9">
        <f t="shared" si="2"/>
        <v>0.69106932437655499</v>
      </c>
      <c r="AI25" s="9">
        <f t="shared" si="2"/>
        <v>0.66701030388756299</v>
      </c>
      <c r="AJ25" s="9">
        <f t="shared" si="2"/>
        <v>0.65106626558280101</v>
      </c>
      <c r="AK25" s="9">
        <f t="shared" si="2"/>
        <v>0.64278723606559396</v>
      </c>
      <c r="AL25" s="9">
        <f t="shared" si="2"/>
        <v>0.63670857130963698</v>
      </c>
      <c r="AM25" s="9">
        <f t="shared" si="2"/>
        <v>0.63057533551981204</v>
      </c>
      <c r="AN25" s="9">
        <f t="shared" si="2"/>
        <v>0.62816949170092196</v>
      </c>
      <c r="AO25" s="9">
        <f t="shared" si="2"/>
        <v>0.62646984361367597</v>
      </c>
      <c r="AP25" s="9">
        <f t="shared" si="2"/>
        <v>0.62437909592733798</v>
      </c>
      <c r="AQ25" s="9">
        <f t="shared" si="2"/>
        <v>0.62260940703989398</v>
      </c>
      <c r="AR25" s="9"/>
    </row>
    <row r="26" spans="2:44" x14ac:dyDescent="0.35">
      <c r="B26">
        <v>15</v>
      </c>
      <c r="C26">
        <v>0.2</v>
      </c>
      <c r="D26">
        <v>0.25</v>
      </c>
      <c r="E26">
        <v>0.68342384000328404</v>
      </c>
      <c r="G26">
        <v>10</v>
      </c>
      <c r="H26">
        <v>0.1</v>
      </c>
      <c r="I26">
        <v>5</v>
      </c>
      <c r="J26">
        <v>0.69031855575376</v>
      </c>
      <c r="L26">
        <v>10</v>
      </c>
      <c r="M26">
        <v>0.3</v>
      </c>
      <c r="N26">
        <v>0.7</v>
      </c>
      <c r="O26">
        <v>0.70238180708401998</v>
      </c>
      <c r="Q26" s="7">
        <v>3</v>
      </c>
      <c r="R26" s="8">
        <v>0.71752418694004905</v>
      </c>
      <c r="S26" s="8">
        <v>0.68037010557215705</v>
      </c>
      <c r="T26" s="8">
        <v>0.661109417806927</v>
      </c>
      <c r="U26" s="8">
        <v>0.64474504729187898</v>
      </c>
      <c r="V26" s="8">
        <v>0.63461069873286102</v>
      </c>
      <c r="W26" s="8">
        <v>0.62895288838654395</v>
      </c>
      <c r="X26" s="8">
        <v>0.62426359884059102</v>
      </c>
      <c r="Y26" s="8">
        <v>0.62156768227716797</v>
      </c>
      <c r="Z26" s="8">
        <v>0.62017352722253904</v>
      </c>
      <c r="AA26" s="8">
        <v>0.618140293862113</v>
      </c>
      <c r="AB26" s="8">
        <v>0.61720597668560195</v>
      </c>
      <c r="AC26" s="8">
        <v>0.615210138733709</v>
      </c>
      <c r="AE26" s="39"/>
      <c r="AF26" s="10">
        <f t="shared" si="3"/>
        <v>3</v>
      </c>
      <c r="AG26" s="9">
        <f t="shared" si="2"/>
        <v>0.71752418694004905</v>
      </c>
      <c r="AH26" s="9">
        <f t="shared" si="2"/>
        <v>0.68037010557215705</v>
      </c>
      <c r="AI26" s="9">
        <f t="shared" si="2"/>
        <v>0.661109417806927</v>
      </c>
      <c r="AJ26" s="9">
        <f t="shared" si="2"/>
        <v>0.64474504729187898</v>
      </c>
      <c r="AK26" s="9">
        <f t="shared" si="2"/>
        <v>0.63461069873286102</v>
      </c>
      <c r="AL26" s="9">
        <f t="shared" si="2"/>
        <v>0.62895288838654395</v>
      </c>
      <c r="AM26" s="9">
        <f t="shared" si="2"/>
        <v>0.62426359884059102</v>
      </c>
      <c r="AN26" s="9">
        <f t="shared" si="2"/>
        <v>0.62156768227716797</v>
      </c>
      <c r="AO26" s="9">
        <f t="shared" si="2"/>
        <v>0.62017352722253904</v>
      </c>
      <c r="AP26" s="9">
        <f t="shared" si="2"/>
        <v>0.618140293862113</v>
      </c>
      <c r="AQ26" s="9">
        <f t="shared" si="2"/>
        <v>0.61720597668560195</v>
      </c>
      <c r="AR26" s="9"/>
    </row>
    <row r="27" spans="2:44" x14ac:dyDescent="0.35">
      <c r="B27">
        <v>15</v>
      </c>
      <c r="C27">
        <v>0.3</v>
      </c>
      <c r="D27">
        <v>0.25</v>
      </c>
      <c r="E27">
        <v>0.68192758729421699</v>
      </c>
      <c r="G27">
        <v>10</v>
      </c>
      <c r="H27">
        <v>0.1</v>
      </c>
      <c r="I27">
        <v>5.5</v>
      </c>
      <c r="J27">
        <v>0.69320481481977803</v>
      </c>
      <c r="L27">
        <v>10</v>
      </c>
      <c r="M27">
        <v>0.3</v>
      </c>
      <c r="N27">
        <v>0.75</v>
      </c>
      <c r="O27">
        <v>0.70190003082110997</v>
      </c>
      <c r="Q27" s="7">
        <v>3.5</v>
      </c>
      <c r="R27" s="8">
        <v>0.71778078201903805</v>
      </c>
      <c r="S27" s="8">
        <v>0.68305253015568401</v>
      </c>
      <c r="T27" s="8">
        <v>0.65979318877604198</v>
      </c>
      <c r="U27" s="8">
        <v>0.64593325428722304</v>
      </c>
      <c r="V27" s="8">
        <v>0.63097117296432703</v>
      </c>
      <c r="W27" s="8">
        <v>0.62630905333429598</v>
      </c>
      <c r="X27" s="8">
        <v>0.62053197167920504</v>
      </c>
      <c r="Y27" s="8">
        <v>0.61677042736989696</v>
      </c>
      <c r="Z27" s="8">
        <v>0.61603797239276203</v>
      </c>
      <c r="AA27" s="8">
        <v>0.61408904316707502</v>
      </c>
      <c r="AB27" s="8">
        <v>0.61395173404153702</v>
      </c>
      <c r="AC27" s="8">
        <v>0.61211764635634902</v>
      </c>
      <c r="AE27" s="39"/>
      <c r="AF27" s="10">
        <f t="shared" si="3"/>
        <v>3.5</v>
      </c>
      <c r="AG27" s="9">
        <f t="shared" si="2"/>
        <v>0.71778078201903805</v>
      </c>
      <c r="AH27" s="9">
        <f t="shared" si="2"/>
        <v>0.68305253015568401</v>
      </c>
      <c r="AI27" s="9">
        <f t="shared" si="2"/>
        <v>0.65979318877604198</v>
      </c>
      <c r="AJ27" s="9">
        <f t="shared" si="2"/>
        <v>0.64593325428722304</v>
      </c>
      <c r="AK27" s="9">
        <f t="shared" si="2"/>
        <v>0.63097117296432703</v>
      </c>
      <c r="AL27" s="9">
        <f t="shared" si="2"/>
        <v>0.62630905333429598</v>
      </c>
      <c r="AM27" s="9">
        <f t="shared" si="2"/>
        <v>0.62053197167920504</v>
      </c>
      <c r="AN27" s="9">
        <f t="shared" si="2"/>
        <v>0.61677042736989696</v>
      </c>
      <c r="AO27" s="9">
        <f t="shared" si="2"/>
        <v>0.61603797239276203</v>
      </c>
      <c r="AP27" s="9">
        <f t="shared" si="2"/>
        <v>0.61408904316707502</v>
      </c>
      <c r="AQ27" s="9">
        <f t="shared" si="2"/>
        <v>0.61395173404153702</v>
      </c>
      <c r="AR27" s="9"/>
    </row>
    <row r="28" spans="2:44" x14ac:dyDescent="0.35">
      <c r="B28">
        <v>15</v>
      </c>
      <c r="C28">
        <v>0.4</v>
      </c>
      <c r="D28">
        <v>0.25</v>
      </c>
      <c r="E28">
        <v>0.67684338620829099</v>
      </c>
      <c r="G28">
        <v>10</v>
      </c>
      <c r="H28">
        <v>0.1</v>
      </c>
      <c r="I28">
        <v>6</v>
      </c>
      <c r="J28">
        <v>0.69878394559088597</v>
      </c>
      <c r="L28">
        <v>10</v>
      </c>
      <c r="M28">
        <v>0.3</v>
      </c>
      <c r="N28">
        <v>0.8</v>
      </c>
      <c r="O28">
        <v>0.70397166664958699</v>
      </c>
      <c r="Q28" s="7">
        <v>4</v>
      </c>
      <c r="R28" s="8">
        <v>0.72353632421463898</v>
      </c>
      <c r="S28" s="8">
        <v>0.685402596488075</v>
      </c>
      <c r="T28" s="8">
        <v>0.65587864501272697</v>
      </c>
      <c r="U28" s="8">
        <v>0.64019187269937705</v>
      </c>
      <c r="V28" s="8">
        <v>0.62780783314422295</v>
      </c>
      <c r="W28" s="8">
        <v>0.62255426856312102</v>
      </c>
      <c r="X28" s="8">
        <v>0.61651999594417595</v>
      </c>
      <c r="Y28" s="8">
        <v>0.61191300657400205</v>
      </c>
      <c r="Z28" s="8">
        <v>0.60963186961332605</v>
      </c>
      <c r="AA28" s="8">
        <v>0.60767341975647104</v>
      </c>
      <c r="AB28" s="8">
        <v>0.60632643699712996</v>
      </c>
      <c r="AC28" s="8">
        <v>0.60540282201462603</v>
      </c>
      <c r="AE28" s="39"/>
      <c r="AF28" s="10">
        <f t="shared" si="3"/>
        <v>4</v>
      </c>
      <c r="AG28" s="9">
        <f t="shared" si="2"/>
        <v>0.72353632421463898</v>
      </c>
      <c r="AH28" s="9">
        <f t="shared" si="2"/>
        <v>0.685402596488075</v>
      </c>
      <c r="AI28" s="9">
        <f t="shared" si="2"/>
        <v>0.65587864501272697</v>
      </c>
      <c r="AJ28" s="9">
        <f t="shared" si="2"/>
        <v>0.64019187269937705</v>
      </c>
      <c r="AK28" s="9">
        <f t="shared" si="2"/>
        <v>0.62780783314422295</v>
      </c>
      <c r="AL28" s="9">
        <f t="shared" si="2"/>
        <v>0.62255426856312102</v>
      </c>
      <c r="AM28" s="9">
        <f t="shared" si="2"/>
        <v>0.61651999594417595</v>
      </c>
      <c r="AN28" s="9">
        <f t="shared" si="2"/>
        <v>0.61191300657400205</v>
      </c>
      <c r="AO28" s="9">
        <f t="shared" si="2"/>
        <v>0.60963186961332605</v>
      </c>
      <c r="AP28" s="9">
        <f t="shared" si="2"/>
        <v>0.60767341975647104</v>
      </c>
      <c r="AQ28" s="9">
        <f t="shared" si="2"/>
        <v>0.60632643699712996</v>
      </c>
      <c r="AR28" s="9"/>
    </row>
    <row r="29" spans="2:44" x14ac:dyDescent="0.35">
      <c r="B29">
        <v>15</v>
      </c>
      <c r="C29">
        <v>0.5</v>
      </c>
      <c r="D29">
        <v>0.25</v>
      </c>
      <c r="E29">
        <v>0.66913941368158203</v>
      </c>
      <c r="G29">
        <v>15</v>
      </c>
      <c r="H29">
        <v>0.1</v>
      </c>
      <c r="I29">
        <v>0.5</v>
      </c>
      <c r="J29">
        <v>0.68449547870235605</v>
      </c>
      <c r="L29">
        <v>10</v>
      </c>
      <c r="M29">
        <v>0.3</v>
      </c>
      <c r="N29">
        <v>0.85</v>
      </c>
      <c r="O29">
        <v>0.70329210976939804</v>
      </c>
      <c r="Q29" s="7">
        <v>4.5</v>
      </c>
      <c r="R29" s="8">
        <v>0.723408498820162</v>
      </c>
      <c r="S29" s="8">
        <v>0.68591117897185705</v>
      </c>
      <c r="T29" s="8">
        <v>0.65836242921242705</v>
      </c>
      <c r="U29" s="8">
        <v>0.63841307155835003</v>
      </c>
      <c r="V29" s="8">
        <v>0.62774287670277695</v>
      </c>
      <c r="W29" s="8">
        <v>0.62248327187642305</v>
      </c>
      <c r="X29" s="8">
        <v>0.61563031517519295</v>
      </c>
      <c r="Y29" s="8">
        <v>0.61083111310411797</v>
      </c>
      <c r="Z29" s="8">
        <v>0.60826497600498697</v>
      </c>
      <c r="AA29" s="8">
        <v>0.60486489424368794</v>
      </c>
      <c r="AB29" s="8">
        <v>0.60391286927076304</v>
      </c>
      <c r="AC29" s="8">
        <v>0.60236207438492395</v>
      </c>
      <c r="AE29" s="39"/>
      <c r="AF29" s="10">
        <f t="shared" si="3"/>
        <v>4.5</v>
      </c>
      <c r="AG29" s="9">
        <f t="shared" si="2"/>
        <v>0.723408498820162</v>
      </c>
      <c r="AH29" s="9">
        <f t="shared" si="2"/>
        <v>0.68591117897185705</v>
      </c>
      <c r="AI29" s="9">
        <f t="shared" si="2"/>
        <v>0.65836242921242705</v>
      </c>
      <c r="AJ29" s="9">
        <f t="shared" si="2"/>
        <v>0.63841307155835003</v>
      </c>
      <c r="AK29" s="9">
        <f t="shared" si="2"/>
        <v>0.62774287670277695</v>
      </c>
      <c r="AL29" s="9">
        <f t="shared" si="2"/>
        <v>0.62248327187642305</v>
      </c>
      <c r="AM29" s="9">
        <f t="shared" si="2"/>
        <v>0.61563031517519295</v>
      </c>
      <c r="AN29" s="9">
        <f t="shared" si="2"/>
        <v>0.61083111310411797</v>
      </c>
      <c r="AO29" s="9">
        <f t="shared" si="2"/>
        <v>0.60826497600498697</v>
      </c>
      <c r="AP29" s="9">
        <f t="shared" si="2"/>
        <v>0.60486489424368794</v>
      </c>
      <c r="AQ29" s="9">
        <f t="shared" si="2"/>
        <v>0.60391286927076304</v>
      </c>
      <c r="AR29" s="9"/>
    </row>
    <row r="30" spans="2:44" x14ac:dyDescent="0.35">
      <c r="B30">
        <v>15</v>
      </c>
      <c r="C30">
        <v>0.6</v>
      </c>
      <c r="D30">
        <v>0.25</v>
      </c>
      <c r="E30">
        <v>0.66910404555812897</v>
      </c>
      <c r="G30">
        <v>15</v>
      </c>
      <c r="H30">
        <v>0.1</v>
      </c>
      <c r="I30">
        <v>1</v>
      </c>
      <c r="J30">
        <v>0.67514869930549903</v>
      </c>
      <c r="L30">
        <v>10</v>
      </c>
      <c r="M30">
        <v>0.3</v>
      </c>
      <c r="N30">
        <v>0.9</v>
      </c>
      <c r="O30">
        <v>0.70517694286638399</v>
      </c>
      <c r="Q30" s="7">
        <v>5</v>
      </c>
      <c r="R30" s="8">
        <v>0.72085792946573102</v>
      </c>
      <c r="S30" s="8">
        <v>0.69031855575376</v>
      </c>
      <c r="T30" s="8">
        <v>0.665220149723184</v>
      </c>
      <c r="U30" s="8">
        <v>0.64032085127229099</v>
      </c>
      <c r="V30" s="8">
        <v>0.62673689492912099</v>
      </c>
      <c r="W30" s="8">
        <v>0.61842687245140304</v>
      </c>
      <c r="X30" s="8">
        <v>0.60974687678497697</v>
      </c>
      <c r="Y30" s="8">
        <v>0.605538717213287</v>
      </c>
      <c r="Z30" s="8">
        <v>0.60484329156798</v>
      </c>
      <c r="AA30" s="8">
        <v>0.60228299781024797</v>
      </c>
      <c r="AB30" s="8">
        <v>0.60105590124501995</v>
      </c>
      <c r="AC30" s="8">
        <v>0.59864652665765306</v>
      </c>
      <c r="AE30" s="39"/>
      <c r="AF30" s="10">
        <f t="shared" si="3"/>
        <v>5</v>
      </c>
      <c r="AG30" s="9">
        <f t="shared" si="2"/>
        <v>0.72085792946573102</v>
      </c>
      <c r="AH30" s="9">
        <f t="shared" si="2"/>
        <v>0.69031855575376</v>
      </c>
      <c r="AI30" s="9">
        <f t="shared" si="2"/>
        <v>0.665220149723184</v>
      </c>
      <c r="AJ30" s="9">
        <f t="shared" si="2"/>
        <v>0.64032085127229099</v>
      </c>
      <c r="AK30" s="9">
        <f t="shared" si="2"/>
        <v>0.62673689492912099</v>
      </c>
      <c r="AL30" s="9">
        <f t="shared" si="2"/>
        <v>0.61842687245140304</v>
      </c>
      <c r="AM30" s="9">
        <f t="shared" si="2"/>
        <v>0.60974687678497697</v>
      </c>
      <c r="AN30" s="9">
        <f t="shared" si="2"/>
        <v>0.605538717213287</v>
      </c>
      <c r="AO30" s="9">
        <f t="shared" si="2"/>
        <v>0.60484329156798</v>
      </c>
      <c r="AP30" s="9">
        <f t="shared" si="2"/>
        <v>0.60228299781024797</v>
      </c>
      <c r="AQ30" s="9">
        <f t="shared" si="2"/>
        <v>0.60105590124501995</v>
      </c>
      <c r="AR30" s="9"/>
    </row>
    <row r="31" spans="2:44" x14ac:dyDescent="0.35">
      <c r="B31">
        <v>15</v>
      </c>
      <c r="C31">
        <v>0.7</v>
      </c>
      <c r="D31">
        <v>0.25</v>
      </c>
      <c r="E31">
        <v>0.66481631159042998</v>
      </c>
      <c r="G31">
        <v>15</v>
      </c>
      <c r="H31">
        <v>0.1</v>
      </c>
      <c r="I31">
        <v>1.5</v>
      </c>
      <c r="J31">
        <v>0.67697472695250605</v>
      </c>
      <c r="L31">
        <v>15</v>
      </c>
      <c r="M31">
        <v>0.3</v>
      </c>
      <c r="N31">
        <v>0.3</v>
      </c>
      <c r="O31">
        <v>0.68137747926491998</v>
      </c>
      <c r="Q31" s="7">
        <v>5.5</v>
      </c>
      <c r="R31" s="8">
        <v>0.724305343527468</v>
      </c>
      <c r="S31" s="8">
        <v>0.69320481481977803</v>
      </c>
      <c r="T31" s="8">
        <v>0.66435624172101404</v>
      </c>
      <c r="U31" s="8">
        <v>0.64284725248851504</v>
      </c>
      <c r="V31" s="8">
        <v>0.62904272604913403</v>
      </c>
      <c r="W31" s="8">
        <v>0.61801226033811696</v>
      </c>
      <c r="X31" s="8">
        <v>0.61261683683178303</v>
      </c>
      <c r="Y31" s="8">
        <v>0.60659210280729803</v>
      </c>
      <c r="Z31" s="8">
        <v>0.604781687879135</v>
      </c>
      <c r="AA31" s="8">
        <v>0.60151514962595098</v>
      </c>
      <c r="AB31" s="8">
        <v>0.60090756671479895</v>
      </c>
      <c r="AC31" s="8">
        <v>0.60014595508771196</v>
      </c>
      <c r="AE31" s="39"/>
      <c r="AF31" s="10">
        <f t="shared" si="3"/>
        <v>5.5</v>
      </c>
      <c r="AG31" s="9">
        <f t="shared" si="2"/>
        <v>0.724305343527468</v>
      </c>
      <c r="AH31" s="9">
        <f t="shared" si="2"/>
        <v>0.69320481481977803</v>
      </c>
      <c r="AI31" s="9">
        <f t="shared" si="2"/>
        <v>0.66435624172101404</v>
      </c>
      <c r="AJ31" s="9">
        <f t="shared" si="2"/>
        <v>0.64284725248851504</v>
      </c>
      <c r="AK31" s="9">
        <f t="shared" si="2"/>
        <v>0.62904272604913403</v>
      </c>
      <c r="AL31" s="9">
        <f t="shared" si="2"/>
        <v>0.61801226033811696</v>
      </c>
      <c r="AM31" s="9">
        <f t="shared" si="2"/>
        <v>0.61261683683178303</v>
      </c>
      <c r="AN31" s="9">
        <f t="shared" si="2"/>
        <v>0.60659210280729803</v>
      </c>
      <c r="AO31" s="9">
        <f t="shared" si="2"/>
        <v>0.604781687879135</v>
      </c>
      <c r="AP31" s="9">
        <f t="shared" si="2"/>
        <v>0.60151514962595098</v>
      </c>
      <c r="AQ31" s="9">
        <f t="shared" si="2"/>
        <v>0.60090756671479895</v>
      </c>
      <c r="AR31" s="9"/>
    </row>
    <row r="32" spans="2:44" x14ac:dyDescent="0.35">
      <c r="B32">
        <v>15</v>
      </c>
      <c r="C32">
        <v>0.8</v>
      </c>
      <c r="D32">
        <v>0.25</v>
      </c>
      <c r="E32">
        <v>0.65971313145988897</v>
      </c>
      <c r="G32">
        <v>15</v>
      </c>
      <c r="H32">
        <v>0.1</v>
      </c>
      <c r="I32">
        <v>2</v>
      </c>
      <c r="J32">
        <v>0.66890569910037301</v>
      </c>
      <c r="L32">
        <v>15</v>
      </c>
      <c r="M32">
        <v>0.3</v>
      </c>
      <c r="N32">
        <v>0.35</v>
      </c>
      <c r="O32">
        <v>0.67890301964390698</v>
      </c>
      <c r="Q32" s="7">
        <v>6</v>
      </c>
      <c r="R32" s="8">
        <v>0.72287867866544497</v>
      </c>
      <c r="S32" s="8">
        <v>0.69878394559088597</v>
      </c>
      <c r="T32" s="8">
        <v>0.66945200289809403</v>
      </c>
      <c r="U32" s="8">
        <v>0.65179991525877301</v>
      </c>
      <c r="V32" s="8">
        <v>0.63572557583287304</v>
      </c>
      <c r="W32" s="8">
        <v>0.62533766464097396</v>
      </c>
      <c r="X32" s="8">
        <v>0.61737510680044805</v>
      </c>
      <c r="Y32" s="8">
        <v>0.61122762546584997</v>
      </c>
      <c r="Z32" s="8">
        <v>0.60759550811754703</v>
      </c>
      <c r="AA32" s="8">
        <v>0.60363538483713197</v>
      </c>
      <c r="AB32" s="8">
        <v>0.60008291888690202</v>
      </c>
      <c r="AC32" s="8">
        <v>0.59726179543098701</v>
      </c>
      <c r="AE32" s="39"/>
      <c r="AF32" s="10">
        <f t="shared" si="3"/>
        <v>6</v>
      </c>
      <c r="AG32" s="9">
        <f t="shared" si="2"/>
        <v>0.72287867866544497</v>
      </c>
      <c r="AH32" s="9">
        <f t="shared" si="2"/>
        <v>0.69878394559088597</v>
      </c>
      <c r="AI32" s="9">
        <f t="shared" si="2"/>
        <v>0.66945200289809403</v>
      </c>
      <c r="AJ32" s="9">
        <f t="shared" si="2"/>
        <v>0.65179991525877301</v>
      </c>
      <c r="AK32" s="9">
        <f t="shared" si="2"/>
        <v>0.63572557583287304</v>
      </c>
      <c r="AL32" s="9">
        <f t="shared" si="2"/>
        <v>0.62533766464097396</v>
      </c>
      <c r="AM32" s="9">
        <f t="shared" si="2"/>
        <v>0.61737510680044805</v>
      </c>
      <c r="AN32" s="9">
        <f t="shared" si="2"/>
        <v>0.61122762546584997</v>
      </c>
      <c r="AO32" s="9">
        <f t="shared" si="2"/>
        <v>0.60759550811754703</v>
      </c>
      <c r="AP32" s="9">
        <f t="shared" si="2"/>
        <v>0.60363538483713197</v>
      </c>
      <c r="AQ32" s="9">
        <f t="shared" si="2"/>
        <v>0.60008291888690202</v>
      </c>
      <c r="AR32" s="9"/>
    </row>
    <row r="33" spans="2:44" x14ac:dyDescent="0.35">
      <c r="B33">
        <v>15</v>
      </c>
      <c r="C33">
        <v>0.9</v>
      </c>
      <c r="D33">
        <v>0.25</v>
      </c>
      <c r="E33">
        <v>0.65323276334784297</v>
      </c>
      <c r="G33">
        <v>15</v>
      </c>
      <c r="H33">
        <v>0.1</v>
      </c>
      <c r="I33">
        <v>2.5</v>
      </c>
      <c r="J33">
        <v>0.66701030388756299</v>
      </c>
      <c r="L33">
        <v>15</v>
      </c>
      <c r="M33">
        <v>0.3</v>
      </c>
      <c r="N33">
        <v>0.4</v>
      </c>
      <c r="O33">
        <v>0.68160236760773996</v>
      </c>
    </row>
    <row r="34" spans="2:44" x14ac:dyDescent="0.35">
      <c r="B34">
        <v>15</v>
      </c>
      <c r="C34">
        <v>1</v>
      </c>
      <c r="D34">
        <v>0.25</v>
      </c>
      <c r="E34">
        <v>0.648723299532174</v>
      </c>
      <c r="G34">
        <v>15</v>
      </c>
      <c r="H34">
        <v>0.1</v>
      </c>
      <c r="I34">
        <v>3</v>
      </c>
      <c r="J34">
        <v>0.661109417806927</v>
      </c>
      <c r="L34">
        <v>15</v>
      </c>
      <c r="M34">
        <v>0.3</v>
      </c>
      <c r="N34">
        <v>0.45</v>
      </c>
      <c r="O34">
        <v>0.68075290445535497</v>
      </c>
      <c r="AG34" s="37" t="s">
        <v>104</v>
      </c>
      <c r="AH34" s="37"/>
      <c r="AI34" s="37"/>
      <c r="AJ34" s="37"/>
      <c r="AK34" s="37"/>
      <c r="AL34" s="37"/>
      <c r="AM34" s="37"/>
      <c r="AN34" s="37"/>
      <c r="AO34" s="37"/>
      <c r="AP34" s="37"/>
      <c r="AQ34" s="37"/>
    </row>
    <row r="35" spans="2:44" x14ac:dyDescent="0.35">
      <c r="B35">
        <v>20</v>
      </c>
      <c r="C35">
        <v>0.1</v>
      </c>
      <c r="D35">
        <v>0.25</v>
      </c>
      <c r="E35">
        <v>0.67304074935079605</v>
      </c>
      <c r="G35">
        <v>15</v>
      </c>
      <c r="H35">
        <v>0.1</v>
      </c>
      <c r="I35">
        <v>3.5</v>
      </c>
      <c r="J35">
        <v>0.65979318877604198</v>
      </c>
      <c r="L35">
        <v>15</v>
      </c>
      <c r="M35">
        <v>0.3</v>
      </c>
      <c r="N35">
        <v>0.5</v>
      </c>
      <c r="O35">
        <v>0.68223760409214496</v>
      </c>
      <c r="Q35" s="6" t="s">
        <v>90</v>
      </c>
      <c r="R35" s="6" t="s">
        <v>89</v>
      </c>
      <c r="AG35" s="38" t="s">
        <v>94</v>
      </c>
      <c r="AH35" s="38"/>
      <c r="AI35" s="38"/>
      <c r="AJ35" s="38"/>
      <c r="AK35" s="38"/>
      <c r="AL35" s="38"/>
      <c r="AM35" s="38"/>
      <c r="AN35" s="38"/>
      <c r="AO35" s="38"/>
      <c r="AP35" s="38"/>
      <c r="AQ35" s="38"/>
      <c r="AR35" s="2"/>
    </row>
    <row r="36" spans="2:44" x14ac:dyDescent="0.35">
      <c r="B36">
        <v>20</v>
      </c>
      <c r="C36">
        <v>0.2</v>
      </c>
      <c r="D36">
        <v>0.25</v>
      </c>
      <c r="E36">
        <v>0.67158738985156496</v>
      </c>
      <c r="G36">
        <v>15</v>
      </c>
      <c r="H36">
        <v>0.1</v>
      </c>
      <c r="I36">
        <v>4</v>
      </c>
      <c r="J36">
        <v>0.65587864501272697</v>
      </c>
      <c r="L36">
        <v>15</v>
      </c>
      <c r="M36">
        <v>0.3</v>
      </c>
      <c r="N36">
        <v>0.55000000000000004</v>
      </c>
      <c r="O36">
        <v>0.68172481192479195</v>
      </c>
      <c r="Q36" s="6" t="s">
        <v>88</v>
      </c>
      <c r="R36">
        <v>5</v>
      </c>
      <c r="S36">
        <v>10</v>
      </c>
      <c r="T36">
        <v>15</v>
      </c>
      <c r="U36">
        <v>20</v>
      </c>
      <c r="V36">
        <v>25</v>
      </c>
      <c r="W36">
        <v>30</v>
      </c>
      <c r="X36">
        <v>35</v>
      </c>
      <c r="Y36">
        <v>40</v>
      </c>
      <c r="Z36">
        <v>45</v>
      </c>
      <c r="AA36">
        <v>50</v>
      </c>
      <c r="AB36">
        <v>55</v>
      </c>
      <c r="AC36">
        <v>60</v>
      </c>
      <c r="AG36" s="11">
        <f t="shared" ref="AG36:AQ48" si="4">R36</f>
        <v>5</v>
      </c>
      <c r="AH36" s="11">
        <f t="shared" si="4"/>
        <v>10</v>
      </c>
      <c r="AI36" s="11">
        <f t="shared" si="4"/>
        <v>15</v>
      </c>
      <c r="AJ36" s="11">
        <f t="shared" si="4"/>
        <v>20</v>
      </c>
      <c r="AK36" s="11">
        <f t="shared" si="4"/>
        <v>25</v>
      </c>
      <c r="AL36" s="11">
        <f t="shared" si="4"/>
        <v>30</v>
      </c>
      <c r="AM36" s="11">
        <f t="shared" si="4"/>
        <v>35</v>
      </c>
      <c r="AN36" s="11">
        <f t="shared" si="4"/>
        <v>40</v>
      </c>
      <c r="AO36" s="11">
        <f t="shared" si="4"/>
        <v>45</v>
      </c>
      <c r="AP36" s="11">
        <f t="shared" si="4"/>
        <v>50</v>
      </c>
      <c r="AQ36" s="11">
        <f t="shared" si="4"/>
        <v>55</v>
      </c>
      <c r="AR36" s="11"/>
    </row>
    <row r="37" spans="2:44" ht="14.5" customHeight="1" x14ac:dyDescent="0.35">
      <c r="B37">
        <v>20</v>
      </c>
      <c r="C37">
        <v>0.3</v>
      </c>
      <c r="D37">
        <v>0.25</v>
      </c>
      <c r="E37">
        <v>0.66607442726505395</v>
      </c>
      <c r="G37">
        <v>15</v>
      </c>
      <c r="H37">
        <v>0.1</v>
      </c>
      <c r="I37">
        <v>4.5</v>
      </c>
      <c r="J37">
        <v>0.65836242921242705</v>
      </c>
      <c r="L37">
        <v>15</v>
      </c>
      <c r="M37">
        <v>0.3</v>
      </c>
      <c r="N37">
        <v>0.6</v>
      </c>
      <c r="O37">
        <v>0.682341125515602</v>
      </c>
      <c r="Q37" s="7">
        <v>0.3</v>
      </c>
      <c r="R37" s="8">
        <v>0.73808246170116998</v>
      </c>
      <c r="S37" s="8">
        <v>0.70219757934728</v>
      </c>
      <c r="T37" s="8">
        <v>0.68137747926491998</v>
      </c>
      <c r="U37" s="8">
        <v>0.66998572793214795</v>
      </c>
      <c r="V37" s="8">
        <v>0.66331991184754602</v>
      </c>
      <c r="W37" s="8">
        <v>0.65820085460248601</v>
      </c>
      <c r="X37" s="8">
        <v>0.65527724650478603</v>
      </c>
      <c r="Y37" s="8">
        <v>0.65194973294857295</v>
      </c>
      <c r="Z37" s="8">
        <v>0.65008606147389902</v>
      </c>
      <c r="AA37" s="8">
        <v>0.64782208524393703</v>
      </c>
      <c r="AB37" s="8">
        <v>0.645603652514952</v>
      </c>
      <c r="AC37" s="8">
        <v>0.64474319278336201</v>
      </c>
      <c r="AE37" s="39" t="s">
        <v>85</v>
      </c>
      <c r="AF37" s="10">
        <f>Q37</f>
        <v>0.3</v>
      </c>
      <c r="AG37" s="9">
        <f t="shared" si="4"/>
        <v>0.73808246170116998</v>
      </c>
      <c r="AH37" s="9">
        <f t="shared" si="4"/>
        <v>0.70219757934728</v>
      </c>
      <c r="AI37" s="9">
        <f t="shared" si="4"/>
        <v>0.68137747926491998</v>
      </c>
      <c r="AJ37" s="9">
        <f t="shared" si="4"/>
        <v>0.66998572793214795</v>
      </c>
      <c r="AK37" s="9">
        <f t="shared" si="4"/>
        <v>0.66331991184754602</v>
      </c>
      <c r="AL37" s="9">
        <f t="shared" si="4"/>
        <v>0.65820085460248601</v>
      </c>
      <c r="AM37" s="9">
        <f t="shared" si="4"/>
        <v>0.65527724650478603</v>
      </c>
      <c r="AN37" s="9">
        <f t="shared" si="4"/>
        <v>0.65194973294857295</v>
      </c>
      <c r="AO37" s="9">
        <f t="shared" si="4"/>
        <v>0.65008606147389902</v>
      </c>
      <c r="AP37" s="9">
        <f t="shared" si="4"/>
        <v>0.64782208524393703</v>
      </c>
      <c r="AQ37" s="9">
        <f t="shared" si="4"/>
        <v>0.645603652514952</v>
      </c>
      <c r="AR37" s="9"/>
    </row>
    <row r="38" spans="2:44" x14ac:dyDescent="0.35">
      <c r="B38">
        <v>20</v>
      </c>
      <c r="C38">
        <v>0.4</v>
      </c>
      <c r="D38">
        <v>0.25</v>
      </c>
      <c r="E38">
        <v>0.66372683425602097</v>
      </c>
      <c r="G38">
        <v>15</v>
      </c>
      <c r="H38">
        <v>0.1</v>
      </c>
      <c r="I38">
        <v>5</v>
      </c>
      <c r="J38">
        <v>0.665220149723184</v>
      </c>
      <c r="L38">
        <v>15</v>
      </c>
      <c r="M38">
        <v>0.3</v>
      </c>
      <c r="N38">
        <v>0.65</v>
      </c>
      <c r="O38">
        <v>0.68204620632306101</v>
      </c>
      <c r="Q38" s="7">
        <v>0.35</v>
      </c>
      <c r="R38" s="8">
        <v>0.73427783321109996</v>
      </c>
      <c r="S38" s="8">
        <v>0.70057678305905702</v>
      </c>
      <c r="T38" s="8">
        <v>0.67890301964390698</v>
      </c>
      <c r="U38" s="8">
        <v>0.66787751438742005</v>
      </c>
      <c r="V38" s="8">
        <v>0.66228415432173104</v>
      </c>
      <c r="W38" s="8">
        <v>0.65771959721802198</v>
      </c>
      <c r="X38" s="8">
        <v>0.65589069510347098</v>
      </c>
      <c r="Y38" s="8">
        <v>0.65131477925279702</v>
      </c>
      <c r="Z38" s="8">
        <v>0.649998598089359</v>
      </c>
      <c r="AA38" s="8">
        <v>0.64770586719802503</v>
      </c>
      <c r="AB38" s="8">
        <v>0.64570999090675596</v>
      </c>
      <c r="AC38" s="8">
        <v>0.64454876721003895</v>
      </c>
      <c r="AE38" s="39"/>
      <c r="AF38" s="10">
        <f t="shared" ref="AF38:AF48" si="5">Q38</f>
        <v>0.35</v>
      </c>
      <c r="AG38" s="9">
        <f t="shared" si="4"/>
        <v>0.73427783321109996</v>
      </c>
      <c r="AH38" s="9">
        <f t="shared" si="4"/>
        <v>0.70057678305905702</v>
      </c>
      <c r="AI38" s="9">
        <f t="shared" si="4"/>
        <v>0.67890301964390698</v>
      </c>
      <c r="AJ38" s="9">
        <f t="shared" si="4"/>
        <v>0.66787751438742005</v>
      </c>
      <c r="AK38" s="9">
        <f t="shared" si="4"/>
        <v>0.66228415432173104</v>
      </c>
      <c r="AL38" s="9">
        <f t="shared" si="4"/>
        <v>0.65771959721802198</v>
      </c>
      <c r="AM38" s="9">
        <f t="shared" si="4"/>
        <v>0.65589069510347098</v>
      </c>
      <c r="AN38" s="9">
        <f t="shared" si="4"/>
        <v>0.65131477925279702</v>
      </c>
      <c r="AO38" s="9">
        <f t="shared" si="4"/>
        <v>0.649998598089359</v>
      </c>
      <c r="AP38" s="9">
        <f t="shared" si="4"/>
        <v>0.64770586719802503</v>
      </c>
      <c r="AQ38" s="9">
        <f t="shared" si="4"/>
        <v>0.64570999090675596</v>
      </c>
      <c r="AR38" s="9"/>
    </row>
    <row r="39" spans="2:44" x14ac:dyDescent="0.35">
      <c r="B39">
        <v>20</v>
      </c>
      <c r="C39">
        <v>0.5</v>
      </c>
      <c r="D39">
        <v>0.25</v>
      </c>
      <c r="E39">
        <v>0.66233619486579898</v>
      </c>
      <c r="G39">
        <v>15</v>
      </c>
      <c r="H39">
        <v>0.1</v>
      </c>
      <c r="I39">
        <v>5.5</v>
      </c>
      <c r="J39">
        <v>0.66435624172101404</v>
      </c>
      <c r="L39">
        <v>15</v>
      </c>
      <c r="M39">
        <v>0.3</v>
      </c>
      <c r="N39">
        <v>0.7</v>
      </c>
      <c r="O39">
        <v>0.679585075550319</v>
      </c>
      <c r="Q39" s="7">
        <v>0.4</v>
      </c>
      <c r="R39" s="8">
        <v>0.73568888581120195</v>
      </c>
      <c r="S39" s="8">
        <v>0.70325550805828796</v>
      </c>
      <c r="T39" s="8">
        <v>0.68160236760773996</v>
      </c>
      <c r="U39" s="8">
        <v>0.66770175675892995</v>
      </c>
      <c r="V39" s="8">
        <v>0.66224528018830597</v>
      </c>
      <c r="W39" s="8">
        <v>0.65727052302268296</v>
      </c>
      <c r="X39" s="8">
        <v>0.65489842835326495</v>
      </c>
      <c r="Y39" s="8">
        <v>0.65163856234815098</v>
      </c>
      <c r="Z39" s="8">
        <v>0.64953794632857198</v>
      </c>
      <c r="AA39" s="8">
        <v>0.64755755339235699</v>
      </c>
      <c r="AB39" s="8">
        <v>0.64592217952116604</v>
      </c>
      <c r="AC39" s="8">
        <v>0.64440718255811102</v>
      </c>
      <c r="AE39" s="39"/>
      <c r="AF39" s="10">
        <f t="shared" si="5"/>
        <v>0.4</v>
      </c>
      <c r="AG39" s="9">
        <f t="shared" si="4"/>
        <v>0.73568888581120195</v>
      </c>
      <c r="AH39" s="9">
        <f t="shared" si="4"/>
        <v>0.70325550805828796</v>
      </c>
      <c r="AI39" s="9">
        <f t="shared" si="4"/>
        <v>0.68160236760773996</v>
      </c>
      <c r="AJ39" s="9">
        <f t="shared" si="4"/>
        <v>0.66770175675892995</v>
      </c>
      <c r="AK39" s="9">
        <f t="shared" si="4"/>
        <v>0.66224528018830597</v>
      </c>
      <c r="AL39" s="9">
        <f t="shared" si="4"/>
        <v>0.65727052302268296</v>
      </c>
      <c r="AM39" s="9">
        <f t="shared" si="4"/>
        <v>0.65489842835326495</v>
      </c>
      <c r="AN39" s="9">
        <f t="shared" si="4"/>
        <v>0.65163856234815098</v>
      </c>
      <c r="AO39" s="9">
        <f t="shared" si="4"/>
        <v>0.64953794632857198</v>
      </c>
      <c r="AP39" s="9">
        <f t="shared" si="4"/>
        <v>0.64755755339235699</v>
      </c>
      <c r="AQ39" s="9">
        <f t="shared" si="4"/>
        <v>0.64592217952116604</v>
      </c>
      <c r="AR39" s="9"/>
    </row>
    <row r="40" spans="2:44" x14ac:dyDescent="0.35">
      <c r="B40">
        <v>20</v>
      </c>
      <c r="C40">
        <v>0.6</v>
      </c>
      <c r="D40">
        <v>0.25</v>
      </c>
      <c r="E40">
        <v>0.66056273816991096</v>
      </c>
      <c r="G40">
        <v>15</v>
      </c>
      <c r="H40">
        <v>0.1</v>
      </c>
      <c r="I40">
        <v>6</v>
      </c>
      <c r="J40">
        <v>0.66945200289809403</v>
      </c>
      <c r="L40">
        <v>15</v>
      </c>
      <c r="M40">
        <v>0.3</v>
      </c>
      <c r="N40">
        <v>0.75</v>
      </c>
      <c r="O40">
        <v>0.68131682212602795</v>
      </c>
      <c r="Q40" s="7">
        <v>0.45</v>
      </c>
      <c r="R40" s="8">
        <v>0.73123359951820199</v>
      </c>
      <c r="S40" s="8">
        <v>0.70078156871307795</v>
      </c>
      <c r="T40" s="8">
        <v>0.68075290445535497</v>
      </c>
      <c r="U40" s="8">
        <v>0.66759609652484497</v>
      </c>
      <c r="V40" s="8">
        <v>0.66161198763499096</v>
      </c>
      <c r="W40" s="8">
        <v>0.65877815709350795</v>
      </c>
      <c r="X40" s="8">
        <v>0.655168216338047</v>
      </c>
      <c r="Y40" s="8">
        <v>0.65207541717078099</v>
      </c>
      <c r="Z40" s="8">
        <v>0.64988159528920197</v>
      </c>
      <c r="AA40" s="8">
        <v>0.64748382809900196</v>
      </c>
      <c r="AB40" s="8">
        <v>0.64590206073882706</v>
      </c>
      <c r="AC40" s="8">
        <v>0.644584702102309</v>
      </c>
      <c r="AE40" s="39"/>
      <c r="AF40" s="10">
        <f t="shared" si="5"/>
        <v>0.45</v>
      </c>
      <c r="AG40" s="9">
        <f t="shared" si="4"/>
        <v>0.73123359951820199</v>
      </c>
      <c r="AH40" s="9">
        <f t="shared" si="4"/>
        <v>0.70078156871307795</v>
      </c>
      <c r="AI40" s="9">
        <f t="shared" si="4"/>
        <v>0.68075290445535497</v>
      </c>
      <c r="AJ40" s="9">
        <f t="shared" si="4"/>
        <v>0.66759609652484497</v>
      </c>
      <c r="AK40" s="9">
        <f t="shared" si="4"/>
        <v>0.66161198763499096</v>
      </c>
      <c r="AL40" s="9">
        <f t="shared" si="4"/>
        <v>0.65877815709350795</v>
      </c>
      <c r="AM40" s="9">
        <f t="shared" si="4"/>
        <v>0.655168216338047</v>
      </c>
      <c r="AN40" s="9">
        <f t="shared" si="4"/>
        <v>0.65207541717078099</v>
      </c>
      <c r="AO40" s="9">
        <f t="shared" si="4"/>
        <v>0.64988159528920197</v>
      </c>
      <c r="AP40" s="9">
        <f t="shared" si="4"/>
        <v>0.64748382809900196</v>
      </c>
      <c r="AQ40" s="9">
        <f t="shared" si="4"/>
        <v>0.64590206073882706</v>
      </c>
      <c r="AR40" s="9"/>
    </row>
    <row r="41" spans="2:44" x14ac:dyDescent="0.35">
      <c r="B41">
        <v>20</v>
      </c>
      <c r="C41">
        <v>0.7</v>
      </c>
      <c r="D41">
        <v>0.25</v>
      </c>
      <c r="E41">
        <v>0.65558112469589702</v>
      </c>
      <c r="G41">
        <v>20</v>
      </c>
      <c r="H41">
        <v>0.1</v>
      </c>
      <c r="I41">
        <v>0.5</v>
      </c>
      <c r="J41">
        <v>0.67200287761589705</v>
      </c>
      <c r="L41">
        <v>15</v>
      </c>
      <c r="M41">
        <v>0.3</v>
      </c>
      <c r="N41">
        <v>0.8</v>
      </c>
      <c r="O41">
        <v>0.68012948074169099</v>
      </c>
      <c r="Q41" s="7">
        <v>0.5</v>
      </c>
      <c r="R41" s="8">
        <v>0.73369284553408498</v>
      </c>
      <c r="S41" s="8">
        <v>0.70170975447424999</v>
      </c>
      <c r="T41" s="8">
        <v>0.68223760409214496</v>
      </c>
      <c r="U41" s="8">
        <v>0.66817832201297001</v>
      </c>
      <c r="V41" s="8">
        <v>0.66231122126646202</v>
      </c>
      <c r="W41" s="8">
        <v>0.65813197453460603</v>
      </c>
      <c r="X41" s="8">
        <v>0.65439103544885102</v>
      </c>
      <c r="Y41" s="8">
        <v>0.65121201815052299</v>
      </c>
      <c r="Z41" s="8">
        <v>0.64998138626739799</v>
      </c>
      <c r="AA41" s="8">
        <v>0.64779952965223697</v>
      </c>
      <c r="AB41" s="8">
        <v>0.64567988649241104</v>
      </c>
      <c r="AC41" s="8">
        <v>0.64463881387228295</v>
      </c>
      <c r="AE41" s="39"/>
      <c r="AF41" s="10">
        <f t="shared" si="5"/>
        <v>0.5</v>
      </c>
      <c r="AG41" s="9">
        <f t="shared" si="4"/>
        <v>0.73369284553408498</v>
      </c>
      <c r="AH41" s="9">
        <f t="shared" si="4"/>
        <v>0.70170975447424999</v>
      </c>
      <c r="AI41" s="9">
        <f t="shared" si="4"/>
        <v>0.68223760409214496</v>
      </c>
      <c r="AJ41" s="9">
        <f t="shared" si="4"/>
        <v>0.66817832201297001</v>
      </c>
      <c r="AK41" s="9">
        <f t="shared" si="4"/>
        <v>0.66231122126646202</v>
      </c>
      <c r="AL41" s="9">
        <f t="shared" si="4"/>
        <v>0.65813197453460603</v>
      </c>
      <c r="AM41" s="9">
        <f t="shared" si="4"/>
        <v>0.65439103544885102</v>
      </c>
      <c r="AN41" s="9">
        <f t="shared" si="4"/>
        <v>0.65121201815052299</v>
      </c>
      <c r="AO41" s="9">
        <f t="shared" si="4"/>
        <v>0.64998138626739799</v>
      </c>
      <c r="AP41" s="9">
        <f t="shared" si="4"/>
        <v>0.64779952965223697</v>
      </c>
      <c r="AQ41" s="9">
        <f t="shared" si="4"/>
        <v>0.64567988649241104</v>
      </c>
      <c r="AR41" s="9"/>
    </row>
    <row r="42" spans="2:44" x14ac:dyDescent="0.35">
      <c r="B42">
        <v>20</v>
      </c>
      <c r="C42">
        <v>0.8</v>
      </c>
      <c r="D42">
        <v>0.25</v>
      </c>
      <c r="E42">
        <v>0.65048861464441199</v>
      </c>
      <c r="G42">
        <v>20</v>
      </c>
      <c r="H42">
        <v>0.1</v>
      </c>
      <c r="I42">
        <v>1</v>
      </c>
      <c r="J42">
        <v>0.66324024454198205</v>
      </c>
      <c r="L42">
        <v>15</v>
      </c>
      <c r="M42">
        <v>0.3</v>
      </c>
      <c r="N42">
        <v>0.85</v>
      </c>
      <c r="O42">
        <v>0.68224669353843903</v>
      </c>
      <c r="Q42" s="7">
        <v>0.55000000000000004</v>
      </c>
      <c r="R42" s="8">
        <v>0.736123164798546</v>
      </c>
      <c r="S42" s="8">
        <v>0.70203344707978499</v>
      </c>
      <c r="T42" s="8">
        <v>0.68172481192479195</v>
      </c>
      <c r="U42" s="8">
        <v>0.66822535154821405</v>
      </c>
      <c r="V42" s="8">
        <v>0.66225314671720803</v>
      </c>
      <c r="W42" s="8">
        <v>0.65866553004236095</v>
      </c>
      <c r="X42" s="8">
        <v>0.65470045025243995</v>
      </c>
      <c r="Y42" s="8">
        <v>0.65166256604601103</v>
      </c>
      <c r="Z42" s="8">
        <v>0.64988405040589803</v>
      </c>
      <c r="AA42" s="8">
        <v>0.64781503562243503</v>
      </c>
      <c r="AB42" s="8">
        <v>0.64591186391395505</v>
      </c>
      <c r="AC42" s="8">
        <v>0.64469850810754104</v>
      </c>
      <c r="AE42" s="39"/>
      <c r="AF42" s="10">
        <f t="shared" si="5"/>
        <v>0.55000000000000004</v>
      </c>
      <c r="AG42" s="9">
        <f t="shared" si="4"/>
        <v>0.736123164798546</v>
      </c>
      <c r="AH42" s="9">
        <f t="shared" si="4"/>
        <v>0.70203344707978499</v>
      </c>
      <c r="AI42" s="9">
        <f t="shared" si="4"/>
        <v>0.68172481192479195</v>
      </c>
      <c r="AJ42" s="9">
        <f t="shared" si="4"/>
        <v>0.66822535154821405</v>
      </c>
      <c r="AK42" s="9">
        <f t="shared" si="4"/>
        <v>0.66225314671720803</v>
      </c>
      <c r="AL42" s="9">
        <f t="shared" si="4"/>
        <v>0.65866553004236095</v>
      </c>
      <c r="AM42" s="9">
        <f t="shared" si="4"/>
        <v>0.65470045025243995</v>
      </c>
      <c r="AN42" s="9">
        <f t="shared" si="4"/>
        <v>0.65166256604601103</v>
      </c>
      <c r="AO42" s="9">
        <f t="shared" si="4"/>
        <v>0.64988405040589803</v>
      </c>
      <c r="AP42" s="9">
        <f t="shared" si="4"/>
        <v>0.64781503562243503</v>
      </c>
      <c r="AQ42" s="9">
        <f t="shared" si="4"/>
        <v>0.64591186391395505</v>
      </c>
      <c r="AR42" s="9"/>
    </row>
    <row r="43" spans="2:44" x14ac:dyDescent="0.35">
      <c r="B43">
        <v>20</v>
      </c>
      <c r="C43">
        <v>0.9</v>
      </c>
      <c r="D43">
        <v>0.25</v>
      </c>
      <c r="E43">
        <v>0.64858798282922303</v>
      </c>
      <c r="G43">
        <v>20</v>
      </c>
      <c r="H43">
        <v>0.1</v>
      </c>
      <c r="I43">
        <v>1.5</v>
      </c>
      <c r="J43">
        <v>0.65879679059082297</v>
      </c>
      <c r="L43">
        <v>15</v>
      </c>
      <c r="M43">
        <v>0.3</v>
      </c>
      <c r="N43">
        <v>0.9</v>
      </c>
      <c r="O43">
        <v>0.681742264363562</v>
      </c>
      <c r="Q43" s="7">
        <v>0.6</v>
      </c>
      <c r="R43" s="8">
        <v>0.734752003206389</v>
      </c>
      <c r="S43" s="8">
        <v>0.70805331185052001</v>
      </c>
      <c r="T43" s="8">
        <v>0.682341125515602</v>
      </c>
      <c r="U43" s="8">
        <v>0.66890707810720595</v>
      </c>
      <c r="V43" s="8">
        <v>0.66282140042385795</v>
      </c>
      <c r="W43" s="8">
        <v>0.65922826843206705</v>
      </c>
      <c r="X43" s="8">
        <v>0.65496162832073301</v>
      </c>
      <c r="Y43" s="8">
        <v>0.65187411506110504</v>
      </c>
      <c r="Z43" s="8">
        <v>0.64973007900936697</v>
      </c>
      <c r="AA43" s="8">
        <v>0.64764236838508504</v>
      </c>
      <c r="AB43" s="8">
        <v>0.64600449474754695</v>
      </c>
      <c r="AC43" s="8">
        <v>0.644609048744885</v>
      </c>
      <c r="AE43" s="39"/>
      <c r="AF43" s="10">
        <f t="shared" si="5"/>
        <v>0.6</v>
      </c>
      <c r="AG43" s="9">
        <f t="shared" si="4"/>
        <v>0.734752003206389</v>
      </c>
      <c r="AH43" s="9">
        <f t="shared" si="4"/>
        <v>0.70805331185052001</v>
      </c>
      <c r="AI43" s="9">
        <f t="shared" si="4"/>
        <v>0.682341125515602</v>
      </c>
      <c r="AJ43" s="9">
        <f t="shared" si="4"/>
        <v>0.66890707810720595</v>
      </c>
      <c r="AK43" s="9">
        <f t="shared" si="4"/>
        <v>0.66282140042385795</v>
      </c>
      <c r="AL43" s="9">
        <f t="shared" si="4"/>
        <v>0.65922826843206705</v>
      </c>
      <c r="AM43" s="9">
        <f t="shared" si="4"/>
        <v>0.65496162832073301</v>
      </c>
      <c r="AN43" s="9">
        <f t="shared" si="4"/>
        <v>0.65187411506110504</v>
      </c>
      <c r="AO43" s="9">
        <f t="shared" si="4"/>
        <v>0.64973007900936697</v>
      </c>
      <c r="AP43" s="9">
        <f t="shared" si="4"/>
        <v>0.64764236838508504</v>
      </c>
      <c r="AQ43" s="9">
        <f t="shared" si="4"/>
        <v>0.64600449474754695</v>
      </c>
      <c r="AR43" s="9"/>
    </row>
    <row r="44" spans="2:44" x14ac:dyDescent="0.35">
      <c r="B44">
        <v>20</v>
      </c>
      <c r="C44">
        <v>1</v>
      </c>
      <c r="D44">
        <v>0.25</v>
      </c>
      <c r="E44">
        <v>0.64376056463917797</v>
      </c>
      <c r="G44">
        <v>20</v>
      </c>
      <c r="H44">
        <v>0.1</v>
      </c>
      <c r="I44">
        <v>2</v>
      </c>
      <c r="J44">
        <v>0.65259673327052803</v>
      </c>
      <c r="L44">
        <v>20</v>
      </c>
      <c r="M44">
        <v>0.3</v>
      </c>
      <c r="N44">
        <v>0.3</v>
      </c>
      <c r="O44">
        <v>0.66998572793214795</v>
      </c>
      <c r="Q44" s="7">
        <v>0.65</v>
      </c>
      <c r="R44" s="8">
        <v>0.73463866741790096</v>
      </c>
      <c r="S44" s="8">
        <v>0.69925194825942105</v>
      </c>
      <c r="T44" s="8">
        <v>0.68204620632306101</v>
      </c>
      <c r="U44" s="8">
        <v>0.66904285127070895</v>
      </c>
      <c r="V44" s="8">
        <v>0.66299082343942395</v>
      </c>
      <c r="W44" s="8">
        <v>0.65901150549893095</v>
      </c>
      <c r="X44" s="8">
        <v>0.65501605026252596</v>
      </c>
      <c r="Y44" s="8">
        <v>0.65197601993148502</v>
      </c>
      <c r="Z44" s="8">
        <v>0.64942946137671098</v>
      </c>
      <c r="AA44" s="8">
        <v>0.647892079513123</v>
      </c>
      <c r="AB44" s="8">
        <v>0.64573254082994302</v>
      </c>
      <c r="AC44" s="8">
        <v>0.64436417957322101</v>
      </c>
      <c r="AE44" s="39"/>
      <c r="AF44" s="10">
        <f t="shared" si="5"/>
        <v>0.65</v>
      </c>
      <c r="AG44" s="9">
        <f t="shared" si="4"/>
        <v>0.73463866741790096</v>
      </c>
      <c r="AH44" s="9">
        <f t="shared" si="4"/>
        <v>0.69925194825942105</v>
      </c>
      <c r="AI44" s="9">
        <f t="shared" si="4"/>
        <v>0.68204620632306101</v>
      </c>
      <c r="AJ44" s="9">
        <f t="shared" si="4"/>
        <v>0.66904285127070895</v>
      </c>
      <c r="AK44" s="9">
        <f t="shared" si="4"/>
        <v>0.66299082343942395</v>
      </c>
      <c r="AL44" s="9">
        <f t="shared" si="4"/>
        <v>0.65901150549893095</v>
      </c>
      <c r="AM44" s="9">
        <f t="shared" si="4"/>
        <v>0.65501605026252596</v>
      </c>
      <c r="AN44" s="9">
        <f t="shared" si="4"/>
        <v>0.65197601993148502</v>
      </c>
      <c r="AO44" s="9">
        <f t="shared" si="4"/>
        <v>0.64942946137671098</v>
      </c>
      <c r="AP44" s="9">
        <f t="shared" si="4"/>
        <v>0.647892079513123</v>
      </c>
      <c r="AQ44" s="9">
        <f t="shared" si="4"/>
        <v>0.64573254082994302</v>
      </c>
      <c r="AR44" s="9"/>
    </row>
    <row r="45" spans="2:44" x14ac:dyDescent="0.35">
      <c r="B45">
        <v>25</v>
      </c>
      <c r="C45">
        <v>0.1</v>
      </c>
      <c r="D45">
        <v>0.25</v>
      </c>
      <c r="E45">
        <v>0.66526344525652303</v>
      </c>
      <c r="G45">
        <v>20</v>
      </c>
      <c r="H45">
        <v>0.1</v>
      </c>
      <c r="I45">
        <v>2.5</v>
      </c>
      <c r="J45">
        <v>0.65106626558280101</v>
      </c>
      <c r="L45">
        <v>20</v>
      </c>
      <c r="M45">
        <v>0.3</v>
      </c>
      <c r="N45">
        <v>0.35</v>
      </c>
      <c r="O45">
        <v>0.66787751438742005</v>
      </c>
      <c r="Q45" s="7">
        <v>0.7</v>
      </c>
      <c r="R45" s="8">
        <v>0.73603103356741195</v>
      </c>
      <c r="S45" s="8">
        <v>0.70238180708401998</v>
      </c>
      <c r="T45" s="8">
        <v>0.679585075550319</v>
      </c>
      <c r="U45" s="8">
        <v>0.66949374367703596</v>
      </c>
      <c r="V45" s="8">
        <v>0.66268148058934495</v>
      </c>
      <c r="W45" s="8">
        <v>0.65809067753762096</v>
      </c>
      <c r="X45" s="8">
        <v>0.65447420103269005</v>
      </c>
      <c r="Y45" s="8">
        <v>0.65168480550791996</v>
      </c>
      <c r="Z45" s="8">
        <v>0.64912286612001602</v>
      </c>
      <c r="AA45" s="8">
        <v>0.64703513008096902</v>
      </c>
      <c r="AB45" s="8">
        <v>0.645679417733517</v>
      </c>
      <c r="AC45" s="8">
        <v>0.64411233677594204</v>
      </c>
      <c r="AE45" s="39"/>
      <c r="AF45" s="10">
        <f t="shared" si="5"/>
        <v>0.7</v>
      </c>
      <c r="AG45" s="9">
        <f t="shared" si="4"/>
        <v>0.73603103356741195</v>
      </c>
      <c r="AH45" s="9">
        <f t="shared" si="4"/>
        <v>0.70238180708401998</v>
      </c>
      <c r="AI45" s="9">
        <f t="shared" si="4"/>
        <v>0.679585075550319</v>
      </c>
      <c r="AJ45" s="9">
        <f t="shared" si="4"/>
        <v>0.66949374367703596</v>
      </c>
      <c r="AK45" s="9">
        <f t="shared" si="4"/>
        <v>0.66268148058934495</v>
      </c>
      <c r="AL45" s="9">
        <f t="shared" si="4"/>
        <v>0.65809067753762096</v>
      </c>
      <c r="AM45" s="9">
        <f t="shared" si="4"/>
        <v>0.65447420103269005</v>
      </c>
      <c r="AN45" s="9">
        <f t="shared" si="4"/>
        <v>0.65168480550791996</v>
      </c>
      <c r="AO45" s="9">
        <f t="shared" si="4"/>
        <v>0.64912286612001602</v>
      </c>
      <c r="AP45" s="9">
        <f t="shared" si="4"/>
        <v>0.64703513008096902</v>
      </c>
      <c r="AQ45" s="9">
        <f t="shared" si="4"/>
        <v>0.645679417733517</v>
      </c>
      <c r="AR45" s="9"/>
    </row>
    <row r="46" spans="2:44" x14ac:dyDescent="0.35">
      <c r="B46">
        <v>25</v>
      </c>
      <c r="C46">
        <v>0.2</v>
      </c>
      <c r="D46">
        <v>0.25</v>
      </c>
      <c r="E46">
        <v>0.66419778308833599</v>
      </c>
      <c r="G46">
        <v>20</v>
      </c>
      <c r="H46">
        <v>0.1</v>
      </c>
      <c r="I46">
        <v>3</v>
      </c>
      <c r="J46">
        <v>0.64474504729187898</v>
      </c>
      <c r="L46">
        <v>20</v>
      </c>
      <c r="M46">
        <v>0.3</v>
      </c>
      <c r="N46">
        <v>0.4</v>
      </c>
      <c r="O46">
        <v>0.66770175675892995</v>
      </c>
      <c r="Q46" s="7">
        <v>0.75</v>
      </c>
      <c r="R46" s="8">
        <v>0.73513881588127905</v>
      </c>
      <c r="S46" s="8">
        <v>0.70190003082110997</v>
      </c>
      <c r="T46" s="8">
        <v>0.68131682212602795</v>
      </c>
      <c r="U46" s="8">
        <v>0.66792362637608904</v>
      </c>
      <c r="V46" s="8">
        <v>0.66071660422886602</v>
      </c>
      <c r="W46" s="8">
        <v>0.65861063729716895</v>
      </c>
      <c r="X46" s="8">
        <v>0.65489488745885005</v>
      </c>
      <c r="Y46" s="8">
        <v>0.65138010244515898</v>
      </c>
      <c r="Z46" s="8">
        <v>0.64962583052271505</v>
      </c>
      <c r="AA46" s="8">
        <v>0.64699488596051602</v>
      </c>
      <c r="AB46" s="8">
        <v>0.645228187316636</v>
      </c>
      <c r="AC46" s="8">
        <v>0.64426761023163204</v>
      </c>
      <c r="AE46" s="39"/>
      <c r="AF46" s="10">
        <f t="shared" si="5"/>
        <v>0.75</v>
      </c>
      <c r="AG46" s="9">
        <f t="shared" si="4"/>
        <v>0.73513881588127905</v>
      </c>
      <c r="AH46" s="9">
        <f t="shared" si="4"/>
        <v>0.70190003082110997</v>
      </c>
      <c r="AI46" s="9">
        <f t="shared" si="4"/>
        <v>0.68131682212602795</v>
      </c>
      <c r="AJ46" s="9">
        <f t="shared" si="4"/>
        <v>0.66792362637608904</v>
      </c>
      <c r="AK46" s="9">
        <f t="shared" si="4"/>
        <v>0.66071660422886602</v>
      </c>
      <c r="AL46" s="9">
        <f t="shared" si="4"/>
        <v>0.65861063729716895</v>
      </c>
      <c r="AM46" s="9">
        <f t="shared" si="4"/>
        <v>0.65489488745885005</v>
      </c>
      <c r="AN46" s="9">
        <f t="shared" si="4"/>
        <v>0.65138010244515898</v>
      </c>
      <c r="AO46" s="9">
        <f t="shared" si="4"/>
        <v>0.64962583052271505</v>
      </c>
      <c r="AP46" s="9">
        <f t="shared" si="4"/>
        <v>0.64699488596051602</v>
      </c>
      <c r="AQ46" s="9">
        <f t="shared" si="4"/>
        <v>0.645228187316636</v>
      </c>
      <c r="AR46" s="9"/>
    </row>
    <row r="47" spans="2:44" ht="15" thickBot="1" x14ac:dyDescent="0.4">
      <c r="B47">
        <v>25</v>
      </c>
      <c r="C47">
        <v>0.3</v>
      </c>
      <c r="D47">
        <v>0.25</v>
      </c>
      <c r="E47">
        <v>0.66338077338353696</v>
      </c>
      <c r="G47">
        <v>20</v>
      </c>
      <c r="H47">
        <v>0.1</v>
      </c>
      <c r="I47">
        <v>3.5</v>
      </c>
      <c r="J47">
        <v>0.64593325428722304</v>
      </c>
      <c r="L47">
        <v>20</v>
      </c>
      <c r="M47">
        <v>0.3</v>
      </c>
      <c r="N47">
        <v>0.45</v>
      </c>
      <c r="O47">
        <v>0.66759609652484497</v>
      </c>
      <c r="Q47" s="7">
        <v>0.8</v>
      </c>
      <c r="R47" s="8">
        <v>0.73256825905442902</v>
      </c>
      <c r="S47" s="8">
        <v>0.70397166664958699</v>
      </c>
      <c r="T47" s="8">
        <v>0.68012948074169099</v>
      </c>
      <c r="U47" s="8">
        <v>0.66990995915072005</v>
      </c>
      <c r="V47" s="8">
        <v>0.662464520327676</v>
      </c>
      <c r="W47" s="8">
        <v>0.65822770391218999</v>
      </c>
      <c r="X47" s="8">
        <v>0.65503839363947503</v>
      </c>
      <c r="Y47" s="8">
        <v>0.65168866319766605</v>
      </c>
      <c r="Z47" s="8">
        <v>0.64878889223408798</v>
      </c>
      <c r="AA47" s="8">
        <v>0.64693567766551396</v>
      </c>
      <c r="AB47" s="8">
        <v>0.64530672238589104</v>
      </c>
      <c r="AC47" s="8">
        <v>0.64381009939622202</v>
      </c>
      <c r="AE47" s="39"/>
      <c r="AF47" s="10">
        <f t="shared" si="5"/>
        <v>0.8</v>
      </c>
      <c r="AG47" s="9">
        <f t="shared" si="4"/>
        <v>0.73256825905442902</v>
      </c>
      <c r="AH47" s="9">
        <f t="shared" si="4"/>
        <v>0.70397166664958699</v>
      </c>
      <c r="AI47" s="9">
        <f t="shared" si="4"/>
        <v>0.68012948074169099</v>
      </c>
      <c r="AJ47" s="9">
        <f t="shared" si="4"/>
        <v>0.66990995915072005</v>
      </c>
      <c r="AK47" s="9">
        <f t="shared" si="4"/>
        <v>0.662464520327676</v>
      </c>
      <c r="AL47" s="9">
        <f t="shared" si="4"/>
        <v>0.65822770391218999</v>
      </c>
      <c r="AM47" s="9">
        <f t="shared" si="4"/>
        <v>0.65503839363947503</v>
      </c>
      <c r="AN47" s="9">
        <f t="shared" si="4"/>
        <v>0.65168866319766605</v>
      </c>
      <c r="AO47" s="9">
        <f t="shared" si="4"/>
        <v>0.64878889223408798</v>
      </c>
      <c r="AP47" s="9">
        <f t="shared" si="4"/>
        <v>0.64693567766551396</v>
      </c>
      <c r="AQ47" s="9">
        <f t="shared" si="4"/>
        <v>0.64530672238589104</v>
      </c>
      <c r="AR47" s="9"/>
    </row>
    <row r="48" spans="2:44" ht="15.5" thickTop="1" thickBot="1" x14ac:dyDescent="0.4">
      <c r="B48">
        <v>25</v>
      </c>
      <c r="C48">
        <v>0.4</v>
      </c>
      <c r="D48">
        <v>0.25</v>
      </c>
      <c r="E48">
        <v>0.65917056612384795</v>
      </c>
      <c r="G48">
        <v>20</v>
      </c>
      <c r="H48">
        <v>0.1</v>
      </c>
      <c r="I48">
        <v>4</v>
      </c>
      <c r="J48">
        <v>0.64019187269937705</v>
      </c>
      <c r="L48">
        <v>20</v>
      </c>
      <c r="M48">
        <v>0.3</v>
      </c>
      <c r="N48">
        <v>0.5</v>
      </c>
      <c r="O48">
        <v>0.66817832201297001</v>
      </c>
      <c r="Q48" s="7">
        <v>0.85</v>
      </c>
      <c r="R48" s="8">
        <v>0.73749103186769005</v>
      </c>
      <c r="S48" s="8">
        <v>0.70329210976939804</v>
      </c>
      <c r="T48" s="8">
        <v>0.68224669353843903</v>
      </c>
      <c r="U48" s="8">
        <v>0.67014895103069705</v>
      </c>
      <c r="V48" s="8">
        <v>0.66306555018160795</v>
      </c>
      <c r="W48" s="8">
        <v>0.65886943980772605</v>
      </c>
      <c r="X48" s="8">
        <v>0.65398739468849099</v>
      </c>
      <c r="Y48" s="8">
        <v>0.65122366290429001</v>
      </c>
      <c r="Z48" s="8">
        <v>0.64853448918856205</v>
      </c>
      <c r="AA48" s="8">
        <v>0.64654314109926603</v>
      </c>
      <c r="AB48" s="8">
        <v>0.64438252200922397</v>
      </c>
      <c r="AC48" s="8">
        <v>0.64294904333887704</v>
      </c>
      <c r="AE48" s="39"/>
      <c r="AF48" s="10">
        <f t="shared" si="5"/>
        <v>0.85</v>
      </c>
      <c r="AG48" s="9">
        <f t="shared" si="4"/>
        <v>0.73749103186769005</v>
      </c>
      <c r="AH48" s="9">
        <f t="shared" si="4"/>
        <v>0.70329210976939804</v>
      </c>
      <c r="AI48" s="16">
        <f t="shared" si="4"/>
        <v>0.68224669353843903</v>
      </c>
      <c r="AJ48" s="9">
        <f t="shared" si="4"/>
        <v>0.67014895103069705</v>
      </c>
      <c r="AK48" s="9">
        <f t="shared" si="4"/>
        <v>0.66306555018160795</v>
      </c>
      <c r="AL48" s="9">
        <f t="shared" si="4"/>
        <v>0.65886943980772605</v>
      </c>
      <c r="AM48" s="9">
        <f t="shared" si="4"/>
        <v>0.65398739468849099</v>
      </c>
      <c r="AN48" s="9">
        <f t="shared" si="4"/>
        <v>0.65122366290429001</v>
      </c>
      <c r="AO48" s="9">
        <f t="shared" si="4"/>
        <v>0.64853448918856205</v>
      </c>
      <c r="AP48" s="9">
        <f t="shared" si="4"/>
        <v>0.64654314109926603</v>
      </c>
      <c r="AQ48" s="9">
        <f t="shared" si="4"/>
        <v>0.64438252200922397</v>
      </c>
      <c r="AR48" s="9"/>
    </row>
    <row r="49" spans="2:29" ht="15" thickTop="1" x14ac:dyDescent="0.35">
      <c r="B49">
        <v>25</v>
      </c>
      <c r="C49">
        <v>0.5</v>
      </c>
      <c r="D49">
        <v>0.25</v>
      </c>
      <c r="E49">
        <v>0.65710487437430098</v>
      </c>
      <c r="G49">
        <v>20</v>
      </c>
      <c r="H49">
        <v>0.1</v>
      </c>
      <c r="I49">
        <v>4.5</v>
      </c>
      <c r="J49">
        <v>0.63841307155835003</v>
      </c>
      <c r="L49">
        <v>20</v>
      </c>
      <c r="M49">
        <v>0.3</v>
      </c>
      <c r="N49">
        <v>0.55000000000000004</v>
      </c>
      <c r="O49">
        <v>0.66822535154821405</v>
      </c>
      <c r="Q49" s="7">
        <v>0.9</v>
      </c>
      <c r="R49" s="8">
        <v>0.73384414178200097</v>
      </c>
      <c r="S49" s="8">
        <v>0.70517694286638399</v>
      </c>
      <c r="T49" s="8">
        <v>0.681742264363562</v>
      </c>
      <c r="U49" s="8">
        <v>0.66662516877715505</v>
      </c>
      <c r="V49" s="8">
        <v>0.66164454403502404</v>
      </c>
      <c r="W49" s="8">
        <v>0.65667301211349705</v>
      </c>
      <c r="X49" s="8">
        <v>0.65435629136896301</v>
      </c>
      <c r="Y49" s="8">
        <v>0.65027273839951805</v>
      </c>
      <c r="Z49" s="8">
        <v>0.64785126933788495</v>
      </c>
      <c r="AA49" s="8">
        <v>0.64573070392575405</v>
      </c>
      <c r="AB49" s="8">
        <v>0.64343317946298295</v>
      </c>
      <c r="AC49" s="8">
        <v>0.64231254069990595</v>
      </c>
    </row>
    <row r="50" spans="2:29" x14ac:dyDescent="0.35">
      <c r="B50">
        <v>25</v>
      </c>
      <c r="C50">
        <v>0.6</v>
      </c>
      <c r="D50">
        <v>0.25</v>
      </c>
      <c r="E50">
        <v>0.65434944672291295</v>
      </c>
      <c r="G50">
        <v>20</v>
      </c>
      <c r="H50">
        <v>0.1</v>
      </c>
      <c r="I50">
        <v>5</v>
      </c>
      <c r="J50">
        <v>0.64032085127229099</v>
      </c>
      <c r="L50">
        <v>20</v>
      </c>
      <c r="M50">
        <v>0.3</v>
      </c>
      <c r="N50">
        <v>0.6</v>
      </c>
      <c r="O50">
        <v>0.66890707810720595</v>
      </c>
    </row>
    <row r="51" spans="2:29" x14ac:dyDescent="0.35">
      <c r="B51">
        <v>25</v>
      </c>
      <c r="C51">
        <v>0.7</v>
      </c>
      <c r="D51">
        <v>0.25</v>
      </c>
      <c r="E51">
        <v>0.65006034808809299</v>
      </c>
      <c r="G51">
        <v>20</v>
      </c>
      <c r="H51">
        <v>0.1</v>
      </c>
      <c r="I51">
        <v>5.5</v>
      </c>
      <c r="J51">
        <v>0.64284725248851504</v>
      </c>
      <c r="L51">
        <v>20</v>
      </c>
      <c r="M51">
        <v>0.3</v>
      </c>
      <c r="N51">
        <v>0.65</v>
      </c>
      <c r="O51">
        <v>0.66904285127070895</v>
      </c>
    </row>
    <row r="52" spans="2:29" x14ac:dyDescent="0.35">
      <c r="B52">
        <v>25</v>
      </c>
      <c r="C52">
        <v>0.8</v>
      </c>
      <c r="D52">
        <v>0.25</v>
      </c>
      <c r="E52">
        <v>0.64776638965835598</v>
      </c>
      <c r="G52">
        <v>20</v>
      </c>
      <c r="H52">
        <v>0.1</v>
      </c>
      <c r="I52">
        <v>6</v>
      </c>
      <c r="J52">
        <v>0.65179991525877301</v>
      </c>
      <c r="L52">
        <v>20</v>
      </c>
      <c r="M52">
        <v>0.3</v>
      </c>
      <c r="N52">
        <v>0.7</v>
      </c>
      <c r="O52">
        <v>0.66949374367703596</v>
      </c>
    </row>
    <row r="53" spans="2:29" x14ac:dyDescent="0.35">
      <c r="B53">
        <v>25</v>
      </c>
      <c r="C53">
        <v>0.9</v>
      </c>
      <c r="D53">
        <v>0.25</v>
      </c>
      <c r="E53">
        <v>0.64513454870465303</v>
      </c>
      <c r="G53">
        <v>25</v>
      </c>
      <c r="H53">
        <v>0.1</v>
      </c>
      <c r="I53">
        <v>0.5</v>
      </c>
      <c r="J53">
        <v>0.666128812033697</v>
      </c>
      <c r="L53">
        <v>20</v>
      </c>
      <c r="M53">
        <v>0.3</v>
      </c>
      <c r="N53">
        <v>0.75</v>
      </c>
      <c r="O53">
        <v>0.66792362637608904</v>
      </c>
    </row>
    <row r="54" spans="2:29" x14ac:dyDescent="0.35">
      <c r="B54">
        <v>25</v>
      </c>
      <c r="C54">
        <v>1</v>
      </c>
      <c r="D54">
        <v>0.25</v>
      </c>
      <c r="E54">
        <v>0.64292903431649095</v>
      </c>
      <c r="G54">
        <v>25</v>
      </c>
      <c r="H54">
        <v>0.1</v>
      </c>
      <c r="I54">
        <v>1</v>
      </c>
      <c r="J54">
        <v>0.65281810844104105</v>
      </c>
      <c r="L54">
        <v>20</v>
      </c>
      <c r="M54">
        <v>0.3</v>
      </c>
      <c r="N54">
        <v>0.8</v>
      </c>
      <c r="O54">
        <v>0.66990995915072005</v>
      </c>
    </row>
    <row r="55" spans="2:29" x14ac:dyDescent="0.35">
      <c r="B55">
        <v>30</v>
      </c>
      <c r="C55">
        <v>0.1</v>
      </c>
      <c r="D55">
        <v>0.25</v>
      </c>
      <c r="E55">
        <v>0.659689290940633</v>
      </c>
      <c r="G55">
        <v>25</v>
      </c>
      <c r="H55">
        <v>0.1</v>
      </c>
      <c r="I55">
        <v>1.5</v>
      </c>
      <c r="J55">
        <v>0.65251350494748195</v>
      </c>
      <c r="L55">
        <v>20</v>
      </c>
      <c r="M55">
        <v>0.3</v>
      </c>
      <c r="N55">
        <v>0.85</v>
      </c>
      <c r="O55">
        <v>0.67014895103069705</v>
      </c>
    </row>
    <row r="56" spans="2:29" x14ac:dyDescent="0.35">
      <c r="B56">
        <v>30</v>
      </c>
      <c r="C56">
        <v>0.2</v>
      </c>
      <c r="D56">
        <v>0.25</v>
      </c>
      <c r="E56">
        <v>0.65884477590695101</v>
      </c>
      <c r="G56">
        <v>25</v>
      </c>
      <c r="H56">
        <v>0.1</v>
      </c>
      <c r="I56">
        <v>2</v>
      </c>
      <c r="J56">
        <v>0.64359479875166603</v>
      </c>
      <c r="L56">
        <v>20</v>
      </c>
      <c r="M56">
        <v>0.3</v>
      </c>
      <c r="N56">
        <v>0.9</v>
      </c>
      <c r="O56">
        <v>0.66662516877715505</v>
      </c>
    </row>
    <row r="57" spans="2:29" x14ac:dyDescent="0.35">
      <c r="B57">
        <v>30</v>
      </c>
      <c r="C57">
        <v>0.3</v>
      </c>
      <c r="D57">
        <v>0.25</v>
      </c>
      <c r="E57">
        <v>0.65863139250852698</v>
      </c>
      <c r="G57">
        <v>25</v>
      </c>
      <c r="H57">
        <v>0.1</v>
      </c>
      <c r="I57">
        <v>2.5</v>
      </c>
      <c r="J57">
        <v>0.64278723606559396</v>
      </c>
      <c r="L57">
        <v>25</v>
      </c>
      <c r="M57">
        <v>0.3</v>
      </c>
      <c r="N57">
        <v>0.3</v>
      </c>
      <c r="O57">
        <v>0.66331991184754602</v>
      </c>
    </row>
    <row r="58" spans="2:29" x14ac:dyDescent="0.35">
      <c r="B58">
        <v>30</v>
      </c>
      <c r="C58">
        <v>0.4</v>
      </c>
      <c r="D58">
        <v>0.25</v>
      </c>
      <c r="E58">
        <v>0.65576885252537698</v>
      </c>
      <c r="G58">
        <v>25</v>
      </c>
      <c r="H58">
        <v>0.1</v>
      </c>
      <c r="I58">
        <v>3</v>
      </c>
      <c r="J58">
        <v>0.63461069873286102</v>
      </c>
      <c r="L58">
        <v>25</v>
      </c>
      <c r="M58">
        <v>0.3</v>
      </c>
      <c r="N58">
        <v>0.35</v>
      </c>
      <c r="O58">
        <v>0.66228415432173104</v>
      </c>
    </row>
    <row r="59" spans="2:29" x14ac:dyDescent="0.35">
      <c r="B59">
        <v>30</v>
      </c>
      <c r="C59">
        <v>0.5</v>
      </c>
      <c r="D59">
        <v>0.25</v>
      </c>
      <c r="E59">
        <v>0.65341254250104397</v>
      </c>
      <c r="G59">
        <v>25</v>
      </c>
      <c r="H59">
        <v>0.1</v>
      </c>
      <c r="I59">
        <v>3.5</v>
      </c>
      <c r="J59">
        <v>0.63097117296432703</v>
      </c>
      <c r="L59">
        <v>25</v>
      </c>
      <c r="M59">
        <v>0.3</v>
      </c>
      <c r="N59">
        <v>0.4</v>
      </c>
      <c r="O59">
        <v>0.66224528018830597</v>
      </c>
    </row>
    <row r="60" spans="2:29" x14ac:dyDescent="0.35">
      <c r="B60">
        <v>30</v>
      </c>
      <c r="C60">
        <v>0.6</v>
      </c>
      <c r="D60">
        <v>0.25</v>
      </c>
      <c r="E60">
        <v>0.65167053522851803</v>
      </c>
      <c r="G60">
        <v>25</v>
      </c>
      <c r="H60">
        <v>0.1</v>
      </c>
      <c r="I60">
        <v>4</v>
      </c>
      <c r="J60">
        <v>0.62780783314422295</v>
      </c>
      <c r="L60">
        <v>25</v>
      </c>
      <c r="M60">
        <v>0.3</v>
      </c>
      <c r="N60">
        <v>0.45</v>
      </c>
      <c r="O60">
        <v>0.66161198763499096</v>
      </c>
    </row>
    <row r="61" spans="2:29" x14ac:dyDescent="0.35">
      <c r="B61">
        <v>30</v>
      </c>
      <c r="C61">
        <v>0.7</v>
      </c>
      <c r="D61">
        <v>0.25</v>
      </c>
      <c r="E61">
        <v>0.64836809659260497</v>
      </c>
      <c r="G61">
        <v>25</v>
      </c>
      <c r="H61">
        <v>0.1</v>
      </c>
      <c r="I61">
        <v>4.5</v>
      </c>
      <c r="J61">
        <v>0.62774287670277695</v>
      </c>
      <c r="L61">
        <v>25</v>
      </c>
      <c r="M61">
        <v>0.3</v>
      </c>
      <c r="N61">
        <v>0.5</v>
      </c>
      <c r="O61">
        <v>0.66231122126646202</v>
      </c>
    </row>
    <row r="62" spans="2:29" x14ac:dyDescent="0.35">
      <c r="B62">
        <v>30</v>
      </c>
      <c r="C62">
        <v>0.8</v>
      </c>
      <c r="D62">
        <v>0.25</v>
      </c>
      <c r="E62">
        <v>0.64758148872208099</v>
      </c>
      <c r="G62">
        <v>25</v>
      </c>
      <c r="H62">
        <v>0.1</v>
      </c>
      <c r="I62">
        <v>5</v>
      </c>
      <c r="J62">
        <v>0.62673689492912099</v>
      </c>
      <c r="L62">
        <v>25</v>
      </c>
      <c r="M62">
        <v>0.3</v>
      </c>
      <c r="N62">
        <v>0.55000000000000004</v>
      </c>
      <c r="O62">
        <v>0.66225314671720803</v>
      </c>
    </row>
    <row r="63" spans="2:29" x14ac:dyDescent="0.35">
      <c r="B63">
        <v>30</v>
      </c>
      <c r="C63">
        <v>0.9</v>
      </c>
      <c r="D63">
        <v>0.25</v>
      </c>
      <c r="E63">
        <v>0.64295829934616699</v>
      </c>
      <c r="G63">
        <v>25</v>
      </c>
      <c r="H63">
        <v>0.1</v>
      </c>
      <c r="I63">
        <v>5.5</v>
      </c>
      <c r="J63">
        <v>0.62904272604913403</v>
      </c>
      <c r="L63">
        <v>25</v>
      </c>
      <c r="M63">
        <v>0.3</v>
      </c>
      <c r="N63">
        <v>0.6</v>
      </c>
      <c r="O63">
        <v>0.66282140042385795</v>
      </c>
    </row>
    <row r="64" spans="2:29" x14ac:dyDescent="0.35">
      <c r="B64">
        <v>30</v>
      </c>
      <c r="C64">
        <v>1</v>
      </c>
      <c r="D64">
        <v>0.25</v>
      </c>
      <c r="E64">
        <v>0.64245010445954798</v>
      </c>
      <c r="G64">
        <v>25</v>
      </c>
      <c r="H64">
        <v>0.1</v>
      </c>
      <c r="I64">
        <v>6</v>
      </c>
      <c r="J64">
        <v>0.63572557583287304</v>
      </c>
      <c r="L64">
        <v>25</v>
      </c>
      <c r="M64">
        <v>0.3</v>
      </c>
      <c r="N64">
        <v>0.65</v>
      </c>
      <c r="O64">
        <v>0.66299082343942395</v>
      </c>
    </row>
    <row r="65" spans="2:15" x14ac:dyDescent="0.35">
      <c r="B65">
        <v>35</v>
      </c>
      <c r="C65">
        <v>0.1</v>
      </c>
      <c r="D65">
        <v>0.25</v>
      </c>
      <c r="E65">
        <v>0.65669304239236603</v>
      </c>
      <c r="G65">
        <v>30</v>
      </c>
      <c r="H65">
        <v>0.1</v>
      </c>
      <c r="I65">
        <v>0.5</v>
      </c>
      <c r="J65">
        <v>0.66079440055547101</v>
      </c>
      <c r="L65">
        <v>25</v>
      </c>
      <c r="M65">
        <v>0.3</v>
      </c>
      <c r="N65">
        <v>0.7</v>
      </c>
      <c r="O65">
        <v>0.66268148058934495</v>
      </c>
    </row>
    <row r="66" spans="2:15" x14ac:dyDescent="0.35">
      <c r="B66">
        <v>35</v>
      </c>
      <c r="C66">
        <v>0.2</v>
      </c>
      <c r="D66">
        <v>0.25</v>
      </c>
      <c r="E66">
        <v>0.65553417186498897</v>
      </c>
      <c r="G66">
        <v>30</v>
      </c>
      <c r="H66">
        <v>0.1</v>
      </c>
      <c r="I66">
        <v>1</v>
      </c>
      <c r="J66">
        <v>0.64888618490834904</v>
      </c>
      <c r="L66">
        <v>25</v>
      </c>
      <c r="M66">
        <v>0.3</v>
      </c>
      <c r="N66">
        <v>0.75</v>
      </c>
      <c r="O66">
        <v>0.66071660422886602</v>
      </c>
    </row>
    <row r="67" spans="2:15" x14ac:dyDescent="0.35">
      <c r="B67">
        <v>35</v>
      </c>
      <c r="C67">
        <v>0.3</v>
      </c>
      <c r="D67">
        <v>0.25</v>
      </c>
      <c r="E67">
        <v>0.65493354348496202</v>
      </c>
      <c r="G67">
        <v>30</v>
      </c>
      <c r="H67">
        <v>0.1</v>
      </c>
      <c r="I67">
        <v>1.5</v>
      </c>
      <c r="J67">
        <v>0.64653232134259897</v>
      </c>
      <c r="L67">
        <v>25</v>
      </c>
      <c r="M67">
        <v>0.3</v>
      </c>
      <c r="N67">
        <v>0.8</v>
      </c>
      <c r="O67">
        <v>0.662464520327676</v>
      </c>
    </row>
    <row r="68" spans="2:15" x14ac:dyDescent="0.35">
      <c r="B68">
        <v>35</v>
      </c>
      <c r="C68">
        <v>0.4</v>
      </c>
      <c r="D68">
        <v>0.25</v>
      </c>
      <c r="E68">
        <v>0.65190929403758302</v>
      </c>
      <c r="G68">
        <v>30</v>
      </c>
      <c r="H68">
        <v>0.1</v>
      </c>
      <c r="I68">
        <v>2</v>
      </c>
      <c r="J68">
        <v>0.63833386292899996</v>
      </c>
      <c r="L68">
        <v>25</v>
      </c>
      <c r="M68">
        <v>0.3</v>
      </c>
      <c r="N68">
        <v>0.85</v>
      </c>
      <c r="O68">
        <v>0.66306555018160795</v>
      </c>
    </row>
    <row r="69" spans="2:15" x14ac:dyDescent="0.35">
      <c r="B69">
        <v>35</v>
      </c>
      <c r="C69">
        <v>0.5</v>
      </c>
      <c r="D69">
        <v>0.25</v>
      </c>
      <c r="E69">
        <v>0.65136361767336404</v>
      </c>
      <c r="G69">
        <v>30</v>
      </c>
      <c r="H69">
        <v>0.1</v>
      </c>
      <c r="I69">
        <v>2.5</v>
      </c>
      <c r="J69">
        <v>0.63670857130963698</v>
      </c>
      <c r="L69">
        <v>25</v>
      </c>
      <c r="M69">
        <v>0.3</v>
      </c>
      <c r="N69">
        <v>0.9</v>
      </c>
      <c r="O69">
        <v>0.66164454403502404</v>
      </c>
    </row>
    <row r="70" spans="2:15" x14ac:dyDescent="0.35">
      <c r="B70">
        <v>35</v>
      </c>
      <c r="C70">
        <v>0.6</v>
      </c>
      <c r="D70">
        <v>0.25</v>
      </c>
      <c r="E70">
        <v>0.64850563275578699</v>
      </c>
      <c r="G70">
        <v>30</v>
      </c>
      <c r="H70">
        <v>0.1</v>
      </c>
      <c r="I70">
        <v>3</v>
      </c>
      <c r="J70">
        <v>0.62895288838654395</v>
      </c>
      <c r="L70">
        <v>30</v>
      </c>
      <c r="M70">
        <v>0.3</v>
      </c>
      <c r="N70">
        <v>0.3</v>
      </c>
      <c r="O70">
        <v>0.65820085460248601</v>
      </c>
    </row>
    <row r="71" spans="2:15" x14ac:dyDescent="0.35">
      <c r="B71">
        <v>35</v>
      </c>
      <c r="C71">
        <v>0.7</v>
      </c>
      <c r="D71">
        <v>0.25</v>
      </c>
      <c r="E71">
        <v>0.64691913486165697</v>
      </c>
      <c r="G71">
        <v>30</v>
      </c>
      <c r="H71">
        <v>0.1</v>
      </c>
      <c r="I71">
        <v>3.5</v>
      </c>
      <c r="J71">
        <v>0.62630905333429598</v>
      </c>
      <c r="L71">
        <v>30</v>
      </c>
      <c r="M71">
        <v>0.3</v>
      </c>
      <c r="N71">
        <v>0.35</v>
      </c>
      <c r="O71">
        <v>0.65771959721802198</v>
      </c>
    </row>
    <row r="72" spans="2:15" x14ac:dyDescent="0.35">
      <c r="B72">
        <v>35</v>
      </c>
      <c r="C72">
        <v>0.8</v>
      </c>
      <c r="D72">
        <v>0.25</v>
      </c>
      <c r="E72">
        <v>0.64546585213979102</v>
      </c>
      <c r="G72">
        <v>30</v>
      </c>
      <c r="H72">
        <v>0.1</v>
      </c>
      <c r="I72">
        <v>4</v>
      </c>
      <c r="J72">
        <v>0.62255426856312102</v>
      </c>
      <c r="L72">
        <v>30</v>
      </c>
      <c r="M72">
        <v>0.3</v>
      </c>
      <c r="N72">
        <v>0.4</v>
      </c>
      <c r="O72">
        <v>0.65727052302268296</v>
      </c>
    </row>
    <row r="73" spans="2:15" x14ac:dyDescent="0.35">
      <c r="B73">
        <v>35</v>
      </c>
      <c r="C73">
        <v>0.9</v>
      </c>
      <c r="D73">
        <v>0.25</v>
      </c>
      <c r="E73">
        <v>0.64272135152516996</v>
      </c>
      <c r="G73">
        <v>30</v>
      </c>
      <c r="H73">
        <v>0.1</v>
      </c>
      <c r="I73">
        <v>4.5</v>
      </c>
      <c r="J73">
        <v>0.62248327187642305</v>
      </c>
      <c r="L73">
        <v>30</v>
      </c>
      <c r="M73">
        <v>0.3</v>
      </c>
      <c r="N73">
        <v>0.45</v>
      </c>
      <c r="O73">
        <v>0.65877815709350795</v>
      </c>
    </row>
    <row r="74" spans="2:15" x14ac:dyDescent="0.35">
      <c r="B74">
        <v>35</v>
      </c>
      <c r="C74">
        <v>1</v>
      </c>
      <c r="D74">
        <v>0.25</v>
      </c>
      <c r="E74">
        <v>0.64087019070472795</v>
      </c>
      <c r="G74">
        <v>30</v>
      </c>
      <c r="H74">
        <v>0.1</v>
      </c>
      <c r="I74">
        <v>5</v>
      </c>
      <c r="J74">
        <v>0.61842687245140304</v>
      </c>
      <c r="L74">
        <v>30</v>
      </c>
      <c r="M74">
        <v>0.3</v>
      </c>
      <c r="N74">
        <v>0.5</v>
      </c>
      <c r="O74">
        <v>0.65813197453460603</v>
      </c>
    </row>
    <row r="75" spans="2:15" x14ac:dyDescent="0.35">
      <c r="B75">
        <v>40</v>
      </c>
      <c r="C75">
        <v>0.1</v>
      </c>
      <c r="D75">
        <v>0.25</v>
      </c>
      <c r="E75">
        <v>0.65369372465653097</v>
      </c>
      <c r="G75">
        <v>30</v>
      </c>
      <c r="H75">
        <v>0.1</v>
      </c>
      <c r="I75">
        <v>5.5</v>
      </c>
      <c r="J75">
        <v>0.61801226033811696</v>
      </c>
      <c r="L75">
        <v>30</v>
      </c>
      <c r="M75">
        <v>0.3</v>
      </c>
      <c r="N75">
        <v>0.55000000000000004</v>
      </c>
      <c r="O75">
        <v>0.65866553004236095</v>
      </c>
    </row>
    <row r="76" spans="2:15" x14ac:dyDescent="0.35">
      <c r="B76">
        <v>40</v>
      </c>
      <c r="C76">
        <v>0.2</v>
      </c>
      <c r="D76">
        <v>0.25</v>
      </c>
      <c r="E76">
        <v>0.65253863066085405</v>
      </c>
      <c r="G76">
        <v>30</v>
      </c>
      <c r="H76">
        <v>0.1</v>
      </c>
      <c r="I76">
        <v>6</v>
      </c>
      <c r="J76">
        <v>0.62533766464097396</v>
      </c>
      <c r="L76">
        <v>30</v>
      </c>
      <c r="M76">
        <v>0.3</v>
      </c>
      <c r="N76">
        <v>0.6</v>
      </c>
      <c r="O76">
        <v>0.65922826843206705</v>
      </c>
    </row>
    <row r="77" spans="2:15" x14ac:dyDescent="0.35">
      <c r="B77">
        <v>40</v>
      </c>
      <c r="C77">
        <v>0.3</v>
      </c>
      <c r="D77">
        <v>0.25</v>
      </c>
      <c r="E77">
        <v>0.65109928758851299</v>
      </c>
      <c r="G77">
        <v>35</v>
      </c>
      <c r="H77">
        <v>0.1</v>
      </c>
      <c r="I77">
        <v>0.5</v>
      </c>
      <c r="J77">
        <v>0.65626206950133503</v>
      </c>
      <c r="L77">
        <v>30</v>
      </c>
      <c r="M77">
        <v>0.3</v>
      </c>
      <c r="N77">
        <v>0.65</v>
      </c>
      <c r="O77">
        <v>0.65901150549893095</v>
      </c>
    </row>
    <row r="78" spans="2:15" x14ac:dyDescent="0.35">
      <c r="B78">
        <v>40</v>
      </c>
      <c r="C78">
        <v>0.4</v>
      </c>
      <c r="D78">
        <v>0.25</v>
      </c>
      <c r="E78">
        <v>0.64958839937204305</v>
      </c>
      <c r="G78">
        <v>35</v>
      </c>
      <c r="H78">
        <v>0.1</v>
      </c>
      <c r="I78">
        <v>1</v>
      </c>
      <c r="J78">
        <v>0.64362562296001902</v>
      </c>
      <c r="L78">
        <v>30</v>
      </c>
      <c r="M78">
        <v>0.3</v>
      </c>
      <c r="N78">
        <v>0.7</v>
      </c>
      <c r="O78">
        <v>0.65809067753762096</v>
      </c>
    </row>
    <row r="79" spans="2:15" x14ac:dyDescent="0.35">
      <c r="B79">
        <v>40</v>
      </c>
      <c r="C79">
        <v>0.5</v>
      </c>
      <c r="D79">
        <v>0.25</v>
      </c>
      <c r="E79">
        <v>0.64801061886848299</v>
      </c>
      <c r="G79">
        <v>35</v>
      </c>
      <c r="H79">
        <v>0.1</v>
      </c>
      <c r="I79">
        <v>1.5</v>
      </c>
      <c r="J79">
        <v>0.64063996290087699</v>
      </c>
      <c r="L79">
        <v>30</v>
      </c>
      <c r="M79">
        <v>0.3</v>
      </c>
      <c r="N79">
        <v>0.75</v>
      </c>
      <c r="O79">
        <v>0.65861063729716895</v>
      </c>
    </row>
    <row r="80" spans="2:15" x14ac:dyDescent="0.35">
      <c r="B80">
        <v>40</v>
      </c>
      <c r="C80">
        <v>0.6</v>
      </c>
      <c r="D80">
        <v>0.25</v>
      </c>
      <c r="E80">
        <v>0.64653591010016398</v>
      </c>
      <c r="G80">
        <v>35</v>
      </c>
      <c r="H80">
        <v>0.1</v>
      </c>
      <c r="I80">
        <v>2</v>
      </c>
      <c r="J80">
        <v>0.633886108145851</v>
      </c>
      <c r="L80">
        <v>30</v>
      </c>
      <c r="M80">
        <v>0.3</v>
      </c>
      <c r="N80">
        <v>0.8</v>
      </c>
      <c r="O80">
        <v>0.65822770391218999</v>
      </c>
    </row>
    <row r="81" spans="2:15" x14ac:dyDescent="0.35">
      <c r="B81">
        <v>40</v>
      </c>
      <c r="C81">
        <v>0.7</v>
      </c>
      <c r="D81">
        <v>0.25</v>
      </c>
      <c r="E81">
        <v>0.64490344757457996</v>
      </c>
      <c r="G81">
        <v>35</v>
      </c>
      <c r="H81">
        <v>0.1</v>
      </c>
      <c r="I81">
        <v>2.5</v>
      </c>
      <c r="J81">
        <v>0.63057533551981204</v>
      </c>
      <c r="L81">
        <v>30</v>
      </c>
      <c r="M81">
        <v>0.3</v>
      </c>
      <c r="N81">
        <v>0.85</v>
      </c>
      <c r="O81">
        <v>0.65886943980772605</v>
      </c>
    </row>
    <row r="82" spans="2:15" x14ac:dyDescent="0.35">
      <c r="B82">
        <v>40</v>
      </c>
      <c r="C82">
        <v>0.8</v>
      </c>
      <c r="D82">
        <v>0.25</v>
      </c>
      <c r="E82">
        <v>0.64408678288587495</v>
      </c>
      <c r="G82">
        <v>35</v>
      </c>
      <c r="H82">
        <v>0.1</v>
      </c>
      <c r="I82">
        <v>3</v>
      </c>
      <c r="J82">
        <v>0.62426359884059102</v>
      </c>
      <c r="L82">
        <v>30</v>
      </c>
      <c r="M82">
        <v>0.3</v>
      </c>
      <c r="N82">
        <v>0.9</v>
      </c>
      <c r="O82">
        <v>0.65667301211349705</v>
      </c>
    </row>
    <row r="83" spans="2:15" x14ac:dyDescent="0.35">
      <c r="B83">
        <v>40</v>
      </c>
      <c r="C83">
        <v>0.9</v>
      </c>
      <c r="D83">
        <v>0.25</v>
      </c>
      <c r="E83">
        <v>0.64214441884156204</v>
      </c>
      <c r="G83">
        <v>35</v>
      </c>
      <c r="H83">
        <v>0.1</v>
      </c>
      <c r="I83">
        <v>3.5</v>
      </c>
      <c r="J83">
        <v>0.62053197167920504</v>
      </c>
      <c r="L83">
        <v>35</v>
      </c>
      <c r="M83">
        <v>0.3</v>
      </c>
      <c r="N83">
        <v>0.3</v>
      </c>
      <c r="O83">
        <v>0.65527724650478603</v>
      </c>
    </row>
    <row r="84" spans="2:15" x14ac:dyDescent="0.35">
      <c r="B84">
        <v>40</v>
      </c>
      <c r="C84">
        <v>1</v>
      </c>
      <c r="D84">
        <v>0.25</v>
      </c>
      <c r="E84">
        <v>0.63949554135493802</v>
      </c>
      <c r="G84">
        <v>35</v>
      </c>
      <c r="H84">
        <v>0.1</v>
      </c>
      <c r="I84">
        <v>4</v>
      </c>
      <c r="J84">
        <v>0.61651999594417595</v>
      </c>
      <c r="L84">
        <v>35</v>
      </c>
      <c r="M84">
        <v>0.3</v>
      </c>
      <c r="N84">
        <v>0.35</v>
      </c>
      <c r="O84">
        <v>0.65589069510347098</v>
      </c>
    </row>
    <row r="85" spans="2:15" x14ac:dyDescent="0.35">
      <c r="B85">
        <v>45</v>
      </c>
      <c r="C85">
        <v>0.1</v>
      </c>
      <c r="D85">
        <v>0.25</v>
      </c>
      <c r="E85">
        <v>0.65118774692274095</v>
      </c>
      <c r="G85">
        <v>35</v>
      </c>
      <c r="H85">
        <v>0.1</v>
      </c>
      <c r="I85">
        <v>4.5</v>
      </c>
      <c r="J85">
        <v>0.61563031517519295</v>
      </c>
      <c r="L85">
        <v>35</v>
      </c>
      <c r="M85">
        <v>0.3</v>
      </c>
      <c r="N85">
        <v>0.4</v>
      </c>
      <c r="O85">
        <v>0.65489842835326495</v>
      </c>
    </row>
    <row r="86" spans="2:15" x14ac:dyDescent="0.35">
      <c r="B86">
        <v>45</v>
      </c>
      <c r="C86">
        <v>0.2</v>
      </c>
      <c r="D86">
        <v>0.25</v>
      </c>
      <c r="E86">
        <v>0.65054110322802305</v>
      </c>
      <c r="G86">
        <v>35</v>
      </c>
      <c r="H86">
        <v>0.1</v>
      </c>
      <c r="I86">
        <v>5</v>
      </c>
      <c r="J86">
        <v>0.60974687678497697</v>
      </c>
      <c r="L86">
        <v>35</v>
      </c>
      <c r="M86">
        <v>0.3</v>
      </c>
      <c r="N86">
        <v>0.45</v>
      </c>
      <c r="O86">
        <v>0.655168216338047</v>
      </c>
    </row>
    <row r="87" spans="2:15" x14ac:dyDescent="0.35">
      <c r="B87">
        <v>45</v>
      </c>
      <c r="C87">
        <v>0.3</v>
      </c>
      <c r="D87">
        <v>0.25</v>
      </c>
      <c r="E87">
        <v>0.649876052659357</v>
      </c>
      <c r="G87">
        <v>35</v>
      </c>
      <c r="H87">
        <v>0.1</v>
      </c>
      <c r="I87">
        <v>5.5</v>
      </c>
      <c r="J87">
        <v>0.61261683683178303</v>
      </c>
      <c r="L87">
        <v>35</v>
      </c>
      <c r="M87">
        <v>0.3</v>
      </c>
      <c r="N87">
        <v>0.5</v>
      </c>
      <c r="O87">
        <v>0.65439103544885102</v>
      </c>
    </row>
    <row r="88" spans="2:15" x14ac:dyDescent="0.35">
      <c r="B88">
        <v>45</v>
      </c>
      <c r="C88">
        <v>0.4</v>
      </c>
      <c r="D88">
        <v>0.25</v>
      </c>
      <c r="E88">
        <v>0.64869244881991805</v>
      </c>
      <c r="G88">
        <v>35</v>
      </c>
      <c r="H88">
        <v>0.1</v>
      </c>
      <c r="I88">
        <v>6</v>
      </c>
      <c r="J88">
        <v>0.61737510680044805</v>
      </c>
      <c r="L88">
        <v>35</v>
      </c>
      <c r="M88">
        <v>0.3</v>
      </c>
      <c r="N88">
        <v>0.55000000000000004</v>
      </c>
      <c r="O88">
        <v>0.65470045025243995</v>
      </c>
    </row>
    <row r="89" spans="2:15" x14ac:dyDescent="0.35">
      <c r="B89">
        <v>45</v>
      </c>
      <c r="C89">
        <v>0.5</v>
      </c>
      <c r="D89">
        <v>0.25</v>
      </c>
      <c r="E89">
        <v>0.64743569976085902</v>
      </c>
      <c r="G89">
        <v>40</v>
      </c>
      <c r="H89">
        <v>0.1</v>
      </c>
      <c r="I89">
        <v>0.5</v>
      </c>
      <c r="J89">
        <v>0.65346395980568694</v>
      </c>
      <c r="L89">
        <v>35</v>
      </c>
      <c r="M89">
        <v>0.3</v>
      </c>
      <c r="N89">
        <v>0.6</v>
      </c>
      <c r="O89">
        <v>0.65496162832073301</v>
      </c>
    </row>
    <row r="90" spans="2:15" x14ac:dyDescent="0.35">
      <c r="B90">
        <v>45</v>
      </c>
      <c r="C90">
        <v>0.6</v>
      </c>
      <c r="D90">
        <v>0.25</v>
      </c>
      <c r="E90">
        <v>0.64610582084882195</v>
      </c>
      <c r="G90">
        <v>40</v>
      </c>
      <c r="H90">
        <v>0.1</v>
      </c>
      <c r="I90">
        <v>1</v>
      </c>
      <c r="J90">
        <v>0.64112145536589205</v>
      </c>
      <c r="L90">
        <v>35</v>
      </c>
      <c r="M90">
        <v>0.3</v>
      </c>
      <c r="N90">
        <v>0.65</v>
      </c>
      <c r="O90">
        <v>0.65501605026252596</v>
      </c>
    </row>
    <row r="91" spans="2:15" x14ac:dyDescent="0.35">
      <c r="B91">
        <v>45</v>
      </c>
      <c r="C91">
        <v>0.7</v>
      </c>
      <c r="D91">
        <v>0.25</v>
      </c>
      <c r="E91">
        <v>0.64429773201355101</v>
      </c>
      <c r="G91">
        <v>40</v>
      </c>
      <c r="H91">
        <v>0.1</v>
      </c>
      <c r="I91">
        <v>1.5</v>
      </c>
      <c r="J91">
        <v>0.63786278943624897</v>
      </c>
      <c r="L91">
        <v>35</v>
      </c>
      <c r="M91">
        <v>0.3</v>
      </c>
      <c r="N91">
        <v>0.7</v>
      </c>
      <c r="O91">
        <v>0.65447420103269005</v>
      </c>
    </row>
    <row r="92" spans="2:15" x14ac:dyDescent="0.35">
      <c r="B92">
        <v>45</v>
      </c>
      <c r="C92">
        <v>0.8</v>
      </c>
      <c r="D92">
        <v>0.25</v>
      </c>
      <c r="E92">
        <v>0.64225870617832403</v>
      </c>
      <c r="G92">
        <v>40</v>
      </c>
      <c r="H92">
        <v>0.1</v>
      </c>
      <c r="I92">
        <v>2</v>
      </c>
      <c r="J92">
        <v>0.63228460457883595</v>
      </c>
      <c r="L92">
        <v>35</v>
      </c>
      <c r="M92">
        <v>0.3</v>
      </c>
      <c r="N92">
        <v>0.75</v>
      </c>
      <c r="O92">
        <v>0.65489488745885005</v>
      </c>
    </row>
    <row r="93" spans="2:15" x14ac:dyDescent="0.35">
      <c r="B93">
        <v>45</v>
      </c>
      <c r="C93">
        <v>0.9</v>
      </c>
      <c r="D93">
        <v>0.25</v>
      </c>
      <c r="E93">
        <v>0.64099879986519903</v>
      </c>
      <c r="G93">
        <v>40</v>
      </c>
      <c r="H93">
        <v>0.1</v>
      </c>
      <c r="I93">
        <v>2.5</v>
      </c>
      <c r="J93">
        <v>0.62816949170092196</v>
      </c>
      <c r="L93">
        <v>35</v>
      </c>
      <c r="M93">
        <v>0.3</v>
      </c>
      <c r="N93">
        <v>0.8</v>
      </c>
      <c r="O93">
        <v>0.65503839363947503</v>
      </c>
    </row>
    <row r="94" spans="2:15" x14ac:dyDescent="0.35">
      <c r="B94">
        <v>45</v>
      </c>
      <c r="C94">
        <v>1</v>
      </c>
      <c r="D94">
        <v>0.25</v>
      </c>
      <c r="E94">
        <v>0.63896337455257901</v>
      </c>
      <c r="G94">
        <v>40</v>
      </c>
      <c r="H94">
        <v>0.1</v>
      </c>
      <c r="I94">
        <v>3</v>
      </c>
      <c r="J94">
        <v>0.62156768227716797</v>
      </c>
      <c r="L94">
        <v>35</v>
      </c>
      <c r="M94">
        <v>0.3</v>
      </c>
      <c r="N94">
        <v>0.85</v>
      </c>
      <c r="O94">
        <v>0.65398739468849099</v>
      </c>
    </row>
    <row r="95" spans="2:15" x14ac:dyDescent="0.35">
      <c r="B95">
        <v>50</v>
      </c>
      <c r="C95">
        <v>0.1</v>
      </c>
      <c r="D95">
        <v>0.25</v>
      </c>
      <c r="E95">
        <v>0.64844409524928504</v>
      </c>
      <c r="G95">
        <v>40</v>
      </c>
      <c r="H95">
        <v>0.1</v>
      </c>
      <c r="I95">
        <v>3.5</v>
      </c>
      <c r="J95">
        <v>0.61677042736989696</v>
      </c>
      <c r="L95">
        <v>35</v>
      </c>
      <c r="M95">
        <v>0.3</v>
      </c>
      <c r="N95">
        <v>0.9</v>
      </c>
      <c r="O95">
        <v>0.65435629136896301</v>
      </c>
    </row>
    <row r="96" spans="2:15" x14ac:dyDescent="0.35">
      <c r="B96">
        <v>50</v>
      </c>
      <c r="C96">
        <v>0.2</v>
      </c>
      <c r="D96">
        <v>0.25</v>
      </c>
      <c r="E96">
        <v>0.64776300589892899</v>
      </c>
      <c r="G96">
        <v>40</v>
      </c>
      <c r="H96">
        <v>0.1</v>
      </c>
      <c r="I96">
        <v>4</v>
      </c>
      <c r="J96">
        <v>0.61191300657400205</v>
      </c>
      <c r="L96">
        <v>40</v>
      </c>
      <c r="M96">
        <v>0.3</v>
      </c>
      <c r="N96">
        <v>0.3</v>
      </c>
      <c r="O96">
        <v>0.65194973294857295</v>
      </c>
    </row>
    <row r="97" spans="2:15" x14ac:dyDescent="0.35">
      <c r="B97">
        <v>50</v>
      </c>
      <c r="C97">
        <v>0.3</v>
      </c>
      <c r="D97">
        <v>0.25</v>
      </c>
      <c r="E97">
        <v>0.64777056172907999</v>
      </c>
      <c r="G97">
        <v>40</v>
      </c>
      <c r="H97">
        <v>0.1</v>
      </c>
      <c r="I97">
        <v>4.5</v>
      </c>
      <c r="J97">
        <v>0.61083111310411797</v>
      </c>
      <c r="L97">
        <v>40</v>
      </c>
      <c r="M97">
        <v>0.3</v>
      </c>
      <c r="N97">
        <v>0.35</v>
      </c>
      <c r="O97">
        <v>0.65131477925279702</v>
      </c>
    </row>
    <row r="98" spans="2:15" x14ac:dyDescent="0.35">
      <c r="B98">
        <v>50</v>
      </c>
      <c r="C98">
        <v>0.4</v>
      </c>
      <c r="D98">
        <v>0.25</v>
      </c>
      <c r="E98">
        <v>0.64682097824554996</v>
      </c>
      <c r="G98">
        <v>40</v>
      </c>
      <c r="H98">
        <v>0.1</v>
      </c>
      <c r="I98">
        <v>5</v>
      </c>
      <c r="J98">
        <v>0.605538717213287</v>
      </c>
      <c r="L98">
        <v>40</v>
      </c>
      <c r="M98">
        <v>0.3</v>
      </c>
      <c r="N98">
        <v>0.4</v>
      </c>
      <c r="O98">
        <v>0.65163856234815098</v>
      </c>
    </row>
    <row r="99" spans="2:15" x14ac:dyDescent="0.35">
      <c r="B99">
        <v>50</v>
      </c>
      <c r="C99">
        <v>0.5</v>
      </c>
      <c r="D99">
        <v>0.25</v>
      </c>
      <c r="E99">
        <v>0.64567383484756302</v>
      </c>
      <c r="G99">
        <v>40</v>
      </c>
      <c r="H99">
        <v>0.1</v>
      </c>
      <c r="I99">
        <v>5.5</v>
      </c>
      <c r="J99">
        <v>0.60659210280729803</v>
      </c>
      <c r="L99">
        <v>40</v>
      </c>
      <c r="M99">
        <v>0.3</v>
      </c>
      <c r="N99">
        <v>0.45</v>
      </c>
      <c r="O99">
        <v>0.65207541717078099</v>
      </c>
    </row>
    <row r="100" spans="2:15" x14ac:dyDescent="0.35">
      <c r="B100">
        <v>50</v>
      </c>
      <c r="C100">
        <v>0.6</v>
      </c>
      <c r="D100">
        <v>0.25</v>
      </c>
      <c r="E100">
        <v>0.64381991121100302</v>
      </c>
      <c r="G100">
        <v>40</v>
      </c>
      <c r="H100">
        <v>0.1</v>
      </c>
      <c r="I100">
        <v>6</v>
      </c>
      <c r="J100">
        <v>0.61122762546584997</v>
      </c>
      <c r="L100">
        <v>40</v>
      </c>
      <c r="M100">
        <v>0.3</v>
      </c>
      <c r="N100">
        <v>0.5</v>
      </c>
      <c r="O100">
        <v>0.65121201815052299</v>
      </c>
    </row>
    <row r="101" spans="2:15" x14ac:dyDescent="0.35">
      <c r="B101">
        <v>50</v>
      </c>
      <c r="C101">
        <v>0.7</v>
      </c>
      <c r="D101">
        <v>0.25</v>
      </c>
      <c r="E101">
        <v>0.64272108676069895</v>
      </c>
      <c r="G101">
        <v>45</v>
      </c>
      <c r="H101">
        <v>0.1</v>
      </c>
      <c r="I101">
        <v>0.5</v>
      </c>
      <c r="J101">
        <v>0.65089404546138496</v>
      </c>
      <c r="L101">
        <v>40</v>
      </c>
      <c r="M101">
        <v>0.3</v>
      </c>
      <c r="N101">
        <v>0.55000000000000004</v>
      </c>
      <c r="O101">
        <v>0.65166256604601103</v>
      </c>
    </row>
    <row r="102" spans="2:15" x14ac:dyDescent="0.35">
      <c r="B102">
        <v>50</v>
      </c>
      <c r="C102">
        <v>0.8</v>
      </c>
      <c r="D102">
        <v>0.25</v>
      </c>
      <c r="E102">
        <v>0.64129170486543696</v>
      </c>
      <c r="G102">
        <v>45</v>
      </c>
      <c r="H102">
        <v>0.1</v>
      </c>
      <c r="I102">
        <v>1</v>
      </c>
      <c r="J102">
        <v>0.63828188404024</v>
      </c>
      <c r="L102">
        <v>40</v>
      </c>
      <c r="M102">
        <v>0.3</v>
      </c>
      <c r="N102">
        <v>0.6</v>
      </c>
      <c r="O102">
        <v>0.65187411506110504</v>
      </c>
    </row>
    <row r="103" spans="2:15" x14ac:dyDescent="0.35">
      <c r="B103">
        <v>50</v>
      </c>
      <c r="C103">
        <v>0.9</v>
      </c>
      <c r="D103">
        <v>0.25</v>
      </c>
      <c r="E103">
        <v>0.64001000801141705</v>
      </c>
      <c r="G103">
        <v>45</v>
      </c>
      <c r="H103">
        <v>0.1</v>
      </c>
      <c r="I103">
        <v>1.5</v>
      </c>
      <c r="J103">
        <v>0.63463591163140198</v>
      </c>
      <c r="L103">
        <v>40</v>
      </c>
      <c r="M103">
        <v>0.3</v>
      </c>
      <c r="N103">
        <v>0.65</v>
      </c>
      <c r="O103">
        <v>0.65197601993148502</v>
      </c>
    </row>
    <row r="104" spans="2:15" x14ac:dyDescent="0.35">
      <c r="B104">
        <v>50</v>
      </c>
      <c r="C104">
        <v>1</v>
      </c>
      <c r="D104">
        <v>0.25</v>
      </c>
      <c r="E104">
        <v>0.63823193574453796</v>
      </c>
      <c r="G104">
        <v>45</v>
      </c>
      <c r="H104">
        <v>0.1</v>
      </c>
      <c r="I104">
        <v>2</v>
      </c>
      <c r="J104">
        <v>0.62882114918137699</v>
      </c>
      <c r="L104">
        <v>40</v>
      </c>
      <c r="M104">
        <v>0.3</v>
      </c>
      <c r="N104">
        <v>0.7</v>
      </c>
      <c r="O104">
        <v>0.65168480550791996</v>
      </c>
    </row>
    <row r="105" spans="2:15" x14ac:dyDescent="0.35">
      <c r="B105">
        <v>55</v>
      </c>
      <c r="C105">
        <v>0.1</v>
      </c>
      <c r="D105">
        <v>0.25</v>
      </c>
      <c r="E105">
        <v>0.64690644314922696</v>
      </c>
      <c r="G105">
        <v>45</v>
      </c>
      <c r="H105">
        <v>0.1</v>
      </c>
      <c r="I105">
        <v>2.5</v>
      </c>
      <c r="J105">
        <v>0.62646984361367597</v>
      </c>
      <c r="L105">
        <v>40</v>
      </c>
      <c r="M105">
        <v>0.3</v>
      </c>
      <c r="N105">
        <v>0.75</v>
      </c>
      <c r="O105">
        <v>0.65138010244515898</v>
      </c>
    </row>
    <row r="106" spans="2:15" x14ac:dyDescent="0.35">
      <c r="B106">
        <v>55</v>
      </c>
      <c r="C106">
        <v>0.2</v>
      </c>
      <c r="D106">
        <v>0.25</v>
      </c>
      <c r="E106">
        <v>0.64643765513990403</v>
      </c>
      <c r="G106">
        <v>45</v>
      </c>
      <c r="H106">
        <v>0.1</v>
      </c>
      <c r="I106">
        <v>3</v>
      </c>
      <c r="J106">
        <v>0.62017352722253904</v>
      </c>
      <c r="L106">
        <v>40</v>
      </c>
      <c r="M106">
        <v>0.3</v>
      </c>
      <c r="N106">
        <v>0.8</v>
      </c>
      <c r="O106">
        <v>0.65168866319766605</v>
      </c>
    </row>
    <row r="107" spans="2:15" x14ac:dyDescent="0.35">
      <c r="B107">
        <v>55</v>
      </c>
      <c r="C107">
        <v>0.3</v>
      </c>
      <c r="D107">
        <v>0.25</v>
      </c>
      <c r="E107">
        <v>0.64548702569036498</v>
      </c>
      <c r="G107">
        <v>45</v>
      </c>
      <c r="H107">
        <v>0.1</v>
      </c>
      <c r="I107">
        <v>3.5</v>
      </c>
      <c r="J107">
        <v>0.61603797239276203</v>
      </c>
      <c r="L107">
        <v>40</v>
      </c>
      <c r="M107">
        <v>0.3</v>
      </c>
      <c r="N107">
        <v>0.85</v>
      </c>
      <c r="O107">
        <v>0.65122366290429001</v>
      </c>
    </row>
    <row r="108" spans="2:15" x14ac:dyDescent="0.35">
      <c r="B108">
        <v>55</v>
      </c>
      <c r="C108">
        <v>0.4</v>
      </c>
      <c r="D108">
        <v>0.25</v>
      </c>
      <c r="E108">
        <v>0.64528989850302299</v>
      </c>
      <c r="G108">
        <v>45</v>
      </c>
      <c r="H108">
        <v>0.1</v>
      </c>
      <c r="I108">
        <v>4</v>
      </c>
      <c r="J108">
        <v>0.60963186961332605</v>
      </c>
      <c r="L108">
        <v>40</v>
      </c>
      <c r="M108">
        <v>0.3</v>
      </c>
      <c r="N108">
        <v>0.9</v>
      </c>
      <c r="O108">
        <v>0.65027273839951805</v>
      </c>
    </row>
    <row r="109" spans="2:15" x14ac:dyDescent="0.35">
      <c r="B109">
        <v>55</v>
      </c>
      <c r="C109">
        <v>0.5</v>
      </c>
      <c r="D109">
        <v>0.25</v>
      </c>
      <c r="E109">
        <v>0.64424717782640295</v>
      </c>
      <c r="G109">
        <v>45</v>
      </c>
      <c r="H109">
        <v>0.1</v>
      </c>
      <c r="I109">
        <v>4.5</v>
      </c>
      <c r="J109">
        <v>0.60826497600498697</v>
      </c>
      <c r="L109">
        <v>45</v>
      </c>
      <c r="M109">
        <v>0.3</v>
      </c>
      <c r="N109">
        <v>0.3</v>
      </c>
      <c r="O109">
        <v>0.65008606147389902</v>
      </c>
    </row>
    <row r="110" spans="2:15" x14ac:dyDescent="0.35">
      <c r="B110">
        <v>55</v>
      </c>
      <c r="C110">
        <v>0.6</v>
      </c>
      <c r="D110">
        <v>0.25</v>
      </c>
      <c r="E110">
        <v>0.64293684531766804</v>
      </c>
      <c r="G110">
        <v>45</v>
      </c>
      <c r="H110">
        <v>0.1</v>
      </c>
      <c r="I110">
        <v>5</v>
      </c>
      <c r="J110">
        <v>0.60484329156798</v>
      </c>
      <c r="L110">
        <v>45</v>
      </c>
      <c r="M110">
        <v>0.3</v>
      </c>
      <c r="N110">
        <v>0.35</v>
      </c>
      <c r="O110">
        <v>0.649998598089359</v>
      </c>
    </row>
    <row r="111" spans="2:15" x14ac:dyDescent="0.35">
      <c r="B111">
        <v>55</v>
      </c>
      <c r="C111">
        <v>0.7</v>
      </c>
      <c r="D111">
        <v>0.25</v>
      </c>
      <c r="E111">
        <v>0.64204060839857702</v>
      </c>
      <c r="G111">
        <v>45</v>
      </c>
      <c r="H111">
        <v>0.1</v>
      </c>
      <c r="I111">
        <v>5.5</v>
      </c>
      <c r="J111">
        <v>0.604781687879135</v>
      </c>
      <c r="L111">
        <v>45</v>
      </c>
      <c r="M111">
        <v>0.3</v>
      </c>
      <c r="N111">
        <v>0.4</v>
      </c>
      <c r="O111">
        <v>0.64953794632857198</v>
      </c>
    </row>
    <row r="112" spans="2:15" x14ac:dyDescent="0.35">
      <c r="B112">
        <v>55</v>
      </c>
      <c r="C112">
        <v>0.8</v>
      </c>
      <c r="D112">
        <v>0.25</v>
      </c>
      <c r="E112">
        <v>0.64091666626632904</v>
      </c>
      <c r="G112">
        <v>45</v>
      </c>
      <c r="H112">
        <v>0.1</v>
      </c>
      <c r="I112">
        <v>6</v>
      </c>
      <c r="J112">
        <v>0.60759550811754703</v>
      </c>
      <c r="L112">
        <v>45</v>
      </c>
      <c r="M112">
        <v>0.3</v>
      </c>
      <c r="N112">
        <v>0.45</v>
      </c>
      <c r="O112">
        <v>0.64988159528920197</v>
      </c>
    </row>
    <row r="113" spans="2:15" x14ac:dyDescent="0.35">
      <c r="B113">
        <v>55</v>
      </c>
      <c r="C113">
        <v>0.9</v>
      </c>
      <c r="D113">
        <v>0.25</v>
      </c>
      <c r="E113">
        <v>0.63926021403065203</v>
      </c>
      <c r="G113">
        <v>50</v>
      </c>
      <c r="H113">
        <v>0.1</v>
      </c>
      <c r="I113">
        <v>0.5</v>
      </c>
      <c r="J113">
        <v>0.64829748869889103</v>
      </c>
      <c r="L113">
        <v>45</v>
      </c>
      <c r="M113">
        <v>0.3</v>
      </c>
      <c r="N113">
        <v>0.5</v>
      </c>
      <c r="O113">
        <v>0.64998138626739799</v>
      </c>
    </row>
    <row r="114" spans="2:15" x14ac:dyDescent="0.35">
      <c r="B114">
        <v>55</v>
      </c>
      <c r="C114">
        <v>1</v>
      </c>
      <c r="D114">
        <v>0.25</v>
      </c>
      <c r="E114">
        <v>0.63773313245607399</v>
      </c>
      <c r="G114">
        <v>50</v>
      </c>
      <c r="H114">
        <v>0.1</v>
      </c>
      <c r="I114">
        <v>1</v>
      </c>
      <c r="J114">
        <v>0.63544884854849903</v>
      </c>
      <c r="L114">
        <v>45</v>
      </c>
      <c r="M114">
        <v>0.3</v>
      </c>
      <c r="N114">
        <v>0.55000000000000004</v>
      </c>
      <c r="O114">
        <v>0.64988405040589803</v>
      </c>
    </row>
    <row r="115" spans="2:15" x14ac:dyDescent="0.35">
      <c r="B115">
        <v>60</v>
      </c>
      <c r="C115">
        <v>0.1</v>
      </c>
      <c r="D115">
        <v>0.25</v>
      </c>
      <c r="E115">
        <v>0.64488029203494301</v>
      </c>
      <c r="G115">
        <v>50</v>
      </c>
      <c r="H115">
        <v>0.1</v>
      </c>
      <c r="I115">
        <v>1.5</v>
      </c>
      <c r="J115">
        <v>0.63320122992716099</v>
      </c>
      <c r="L115">
        <v>45</v>
      </c>
      <c r="M115">
        <v>0.3</v>
      </c>
      <c r="N115">
        <v>0.6</v>
      </c>
      <c r="O115">
        <v>0.64973007900936697</v>
      </c>
    </row>
    <row r="116" spans="2:15" x14ac:dyDescent="0.35">
      <c r="B116">
        <v>60</v>
      </c>
      <c r="C116">
        <v>0.2</v>
      </c>
      <c r="D116">
        <v>0.25</v>
      </c>
      <c r="E116">
        <v>0.64501080265851496</v>
      </c>
      <c r="G116">
        <v>50</v>
      </c>
      <c r="H116">
        <v>0.1</v>
      </c>
      <c r="I116">
        <v>2</v>
      </c>
      <c r="J116">
        <v>0.626036782186144</v>
      </c>
      <c r="L116">
        <v>45</v>
      </c>
      <c r="M116">
        <v>0.3</v>
      </c>
      <c r="N116">
        <v>0.65</v>
      </c>
      <c r="O116">
        <v>0.64942946137671098</v>
      </c>
    </row>
    <row r="117" spans="2:15" x14ac:dyDescent="0.35">
      <c r="B117">
        <v>60</v>
      </c>
      <c r="C117">
        <v>0.3</v>
      </c>
      <c r="D117">
        <v>0.25</v>
      </c>
      <c r="E117">
        <v>0.64468008971513602</v>
      </c>
      <c r="G117">
        <v>50</v>
      </c>
      <c r="H117">
        <v>0.1</v>
      </c>
      <c r="I117">
        <v>2.5</v>
      </c>
      <c r="J117">
        <v>0.62437909592733798</v>
      </c>
      <c r="L117">
        <v>45</v>
      </c>
      <c r="M117">
        <v>0.3</v>
      </c>
      <c r="N117">
        <v>0.7</v>
      </c>
      <c r="O117">
        <v>0.64912286612001602</v>
      </c>
    </row>
    <row r="118" spans="2:15" x14ac:dyDescent="0.35">
      <c r="B118">
        <v>60</v>
      </c>
      <c r="C118">
        <v>0.4</v>
      </c>
      <c r="D118">
        <v>0.25</v>
      </c>
      <c r="E118">
        <v>0.64411481698042605</v>
      </c>
      <c r="G118">
        <v>50</v>
      </c>
      <c r="H118">
        <v>0.1</v>
      </c>
      <c r="I118">
        <v>3</v>
      </c>
      <c r="J118">
        <v>0.618140293862113</v>
      </c>
      <c r="L118">
        <v>45</v>
      </c>
      <c r="M118">
        <v>0.3</v>
      </c>
      <c r="N118">
        <v>0.75</v>
      </c>
      <c r="O118">
        <v>0.64962583052271505</v>
      </c>
    </row>
    <row r="119" spans="2:15" x14ac:dyDescent="0.35">
      <c r="B119">
        <v>60</v>
      </c>
      <c r="C119">
        <v>0.5</v>
      </c>
      <c r="D119">
        <v>0.25</v>
      </c>
      <c r="E119">
        <v>0.64293191540141004</v>
      </c>
      <c r="G119">
        <v>50</v>
      </c>
      <c r="H119">
        <v>0.1</v>
      </c>
      <c r="I119">
        <v>3.5</v>
      </c>
      <c r="J119">
        <v>0.61408904316707502</v>
      </c>
      <c r="L119">
        <v>45</v>
      </c>
      <c r="M119">
        <v>0.3</v>
      </c>
      <c r="N119">
        <v>0.8</v>
      </c>
      <c r="O119">
        <v>0.64878889223408798</v>
      </c>
    </row>
    <row r="120" spans="2:15" x14ac:dyDescent="0.35">
      <c r="B120">
        <v>60</v>
      </c>
      <c r="C120">
        <v>0.6</v>
      </c>
      <c r="D120">
        <v>0.25</v>
      </c>
      <c r="E120">
        <v>0.64238755552275895</v>
      </c>
      <c r="G120">
        <v>50</v>
      </c>
      <c r="H120">
        <v>0.1</v>
      </c>
      <c r="I120">
        <v>4</v>
      </c>
      <c r="J120">
        <v>0.60767341975647104</v>
      </c>
      <c r="L120">
        <v>45</v>
      </c>
      <c r="M120">
        <v>0.3</v>
      </c>
      <c r="N120">
        <v>0.85</v>
      </c>
      <c r="O120">
        <v>0.64853448918856205</v>
      </c>
    </row>
    <row r="121" spans="2:15" x14ac:dyDescent="0.35">
      <c r="B121">
        <v>60</v>
      </c>
      <c r="C121">
        <v>0.7</v>
      </c>
      <c r="D121">
        <v>0.25</v>
      </c>
      <c r="E121">
        <v>0.641219510217096</v>
      </c>
      <c r="G121">
        <v>50</v>
      </c>
      <c r="H121">
        <v>0.1</v>
      </c>
      <c r="I121">
        <v>4.5</v>
      </c>
      <c r="J121">
        <v>0.60486489424368794</v>
      </c>
      <c r="L121">
        <v>45</v>
      </c>
      <c r="M121">
        <v>0.3</v>
      </c>
      <c r="N121">
        <v>0.9</v>
      </c>
      <c r="O121">
        <v>0.64785126933788495</v>
      </c>
    </row>
    <row r="122" spans="2:15" x14ac:dyDescent="0.35">
      <c r="B122">
        <v>60</v>
      </c>
      <c r="C122">
        <v>0.8</v>
      </c>
      <c r="D122">
        <v>0.25</v>
      </c>
      <c r="E122">
        <v>0.63968176026609003</v>
      </c>
      <c r="G122">
        <v>50</v>
      </c>
      <c r="H122">
        <v>0.1</v>
      </c>
      <c r="I122">
        <v>5</v>
      </c>
      <c r="J122">
        <v>0.60228299781024797</v>
      </c>
      <c r="L122">
        <v>50</v>
      </c>
      <c r="M122">
        <v>0.3</v>
      </c>
      <c r="N122">
        <v>0.3</v>
      </c>
      <c r="O122">
        <v>0.64782208524393703</v>
      </c>
    </row>
    <row r="123" spans="2:15" x14ac:dyDescent="0.35">
      <c r="B123">
        <v>60</v>
      </c>
      <c r="C123">
        <v>0.9</v>
      </c>
      <c r="D123">
        <v>0.25</v>
      </c>
      <c r="E123">
        <v>0.63863439745067396</v>
      </c>
      <c r="G123">
        <v>50</v>
      </c>
      <c r="H123">
        <v>0.1</v>
      </c>
      <c r="I123">
        <v>5.5</v>
      </c>
      <c r="J123">
        <v>0.60151514962595098</v>
      </c>
      <c r="L123">
        <v>50</v>
      </c>
      <c r="M123">
        <v>0.3</v>
      </c>
      <c r="N123">
        <v>0.35</v>
      </c>
      <c r="O123">
        <v>0.64770586719802503</v>
      </c>
    </row>
    <row r="124" spans="2:15" x14ac:dyDescent="0.35">
      <c r="B124">
        <v>60</v>
      </c>
      <c r="C124">
        <v>1</v>
      </c>
      <c r="D124">
        <v>0.25</v>
      </c>
      <c r="E124">
        <v>0.63684438851284697</v>
      </c>
      <c r="G124">
        <v>50</v>
      </c>
      <c r="H124">
        <v>0.1</v>
      </c>
      <c r="I124">
        <v>6</v>
      </c>
      <c r="J124">
        <v>0.60363538483713197</v>
      </c>
      <c r="L124">
        <v>50</v>
      </c>
      <c r="M124">
        <v>0.3</v>
      </c>
      <c r="N124">
        <v>0.4</v>
      </c>
      <c r="O124">
        <v>0.64755755339235699</v>
      </c>
    </row>
    <row r="125" spans="2:15" x14ac:dyDescent="0.35">
      <c r="G125">
        <v>55</v>
      </c>
      <c r="H125">
        <v>0.1</v>
      </c>
      <c r="I125">
        <v>0.5</v>
      </c>
      <c r="J125">
        <v>0.64621968613631897</v>
      </c>
      <c r="L125">
        <v>50</v>
      </c>
      <c r="M125">
        <v>0.3</v>
      </c>
      <c r="N125">
        <v>0.45</v>
      </c>
      <c r="O125">
        <v>0.64748382809900196</v>
      </c>
    </row>
    <row r="126" spans="2:15" x14ac:dyDescent="0.35">
      <c r="G126">
        <v>55</v>
      </c>
      <c r="H126">
        <v>0.1</v>
      </c>
      <c r="I126">
        <v>1</v>
      </c>
      <c r="J126">
        <v>0.63299022705642305</v>
      </c>
      <c r="L126">
        <v>50</v>
      </c>
      <c r="M126">
        <v>0.3</v>
      </c>
      <c r="N126">
        <v>0.5</v>
      </c>
      <c r="O126">
        <v>0.64779952965223697</v>
      </c>
    </row>
    <row r="127" spans="2:15" x14ac:dyDescent="0.35">
      <c r="G127">
        <v>55</v>
      </c>
      <c r="H127">
        <v>0.1</v>
      </c>
      <c r="I127">
        <v>1.5</v>
      </c>
      <c r="J127">
        <v>0.63039206343637399</v>
      </c>
      <c r="L127">
        <v>50</v>
      </c>
      <c r="M127">
        <v>0.3</v>
      </c>
      <c r="N127">
        <v>0.55000000000000004</v>
      </c>
      <c r="O127">
        <v>0.64781503562243503</v>
      </c>
    </row>
    <row r="128" spans="2:15" x14ac:dyDescent="0.35">
      <c r="G128">
        <v>55</v>
      </c>
      <c r="H128">
        <v>0.1</v>
      </c>
      <c r="I128">
        <v>2</v>
      </c>
      <c r="J128">
        <v>0.62430012331852702</v>
      </c>
      <c r="L128">
        <v>50</v>
      </c>
      <c r="M128">
        <v>0.3</v>
      </c>
      <c r="N128">
        <v>0.6</v>
      </c>
      <c r="O128">
        <v>0.64764236838508504</v>
      </c>
    </row>
    <row r="129" spans="7:15" x14ac:dyDescent="0.35">
      <c r="G129">
        <v>55</v>
      </c>
      <c r="H129">
        <v>0.1</v>
      </c>
      <c r="I129">
        <v>2.5</v>
      </c>
      <c r="J129">
        <v>0.62260940703989398</v>
      </c>
      <c r="L129">
        <v>50</v>
      </c>
      <c r="M129">
        <v>0.3</v>
      </c>
      <c r="N129">
        <v>0.65</v>
      </c>
      <c r="O129">
        <v>0.647892079513123</v>
      </c>
    </row>
    <row r="130" spans="7:15" x14ac:dyDescent="0.35">
      <c r="G130">
        <v>55</v>
      </c>
      <c r="H130">
        <v>0.1</v>
      </c>
      <c r="I130">
        <v>3</v>
      </c>
      <c r="J130">
        <v>0.61720597668560195</v>
      </c>
      <c r="L130">
        <v>50</v>
      </c>
      <c r="M130">
        <v>0.3</v>
      </c>
      <c r="N130">
        <v>0.7</v>
      </c>
      <c r="O130">
        <v>0.64703513008096902</v>
      </c>
    </row>
    <row r="131" spans="7:15" x14ac:dyDescent="0.35">
      <c r="G131">
        <v>55</v>
      </c>
      <c r="H131">
        <v>0.1</v>
      </c>
      <c r="I131">
        <v>3.5</v>
      </c>
      <c r="J131">
        <v>0.61395173404153702</v>
      </c>
      <c r="L131">
        <v>50</v>
      </c>
      <c r="M131">
        <v>0.3</v>
      </c>
      <c r="N131">
        <v>0.75</v>
      </c>
      <c r="O131">
        <v>0.64699488596051602</v>
      </c>
    </row>
    <row r="132" spans="7:15" x14ac:dyDescent="0.35">
      <c r="G132">
        <v>55</v>
      </c>
      <c r="H132">
        <v>0.1</v>
      </c>
      <c r="I132">
        <v>4</v>
      </c>
      <c r="J132">
        <v>0.60632643699712996</v>
      </c>
      <c r="L132">
        <v>50</v>
      </c>
      <c r="M132">
        <v>0.3</v>
      </c>
      <c r="N132">
        <v>0.8</v>
      </c>
      <c r="O132">
        <v>0.64693567766551396</v>
      </c>
    </row>
    <row r="133" spans="7:15" x14ac:dyDescent="0.35">
      <c r="G133">
        <v>55</v>
      </c>
      <c r="H133">
        <v>0.1</v>
      </c>
      <c r="I133">
        <v>4.5</v>
      </c>
      <c r="J133">
        <v>0.60391286927076304</v>
      </c>
      <c r="L133">
        <v>50</v>
      </c>
      <c r="M133">
        <v>0.3</v>
      </c>
      <c r="N133">
        <v>0.85</v>
      </c>
      <c r="O133">
        <v>0.64654314109926603</v>
      </c>
    </row>
    <row r="134" spans="7:15" x14ac:dyDescent="0.35">
      <c r="G134">
        <v>55</v>
      </c>
      <c r="H134">
        <v>0.1</v>
      </c>
      <c r="I134">
        <v>5</v>
      </c>
      <c r="J134">
        <v>0.60105590124501995</v>
      </c>
      <c r="L134">
        <v>50</v>
      </c>
      <c r="M134">
        <v>0.3</v>
      </c>
      <c r="N134">
        <v>0.9</v>
      </c>
      <c r="O134">
        <v>0.64573070392575405</v>
      </c>
    </row>
    <row r="135" spans="7:15" x14ac:dyDescent="0.35">
      <c r="G135">
        <v>55</v>
      </c>
      <c r="H135">
        <v>0.1</v>
      </c>
      <c r="I135">
        <v>5.5</v>
      </c>
      <c r="J135">
        <v>0.60090756671479895</v>
      </c>
      <c r="L135">
        <v>55</v>
      </c>
      <c r="M135">
        <v>0.3</v>
      </c>
      <c r="N135">
        <v>0.3</v>
      </c>
      <c r="O135">
        <v>0.645603652514952</v>
      </c>
    </row>
    <row r="136" spans="7:15" x14ac:dyDescent="0.35">
      <c r="G136">
        <v>55</v>
      </c>
      <c r="H136">
        <v>0.1</v>
      </c>
      <c r="I136">
        <v>6</v>
      </c>
      <c r="J136">
        <v>0.60008291888690202</v>
      </c>
      <c r="L136">
        <v>55</v>
      </c>
      <c r="M136">
        <v>0.3</v>
      </c>
      <c r="N136">
        <v>0.35</v>
      </c>
      <c r="O136">
        <v>0.64570999090675596</v>
      </c>
    </row>
    <row r="137" spans="7:15" x14ac:dyDescent="0.35">
      <c r="G137">
        <v>60</v>
      </c>
      <c r="H137">
        <v>0.1</v>
      </c>
      <c r="I137">
        <v>0.5</v>
      </c>
      <c r="J137">
        <v>0.64503290704651595</v>
      </c>
      <c r="L137">
        <v>55</v>
      </c>
      <c r="M137">
        <v>0.3</v>
      </c>
      <c r="N137">
        <v>0.4</v>
      </c>
      <c r="O137">
        <v>0.64592217952116604</v>
      </c>
    </row>
    <row r="138" spans="7:15" x14ac:dyDescent="0.35">
      <c r="G138">
        <v>60</v>
      </c>
      <c r="H138">
        <v>0.1</v>
      </c>
      <c r="I138">
        <v>1</v>
      </c>
      <c r="J138">
        <v>0.63145512696944694</v>
      </c>
      <c r="L138">
        <v>55</v>
      </c>
      <c r="M138">
        <v>0.3</v>
      </c>
      <c r="N138">
        <v>0.45</v>
      </c>
      <c r="O138">
        <v>0.64590206073882706</v>
      </c>
    </row>
    <row r="139" spans="7:15" x14ac:dyDescent="0.35">
      <c r="G139">
        <v>60</v>
      </c>
      <c r="H139">
        <v>0.1</v>
      </c>
      <c r="I139">
        <v>1.5</v>
      </c>
      <c r="J139">
        <v>0.62858937411955096</v>
      </c>
      <c r="L139">
        <v>55</v>
      </c>
      <c r="M139">
        <v>0.3</v>
      </c>
      <c r="N139">
        <v>0.5</v>
      </c>
      <c r="O139">
        <v>0.64567988649241104</v>
      </c>
    </row>
    <row r="140" spans="7:15" x14ac:dyDescent="0.35">
      <c r="G140">
        <v>60</v>
      </c>
      <c r="H140">
        <v>0.1</v>
      </c>
      <c r="I140">
        <v>2</v>
      </c>
      <c r="J140">
        <v>0.62258781042325695</v>
      </c>
      <c r="L140">
        <v>55</v>
      </c>
      <c r="M140">
        <v>0.3</v>
      </c>
      <c r="N140">
        <v>0.55000000000000004</v>
      </c>
      <c r="O140">
        <v>0.64591186391395505</v>
      </c>
    </row>
    <row r="141" spans="7:15" x14ac:dyDescent="0.35">
      <c r="G141">
        <v>60</v>
      </c>
      <c r="H141">
        <v>0.1</v>
      </c>
      <c r="I141">
        <v>2.5</v>
      </c>
      <c r="J141">
        <v>0.62080520288616303</v>
      </c>
      <c r="L141">
        <v>55</v>
      </c>
      <c r="M141">
        <v>0.3</v>
      </c>
      <c r="N141">
        <v>0.6</v>
      </c>
      <c r="O141">
        <v>0.64600449474754695</v>
      </c>
    </row>
    <row r="142" spans="7:15" x14ac:dyDescent="0.35">
      <c r="G142">
        <v>60</v>
      </c>
      <c r="H142">
        <v>0.1</v>
      </c>
      <c r="I142">
        <v>3</v>
      </c>
      <c r="J142">
        <v>0.615210138733709</v>
      </c>
      <c r="L142">
        <v>55</v>
      </c>
      <c r="M142">
        <v>0.3</v>
      </c>
      <c r="N142">
        <v>0.65</v>
      </c>
      <c r="O142">
        <v>0.64573254082994302</v>
      </c>
    </row>
    <row r="143" spans="7:15" x14ac:dyDescent="0.35">
      <c r="G143">
        <v>60</v>
      </c>
      <c r="H143">
        <v>0.1</v>
      </c>
      <c r="I143">
        <v>3.5</v>
      </c>
      <c r="J143">
        <v>0.61211764635634902</v>
      </c>
      <c r="L143">
        <v>55</v>
      </c>
      <c r="M143">
        <v>0.3</v>
      </c>
      <c r="N143">
        <v>0.7</v>
      </c>
      <c r="O143">
        <v>0.645679417733517</v>
      </c>
    </row>
    <row r="144" spans="7:15" x14ac:dyDescent="0.35">
      <c r="G144">
        <v>60</v>
      </c>
      <c r="H144">
        <v>0.1</v>
      </c>
      <c r="I144">
        <v>4</v>
      </c>
      <c r="J144">
        <v>0.60540282201462603</v>
      </c>
      <c r="L144">
        <v>55</v>
      </c>
      <c r="M144">
        <v>0.3</v>
      </c>
      <c r="N144">
        <v>0.75</v>
      </c>
      <c r="O144">
        <v>0.645228187316636</v>
      </c>
    </row>
    <row r="145" spans="7:15" x14ac:dyDescent="0.35">
      <c r="G145">
        <v>60</v>
      </c>
      <c r="H145">
        <v>0.1</v>
      </c>
      <c r="I145">
        <v>4.5</v>
      </c>
      <c r="J145">
        <v>0.60236207438492395</v>
      </c>
      <c r="L145">
        <v>55</v>
      </c>
      <c r="M145">
        <v>0.3</v>
      </c>
      <c r="N145">
        <v>0.8</v>
      </c>
      <c r="O145">
        <v>0.64530672238589104</v>
      </c>
    </row>
    <row r="146" spans="7:15" x14ac:dyDescent="0.35">
      <c r="G146">
        <v>60</v>
      </c>
      <c r="H146">
        <v>0.1</v>
      </c>
      <c r="I146">
        <v>5</v>
      </c>
      <c r="J146">
        <v>0.59864652665765306</v>
      </c>
      <c r="L146">
        <v>55</v>
      </c>
      <c r="M146">
        <v>0.3</v>
      </c>
      <c r="N146">
        <v>0.85</v>
      </c>
      <c r="O146">
        <v>0.64438252200922397</v>
      </c>
    </row>
    <row r="147" spans="7:15" x14ac:dyDescent="0.35">
      <c r="G147">
        <v>60</v>
      </c>
      <c r="H147">
        <v>0.1</v>
      </c>
      <c r="I147">
        <v>5.5</v>
      </c>
      <c r="J147">
        <v>0.60014595508771196</v>
      </c>
      <c r="L147">
        <v>55</v>
      </c>
      <c r="M147">
        <v>0.3</v>
      </c>
      <c r="N147">
        <v>0.9</v>
      </c>
      <c r="O147">
        <v>0.64343317946298295</v>
      </c>
    </row>
    <row r="148" spans="7:15" x14ac:dyDescent="0.35">
      <c r="G148">
        <v>60</v>
      </c>
      <c r="H148">
        <v>0.1</v>
      </c>
      <c r="I148">
        <v>6</v>
      </c>
      <c r="J148">
        <v>0.59726179543098701</v>
      </c>
      <c r="L148">
        <v>60</v>
      </c>
      <c r="M148">
        <v>0.3</v>
      </c>
      <c r="N148">
        <v>0.3</v>
      </c>
      <c r="O148">
        <v>0.64474319278336201</v>
      </c>
    </row>
    <row r="149" spans="7:15" x14ac:dyDescent="0.35">
      <c r="L149">
        <v>60</v>
      </c>
      <c r="M149">
        <v>0.3</v>
      </c>
      <c r="N149">
        <v>0.35</v>
      </c>
      <c r="O149">
        <v>0.64454876721003895</v>
      </c>
    </row>
    <row r="150" spans="7:15" x14ac:dyDescent="0.35">
      <c r="L150">
        <v>60</v>
      </c>
      <c r="M150">
        <v>0.3</v>
      </c>
      <c r="N150">
        <v>0.4</v>
      </c>
      <c r="O150">
        <v>0.64440718255811102</v>
      </c>
    </row>
    <row r="151" spans="7:15" x14ac:dyDescent="0.35">
      <c r="L151">
        <v>60</v>
      </c>
      <c r="M151">
        <v>0.3</v>
      </c>
      <c r="N151">
        <v>0.45</v>
      </c>
      <c r="O151">
        <v>0.644584702102309</v>
      </c>
    </row>
    <row r="152" spans="7:15" x14ac:dyDescent="0.35">
      <c r="L152">
        <v>60</v>
      </c>
      <c r="M152">
        <v>0.3</v>
      </c>
      <c r="N152">
        <v>0.5</v>
      </c>
      <c r="O152">
        <v>0.64463881387228295</v>
      </c>
    </row>
    <row r="153" spans="7:15" x14ac:dyDescent="0.35">
      <c r="L153">
        <v>60</v>
      </c>
      <c r="M153">
        <v>0.3</v>
      </c>
      <c r="N153">
        <v>0.55000000000000004</v>
      </c>
      <c r="O153">
        <v>0.64469850810754104</v>
      </c>
    </row>
    <row r="154" spans="7:15" x14ac:dyDescent="0.35">
      <c r="L154">
        <v>60</v>
      </c>
      <c r="M154">
        <v>0.3</v>
      </c>
      <c r="N154">
        <v>0.6</v>
      </c>
      <c r="O154">
        <v>0.644609048744885</v>
      </c>
    </row>
    <row r="155" spans="7:15" x14ac:dyDescent="0.35">
      <c r="L155">
        <v>60</v>
      </c>
      <c r="M155">
        <v>0.3</v>
      </c>
      <c r="N155">
        <v>0.65</v>
      </c>
      <c r="O155">
        <v>0.64436417957322101</v>
      </c>
    </row>
    <row r="156" spans="7:15" x14ac:dyDescent="0.35">
      <c r="L156">
        <v>60</v>
      </c>
      <c r="M156">
        <v>0.3</v>
      </c>
      <c r="N156">
        <v>0.7</v>
      </c>
      <c r="O156">
        <v>0.64411233677594204</v>
      </c>
    </row>
    <row r="157" spans="7:15" x14ac:dyDescent="0.35">
      <c r="L157">
        <v>60</v>
      </c>
      <c r="M157">
        <v>0.3</v>
      </c>
      <c r="N157">
        <v>0.75</v>
      </c>
      <c r="O157">
        <v>0.64426761023163204</v>
      </c>
    </row>
    <row r="158" spans="7:15" x14ac:dyDescent="0.35">
      <c r="L158">
        <v>60</v>
      </c>
      <c r="M158">
        <v>0.3</v>
      </c>
      <c r="N158">
        <v>0.8</v>
      </c>
      <c r="O158">
        <v>0.64381009939622202</v>
      </c>
    </row>
    <row r="159" spans="7:15" x14ac:dyDescent="0.35">
      <c r="L159">
        <v>60</v>
      </c>
      <c r="M159">
        <v>0.3</v>
      </c>
      <c r="N159">
        <v>0.85</v>
      </c>
      <c r="O159">
        <v>0.64294904333887704</v>
      </c>
    </row>
    <row r="160" spans="7:15" x14ac:dyDescent="0.35">
      <c r="L160">
        <v>60</v>
      </c>
      <c r="M160">
        <v>0.3</v>
      </c>
      <c r="N160">
        <v>0.9</v>
      </c>
      <c r="O160">
        <v>0.64231254069990595</v>
      </c>
    </row>
  </sheetData>
  <mergeCells count="9">
    <mergeCell ref="AG34:AQ34"/>
    <mergeCell ref="AG35:AQ35"/>
    <mergeCell ref="AE37:AE48"/>
    <mergeCell ref="AG3:AR3"/>
    <mergeCell ref="AG4:AR4"/>
    <mergeCell ref="AE6:AE15"/>
    <mergeCell ref="AG18:AQ18"/>
    <mergeCell ref="AG19:AQ19"/>
    <mergeCell ref="AE21:AE32"/>
  </mergeCells>
  <conditionalFormatting sqref="AG21:AG30">
    <cfRule type="colorScale" priority="60">
      <colorScale>
        <cfvo type="min"/>
        <cfvo type="percentile" val="50"/>
        <cfvo type="max"/>
        <color rgb="FF63BE7B"/>
        <color rgb="FFFFEB84"/>
        <color rgb="FFF8696B"/>
      </colorScale>
    </cfRule>
  </conditionalFormatting>
  <conditionalFormatting sqref="AG21:AG32">
    <cfRule type="colorScale" priority="59">
      <colorScale>
        <cfvo type="min"/>
        <cfvo type="percentile" val="50"/>
        <cfvo type="max"/>
        <color rgb="FF63BE7B"/>
        <color rgb="FFFFEB84"/>
        <color rgb="FFF8696B"/>
      </colorScale>
    </cfRule>
  </conditionalFormatting>
  <conditionalFormatting sqref="AG37:AG46">
    <cfRule type="colorScale" priority="32">
      <colorScale>
        <cfvo type="min"/>
        <cfvo type="percentile" val="50"/>
        <cfvo type="max"/>
        <color rgb="FF63BE7B"/>
        <color rgb="FFFFEB84"/>
        <color rgb="FFF8696B"/>
      </colorScale>
    </cfRule>
  </conditionalFormatting>
  <conditionalFormatting sqref="AG37:AG48">
    <cfRule type="colorScale" priority="31">
      <colorScale>
        <cfvo type="min"/>
        <cfvo type="percentile" val="50"/>
        <cfvo type="max"/>
        <color rgb="FF63BE7B"/>
        <color rgb="FFFFEB84"/>
        <color rgb="FFF8696B"/>
      </colorScale>
    </cfRule>
  </conditionalFormatting>
  <conditionalFormatting sqref="AG47:AG48">
    <cfRule type="colorScale" priority="35">
      <colorScale>
        <cfvo type="min"/>
        <cfvo type="percentile" val="50"/>
        <cfvo type="max"/>
        <color rgb="FF63BE7B"/>
        <color rgb="FFFFEB84"/>
        <color rgb="FFF8696B"/>
      </colorScale>
    </cfRule>
  </conditionalFormatting>
  <conditionalFormatting sqref="AG6:AI15">
    <cfRule type="colorScale" priority="90">
      <colorScale>
        <cfvo type="min"/>
        <cfvo type="percentile" val="50"/>
        <cfvo type="max"/>
        <color rgb="FF63BE7B"/>
        <color rgb="FFFFEB84"/>
        <color rgb="FFF8696B"/>
      </colorScale>
    </cfRule>
  </conditionalFormatting>
  <conditionalFormatting sqref="AG31:AQ31">
    <cfRule type="colorScale" priority="70">
      <colorScale>
        <cfvo type="min"/>
        <cfvo type="percentile" val="50"/>
        <cfvo type="max"/>
        <color rgb="FF63BE7B"/>
        <color rgb="FFFFEB84"/>
        <color rgb="FFF8696B"/>
      </colorScale>
    </cfRule>
  </conditionalFormatting>
  <conditionalFormatting sqref="AG32:AQ32">
    <cfRule type="colorScale" priority="69">
      <colorScale>
        <cfvo type="min"/>
        <cfvo type="percentile" val="50"/>
        <cfvo type="max"/>
        <color rgb="FF63BE7B"/>
        <color rgb="FFFFEB84"/>
        <color rgb="FFF8696B"/>
      </colorScale>
    </cfRule>
  </conditionalFormatting>
  <conditionalFormatting sqref="AG47:AQ47">
    <cfRule type="colorScale" priority="38">
      <colorScale>
        <cfvo type="min"/>
        <cfvo type="percentile" val="50"/>
        <cfvo type="max"/>
        <color rgb="FF63BE7B"/>
        <color rgb="FFFFEB84"/>
        <color rgb="FFF8696B"/>
      </colorScale>
    </cfRule>
  </conditionalFormatting>
  <conditionalFormatting sqref="AG48:AQ48">
    <cfRule type="colorScale" priority="37">
      <colorScale>
        <cfvo type="min"/>
        <cfvo type="percentile" val="50"/>
        <cfvo type="max"/>
        <color rgb="FF63BE7B"/>
        <color rgb="FFFFEB84"/>
        <color rgb="FFF8696B"/>
      </colorScale>
    </cfRule>
  </conditionalFormatting>
  <conditionalFormatting sqref="AH6:AH16">
    <cfRule type="colorScale" priority="63">
      <colorScale>
        <cfvo type="min"/>
        <cfvo type="percentile" val="50"/>
        <cfvo type="max"/>
        <color rgb="FF63BE7B"/>
        <color rgb="FFFFEB84"/>
        <color rgb="FFF8696B"/>
      </colorScale>
    </cfRule>
  </conditionalFormatting>
  <conditionalFormatting sqref="AH21:AH30">
    <cfRule type="colorScale" priority="58">
      <colorScale>
        <cfvo type="min"/>
        <cfvo type="percentile" val="50"/>
        <cfvo type="max"/>
        <color rgb="FF63BE7B"/>
        <color rgb="FFFFEB84"/>
        <color rgb="FFF8696B"/>
      </colorScale>
    </cfRule>
  </conditionalFormatting>
  <conditionalFormatting sqref="AH21:AH32">
    <cfRule type="colorScale" priority="57">
      <colorScale>
        <cfvo type="min"/>
        <cfvo type="percentile" val="50"/>
        <cfvo type="max"/>
        <color rgb="FF63BE7B"/>
        <color rgb="FFFFEB84"/>
        <color rgb="FFF8696B"/>
      </colorScale>
    </cfRule>
  </conditionalFormatting>
  <conditionalFormatting sqref="AH37:AH46">
    <cfRule type="colorScale" priority="29">
      <colorScale>
        <cfvo type="min"/>
        <cfvo type="percentile" val="50"/>
        <cfvo type="max"/>
        <color rgb="FF63BE7B"/>
        <color rgb="FFFFEB84"/>
        <color rgb="FFF8696B"/>
      </colorScale>
    </cfRule>
  </conditionalFormatting>
  <conditionalFormatting sqref="AH37:AH48">
    <cfRule type="colorScale" priority="28">
      <colorScale>
        <cfvo type="min"/>
        <cfvo type="percentile" val="50"/>
        <cfvo type="max"/>
        <color rgb="FF63BE7B"/>
        <color rgb="FFFFEB84"/>
        <color rgb="FFF8696B"/>
      </colorScale>
    </cfRule>
  </conditionalFormatting>
  <conditionalFormatting sqref="AH47:AH48">
    <cfRule type="colorScale" priority="30">
      <colorScale>
        <cfvo type="min"/>
        <cfvo type="percentile" val="50"/>
        <cfvo type="max"/>
        <color rgb="FF63BE7B"/>
        <color rgb="FFFFEB84"/>
        <color rgb="FFF8696B"/>
      </colorScale>
    </cfRule>
  </conditionalFormatting>
  <conditionalFormatting sqref="AI6:AI15">
    <cfRule type="colorScale" priority="64">
      <colorScale>
        <cfvo type="min"/>
        <cfvo type="percentile" val="50"/>
        <cfvo type="max"/>
        <color rgb="FF63BE7B"/>
        <color rgb="FFFFEB84"/>
        <color rgb="FFF8696B"/>
      </colorScale>
    </cfRule>
  </conditionalFormatting>
  <conditionalFormatting sqref="AI21:AI30">
    <cfRule type="colorScale" priority="56">
      <colorScale>
        <cfvo type="min"/>
        <cfvo type="percentile" val="50"/>
        <cfvo type="max"/>
        <color rgb="FF63BE7B"/>
        <color rgb="FFFFEB84"/>
        <color rgb="FFF8696B"/>
      </colorScale>
    </cfRule>
  </conditionalFormatting>
  <conditionalFormatting sqref="AI21:AI32">
    <cfRule type="colorScale" priority="55">
      <colorScale>
        <cfvo type="min"/>
        <cfvo type="percentile" val="50"/>
        <cfvo type="max"/>
        <color rgb="FF63BE7B"/>
        <color rgb="FFFFEB84"/>
        <color rgb="FFF8696B"/>
      </colorScale>
    </cfRule>
  </conditionalFormatting>
  <conditionalFormatting sqref="AI37:AI46">
    <cfRule type="colorScale" priority="26">
      <colorScale>
        <cfvo type="min"/>
        <cfvo type="percentile" val="50"/>
        <cfvo type="max"/>
        <color rgb="FF63BE7B"/>
        <color rgb="FFFFEB84"/>
        <color rgb="FFF8696B"/>
      </colorScale>
    </cfRule>
  </conditionalFormatting>
  <conditionalFormatting sqref="AI37:AI48">
    <cfRule type="colorScale" priority="25">
      <colorScale>
        <cfvo type="min"/>
        <cfvo type="percentile" val="50"/>
        <cfvo type="max"/>
        <color rgb="FF63BE7B"/>
        <color rgb="FFFFEB84"/>
        <color rgb="FFF8696B"/>
      </colorScale>
    </cfRule>
  </conditionalFormatting>
  <conditionalFormatting sqref="AI47:AI48">
    <cfRule type="colorScale" priority="27">
      <colorScale>
        <cfvo type="min"/>
        <cfvo type="percentile" val="50"/>
        <cfvo type="max"/>
        <color rgb="FF63BE7B"/>
        <color rgb="FFFFEB84"/>
        <color rgb="FFF8696B"/>
      </colorScale>
    </cfRule>
  </conditionalFormatting>
  <conditionalFormatting sqref="AJ6:AJ15">
    <cfRule type="colorScale" priority="62">
      <colorScale>
        <cfvo type="min"/>
        <cfvo type="percentile" val="50"/>
        <cfvo type="max"/>
        <color rgb="FF63BE7B"/>
        <color rgb="FFFFEB84"/>
        <color rgb="FFF8696B"/>
      </colorScale>
    </cfRule>
  </conditionalFormatting>
  <conditionalFormatting sqref="AJ21:AJ30">
    <cfRule type="colorScale" priority="54">
      <colorScale>
        <cfvo type="min"/>
        <cfvo type="percentile" val="50"/>
        <cfvo type="max"/>
        <color rgb="FF63BE7B"/>
        <color rgb="FFFFEB84"/>
        <color rgb="FFF8696B"/>
      </colorScale>
    </cfRule>
  </conditionalFormatting>
  <conditionalFormatting sqref="AJ21:AJ32">
    <cfRule type="colorScale" priority="53">
      <colorScale>
        <cfvo type="min"/>
        <cfvo type="percentile" val="50"/>
        <cfvo type="max"/>
        <color rgb="FF63BE7B"/>
        <color rgb="FFFFEB84"/>
        <color rgb="FFF8696B"/>
      </colorScale>
    </cfRule>
  </conditionalFormatting>
  <conditionalFormatting sqref="AJ37:AJ46">
    <cfRule type="colorScale" priority="23">
      <colorScale>
        <cfvo type="min"/>
        <cfvo type="percentile" val="50"/>
        <cfvo type="max"/>
        <color rgb="FF63BE7B"/>
        <color rgb="FFFFEB84"/>
        <color rgb="FFF8696B"/>
      </colorScale>
    </cfRule>
  </conditionalFormatting>
  <conditionalFormatting sqref="AJ37:AJ48">
    <cfRule type="colorScale" priority="22">
      <colorScale>
        <cfvo type="min"/>
        <cfvo type="percentile" val="50"/>
        <cfvo type="max"/>
        <color rgb="FF63BE7B"/>
        <color rgb="FFFFEB84"/>
        <color rgb="FFF8696B"/>
      </colorScale>
    </cfRule>
  </conditionalFormatting>
  <conditionalFormatting sqref="AJ47:AJ48">
    <cfRule type="colorScale" priority="24">
      <colorScale>
        <cfvo type="min"/>
        <cfvo type="percentile" val="50"/>
        <cfvo type="max"/>
        <color rgb="FF63BE7B"/>
        <color rgb="FFFFEB84"/>
        <color rgb="FFF8696B"/>
      </colorScale>
    </cfRule>
  </conditionalFormatting>
  <conditionalFormatting sqref="AK6:AK15">
    <cfRule type="colorScale" priority="61">
      <colorScale>
        <cfvo type="min"/>
        <cfvo type="percentile" val="50"/>
        <cfvo type="max"/>
        <color rgb="FF63BE7B"/>
        <color rgb="FFFFEB84"/>
        <color rgb="FFF8696B"/>
      </colorScale>
    </cfRule>
  </conditionalFormatting>
  <conditionalFormatting sqref="AK21:AK30">
    <cfRule type="colorScale" priority="52">
      <colorScale>
        <cfvo type="min"/>
        <cfvo type="percentile" val="50"/>
        <cfvo type="max"/>
        <color rgb="FF63BE7B"/>
        <color rgb="FFFFEB84"/>
        <color rgb="FFF8696B"/>
      </colorScale>
    </cfRule>
  </conditionalFormatting>
  <conditionalFormatting sqref="AK21:AK32">
    <cfRule type="colorScale" priority="51">
      <colorScale>
        <cfvo type="min"/>
        <cfvo type="percentile" val="50"/>
        <cfvo type="max"/>
        <color rgb="FF63BE7B"/>
        <color rgb="FFFFEB84"/>
        <color rgb="FFF8696B"/>
      </colorScale>
    </cfRule>
  </conditionalFormatting>
  <conditionalFormatting sqref="AK37:AK46">
    <cfRule type="colorScale" priority="20">
      <colorScale>
        <cfvo type="min"/>
        <cfvo type="percentile" val="50"/>
        <cfvo type="max"/>
        <color rgb="FF63BE7B"/>
        <color rgb="FFFFEB84"/>
        <color rgb="FFF8696B"/>
      </colorScale>
    </cfRule>
  </conditionalFormatting>
  <conditionalFormatting sqref="AK37:AK48">
    <cfRule type="colorScale" priority="19">
      <colorScale>
        <cfvo type="min"/>
        <cfvo type="percentile" val="50"/>
        <cfvo type="max"/>
        <color rgb="FF63BE7B"/>
        <color rgb="FFFFEB84"/>
        <color rgb="FFF8696B"/>
      </colorScale>
    </cfRule>
  </conditionalFormatting>
  <conditionalFormatting sqref="AK47:AK48">
    <cfRule type="colorScale" priority="21">
      <colorScale>
        <cfvo type="min"/>
        <cfvo type="percentile" val="50"/>
        <cfvo type="max"/>
        <color rgb="FF63BE7B"/>
        <color rgb="FFFFEB84"/>
        <color rgb="FFF8696B"/>
      </colorScale>
    </cfRule>
  </conditionalFormatting>
  <conditionalFormatting sqref="AL6:AL15">
    <cfRule type="colorScale" priority="87">
      <colorScale>
        <cfvo type="min"/>
        <cfvo type="percentile" val="50"/>
        <cfvo type="max"/>
        <color rgb="FF63BE7B"/>
        <color rgb="FFFFEB84"/>
        <color rgb="FFF8696B"/>
      </colorScale>
    </cfRule>
  </conditionalFormatting>
  <conditionalFormatting sqref="AL21:AL30">
    <cfRule type="colorScale" priority="50">
      <colorScale>
        <cfvo type="min"/>
        <cfvo type="percentile" val="50"/>
        <cfvo type="max"/>
        <color rgb="FF63BE7B"/>
        <color rgb="FFFFEB84"/>
        <color rgb="FFF8696B"/>
      </colorScale>
    </cfRule>
  </conditionalFormatting>
  <conditionalFormatting sqref="AL21:AL32">
    <cfRule type="colorScale" priority="49">
      <colorScale>
        <cfvo type="min"/>
        <cfvo type="percentile" val="50"/>
        <cfvo type="max"/>
        <color rgb="FF63BE7B"/>
        <color rgb="FFFFEB84"/>
        <color rgb="FFF8696B"/>
      </colorScale>
    </cfRule>
  </conditionalFormatting>
  <conditionalFormatting sqref="AL37:AL46">
    <cfRule type="colorScale" priority="17">
      <colorScale>
        <cfvo type="min"/>
        <cfvo type="percentile" val="50"/>
        <cfvo type="max"/>
        <color rgb="FF63BE7B"/>
        <color rgb="FFFFEB84"/>
        <color rgb="FFF8696B"/>
      </colorScale>
    </cfRule>
  </conditionalFormatting>
  <conditionalFormatting sqref="AL37:AL48">
    <cfRule type="colorScale" priority="16">
      <colorScale>
        <cfvo type="min"/>
        <cfvo type="percentile" val="50"/>
        <cfvo type="max"/>
        <color rgb="FF63BE7B"/>
        <color rgb="FFFFEB84"/>
        <color rgb="FFF8696B"/>
      </colorScale>
    </cfRule>
  </conditionalFormatting>
  <conditionalFormatting sqref="AL47:AL48">
    <cfRule type="colorScale" priority="18">
      <colorScale>
        <cfvo type="min"/>
        <cfvo type="percentile" val="50"/>
        <cfvo type="max"/>
        <color rgb="FF63BE7B"/>
        <color rgb="FFFFEB84"/>
        <color rgb="FFF8696B"/>
      </colorScale>
    </cfRule>
  </conditionalFormatting>
  <conditionalFormatting sqref="AM6:AM15">
    <cfRule type="colorScale" priority="86">
      <colorScale>
        <cfvo type="min"/>
        <cfvo type="percentile" val="50"/>
        <cfvo type="max"/>
        <color rgb="FF63BE7B"/>
        <color rgb="FFFFEB84"/>
        <color rgb="FFF8696B"/>
      </colorScale>
    </cfRule>
  </conditionalFormatting>
  <conditionalFormatting sqref="AM21:AM30">
    <cfRule type="colorScale" priority="48">
      <colorScale>
        <cfvo type="min"/>
        <cfvo type="percentile" val="50"/>
        <cfvo type="max"/>
        <color rgb="FF63BE7B"/>
        <color rgb="FFFFEB84"/>
        <color rgb="FFF8696B"/>
      </colorScale>
    </cfRule>
  </conditionalFormatting>
  <conditionalFormatting sqref="AM21:AM32">
    <cfRule type="colorScale" priority="47">
      <colorScale>
        <cfvo type="min"/>
        <cfvo type="percentile" val="50"/>
        <cfvo type="max"/>
        <color rgb="FF63BE7B"/>
        <color rgb="FFFFEB84"/>
        <color rgb="FFF8696B"/>
      </colorScale>
    </cfRule>
  </conditionalFormatting>
  <conditionalFormatting sqref="AM37:AM46">
    <cfRule type="colorScale" priority="14">
      <colorScale>
        <cfvo type="min"/>
        <cfvo type="percentile" val="50"/>
        <cfvo type="max"/>
        <color rgb="FF63BE7B"/>
        <color rgb="FFFFEB84"/>
        <color rgb="FFF8696B"/>
      </colorScale>
    </cfRule>
  </conditionalFormatting>
  <conditionalFormatting sqref="AM37:AM48">
    <cfRule type="colorScale" priority="13">
      <colorScale>
        <cfvo type="min"/>
        <cfvo type="percentile" val="50"/>
        <cfvo type="max"/>
        <color rgb="FF63BE7B"/>
        <color rgb="FFFFEB84"/>
        <color rgb="FFF8696B"/>
      </colorScale>
    </cfRule>
  </conditionalFormatting>
  <conditionalFormatting sqref="AM47:AM48">
    <cfRule type="colorScale" priority="15">
      <colorScale>
        <cfvo type="min"/>
        <cfvo type="percentile" val="50"/>
        <cfvo type="max"/>
        <color rgb="FF63BE7B"/>
        <color rgb="FFFFEB84"/>
        <color rgb="FFF8696B"/>
      </colorScale>
    </cfRule>
  </conditionalFormatting>
  <conditionalFormatting sqref="AN6:AN15">
    <cfRule type="colorScale" priority="85">
      <colorScale>
        <cfvo type="min"/>
        <cfvo type="percentile" val="50"/>
        <cfvo type="max"/>
        <color rgb="FF63BE7B"/>
        <color rgb="FFFFEB84"/>
        <color rgb="FFF8696B"/>
      </colorScale>
    </cfRule>
  </conditionalFormatting>
  <conditionalFormatting sqref="AN21:AN30">
    <cfRule type="colorScale" priority="46">
      <colorScale>
        <cfvo type="min"/>
        <cfvo type="percentile" val="50"/>
        <cfvo type="max"/>
        <color rgb="FF63BE7B"/>
        <color rgb="FFFFEB84"/>
        <color rgb="FFF8696B"/>
      </colorScale>
    </cfRule>
  </conditionalFormatting>
  <conditionalFormatting sqref="AN21:AN32">
    <cfRule type="colorScale" priority="45">
      <colorScale>
        <cfvo type="min"/>
        <cfvo type="percentile" val="50"/>
        <cfvo type="max"/>
        <color rgb="FF63BE7B"/>
        <color rgb="FFFFEB84"/>
        <color rgb="FFF8696B"/>
      </colorScale>
    </cfRule>
  </conditionalFormatting>
  <conditionalFormatting sqref="AN37:AN46">
    <cfRule type="colorScale" priority="11">
      <colorScale>
        <cfvo type="min"/>
        <cfvo type="percentile" val="50"/>
        <cfvo type="max"/>
        <color rgb="FF63BE7B"/>
        <color rgb="FFFFEB84"/>
        <color rgb="FFF8696B"/>
      </colorScale>
    </cfRule>
  </conditionalFormatting>
  <conditionalFormatting sqref="AN37:AN48">
    <cfRule type="colorScale" priority="10">
      <colorScale>
        <cfvo type="min"/>
        <cfvo type="percentile" val="50"/>
        <cfvo type="max"/>
        <color rgb="FF63BE7B"/>
        <color rgb="FFFFEB84"/>
        <color rgb="FFF8696B"/>
      </colorScale>
    </cfRule>
  </conditionalFormatting>
  <conditionalFormatting sqref="AN47:AN48">
    <cfRule type="colorScale" priority="12">
      <colorScale>
        <cfvo type="min"/>
        <cfvo type="percentile" val="50"/>
        <cfvo type="max"/>
        <color rgb="FF63BE7B"/>
        <color rgb="FFFFEB84"/>
        <color rgb="FFF8696B"/>
      </colorScale>
    </cfRule>
  </conditionalFormatting>
  <conditionalFormatting sqref="AO6:AO15">
    <cfRule type="colorScale" priority="84">
      <colorScale>
        <cfvo type="min"/>
        <cfvo type="percentile" val="50"/>
        <cfvo type="max"/>
        <color rgb="FF63BE7B"/>
        <color rgb="FFFFEB84"/>
        <color rgb="FFF8696B"/>
      </colorScale>
    </cfRule>
  </conditionalFormatting>
  <conditionalFormatting sqref="AO21:AO30">
    <cfRule type="colorScale" priority="44">
      <colorScale>
        <cfvo type="min"/>
        <cfvo type="percentile" val="50"/>
        <cfvo type="max"/>
        <color rgb="FF63BE7B"/>
        <color rgb="FFFFEB84"/>
        <color rgb="FFF8696B"/>
      </colorScale>
    </cfRule>
  </conditionalFormatting>
  <conditionalFormatting sqref="AO21:AO32">
    <cfRule type="colorScale" priority="43">
      <colorScale>
        <cfvo type="min"/>
        <cfvo type="percentile" val="50"/>
        <cfvo type="max"/>
        <color rgb="FF63BE7B"/>
        <color rgb="FFFFEB84"/>
        <color rgb="FFF8696B"/>
      </colorScale>
    </cfRule>
  </conditionalFormatting>
  <conditionalFormatting sqref="AO37:AO46">
    <cfRule type="colorScale" priority="8">
      <colorScale>
        <cfvo type="min"/>
        <cfvo type="percentile" val="50"/>
        <cfvo type="max"/>
        <color rgb="FF63BE7B"/>
        <color rgb="FFFFEB84"/>
        <color rgb="FFF8696B"/>
      </colorScale>
    </cfRule>
  </conditionalFormatting>
  <conditionalFormatting sqref="AO37:AO48">
    <cfRule type="colorScale" priority="7">
      <colorScale>
        <cfvo type="min"/>
        <cfvo type="percentile" val="50"/>
        <cfvo type="max"/>
        <color rgb="FF63BE7B"/>
        <color rgb="FFFFEB84"/>
        <color rgb="FFF8696B"/>
      </colorScale>
    </cfRule>
  </conditionalFormatting>
  <conditionalFormatting sqref="AO47:AO48">
    <cfRule type="colorScale" priority="9">
      <colorScale>
        <cfvo type="min"/>
        <cfvo type="percentile" val="50"/>
        <cfvo type="max"/>
        <color rgb="FF63BE7B"/>
        <color rgb="FFFFEB84"/>
        <color rgb="FFF8696B"/>
      </colorScale>
    </cfRule>
  </conditionalFormatting>
  <conditionalFormatting sqref="AP6:AP15">
    <cfRule type="colorScale" priority="83">
      <colorScale>
        <cfvo type="min"/>
        <cfvo type="percentile" val="50"/>
        <cfvo type="max"/>
        <color rgb="FF63BE7B"/>
        <color rgb="FFFFEB84"/>
        <color rgb="FFF8696B"/>
      </colorScale>
    </cfRule>
  </conditionalFormatting>
  <conditionalFormatting sqref="AP21:AP30">
    <cfRule type="colorScale" priority="42">
      <colorScale>
        <cfvo type="min"/>
        <cfvo type="percentile" val="50"/>
        <cfvo type="max"/>
        <color rgb="FF63BE7B"/>
        <color rgb="FFFFEB84"/>
        <color rgb="FFF8696B"/>
      </colorScale>
    </cfRule>
  </conditionalFormatting>
  <conditionalFormatting sqref="AP21:AP32">
    <cfRule type="colorScale" priority="41">
      <colorScale>
        <cfvo type="min"/>
        <cfvo type="percentile" val="50"/>
        <cfvo type="max"/>
        <color rgb="FF63BE7B"/>
        <color rgb="FFFFEB84"/>
        <color rgb="FFF8696B"/>
      </colorScale>
    </cfRule>
  </conditionalFormatting>
  <conditionalFormatting sqref="AP37:AP46">
    <cfRule type="colorScale" priority="5">
      <colorScale>
        <cfvo type="min"/>
        <cfvo type="percentile" val="50"/>
        <cfvo type="max"/>
        <color rgb="FF63BE7B"/>
        <color rgb="FFFFEB84"/>
        <color rgb="FFF8696B"/>
      </colorScale>
    </cfRule>
  </conditionalFormatting>
  <conditionalFormatting sqref="AP37:AP48">
    <cfRule type="colorScale" priority="4">
      <colorScale>
        <cfvo type="min"/>
        <cfvo type="percentile" val="50"/>
        <cfvo type="max"/>
        <color rgb="FF63BE7B"/>
        <color rgb="FFFFEB84"/>
        <color rgb="FFF8696B"/>
      </colorScale>
    </cfRule>
  </conditionalFormatting>
  <conditionalFormatting sqref="AP47:AP48">
    <cfRule type="colorScale" priority="6">
      <colorScale>
        <cfvo type="min"/>
        <cfvo type="percentile" val="50"/>
        <cfvo type="max"/>
        <color rgb="FF63BE7B"/>
        <color rgb="FFFFEB84"/>
        <color rgb="FFF8696B"/>
      </colorScale>
    </cfRule>
  </conditionalFormatting>
  <conditionalFormatting sqref="AQ6:AQ15">
    <cfRule type="colorScale" priority="82">
      <colorScale>
        <cfvo type="min"/>
        <cfvo type="percentile" val="50"/>
        <cfvo type="max"/>
        <color rgb="FF63BE7B"/>
        <color rgb="FFFFEB84"/>
        <color rgb="FFF8696B"/>
      </colorScale>
    </cfRule>
  </conditionalFormatting>
  <conditionalFormatting sqref="AQ21:AQ30">
    <cfRule type="colorScale" priority="40">
      <colorScale>
        <cfvo type="min"/>
        <cfvo type="percentile" val="50"/>
        <cfvo type="max"/>
        <color rgb="FF63BE7B"/>
        <color rgb="FFFFEB84"/>
        <color rgb="FFF8696B"/>
      </colorScale>
    </cfRule>
  </conditionalFormatting>
  <conditionalFormatting sqref="AQ21:AQ32">
    <cfRule type="colorScale" priority="39">
      <colorScale>
        <cfvo type="min"/>
        <cfvo type="percentile" val="50"/>
        <cfvo type="max"/>
        <color rgb="FF63BE7B"/>
        <color rgb="FFFFEB84"/>
        <color rgb="FFF8696B"/>
      </colorScale>
    </cfRule>
  </conditionalFormatting>
  <conditionalFormatting sqref="AQ37:AQ46">
    <cfRule type="colorScale" priority="2">
      <colorScale>
        <cfvo type="min"/>
        <cfvo type="percentile" val="50"/>
        <cfvo type="max"/>
        <color rgb="FF63BE7B"/>
        <color rgb="FFFFEB84"/>
        <color rgb="FFF8696B"/>
      </colorScale>
    </cfRule>
  </conditionalFormatting>
  <conditionalFormatting sqref="AQ37:AQ48">
    <cfRule type="colorScale" priority="1">
      <colorScale>
        <cfvo type="min"/>
        <cfvo type="percentile" val="50"/>
        <cfvo type="max"/>
        <color rgb="FF63BE7B"/>
        <color rgb="FFFFEB84"/>
        <color rgb="FFF8696B"/>
      </colorScale>
    </cfRule>
  </conditionalFormatting>
  <conditionalFormatting sqref="AQ47:AQ48">
    <cfRule type="colorScale" priority="3">
      <colorScale>
        <cfvo type="min"/>
        <cfvo type="percentile" val="50"/>
        <cfvo type="max"/>
        <color rgb="FF63BE7B"/>
        <color rgb="FFFFEB84"/>
        <color rgb="FFF8696B"/>
      </colorScale>
    </cfRule>
  </conditionalFormatting>
  <conditionalFormatting sqref="AR6:AR15">
    <cfRule type="colorScale" priority="81">
      <colorScale>
        <cfvo type="min"/>
        <cfvo type="percentile" val="50"/>
        <cfvo type="max"/>
        <color rgb="FF63BE7B"/>
        <color rgb="FFFFEB84"/>
        <color rgb="FFF8696B"/>
      </colorScale>
    </cfRule>
  </conditionalFormatting>
  <conditionalFormatting sqref="AR21:AR32">
    <cfRule type="colorScale" priority="71">
      <colorScale>
        <cfvo type="min"/>
        <cfvo type="percentile" val="50"/>
        <cfvo type="max"/>
        <color rgb="FF63BE7B"/>
        <color rgb="FFFFEB84"/>
        <color rgb="FFF8696B"/>
      </colorScale>
    </cfRule>
  </conditionalFormatting>
  <conditionalFormatting sqref="AR37:AR48">
    <cfRule type="colorScale" priority="67">
      <colorScale>
        <cfvo type="min"/>
        <cfvo type="percentile" val="50"/>
        <cfvo type="max"/>
        <color rgb="FF63BE7B"/>
        <color rgb="FFFFEB84"/>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0B9A8-BB0E-4CDD-83EB-FC67B59D8CF9}">
  <dimension ref="B2:AR144"/>
  <sheetViews>
    <sheetView showGridLines="0" topLeftCell="R3" workbookViewId="0">
      <selection activeCell="AG54" sqref="AG54"/>
    </sheetView>
  </sheetViews>
  <sheetFormatPr defaultRowHeight="14.5" x14ac:dyDescent="0.35"/>
  <cols>
    <col min="2" max="2" width="10.90625" customWidth="1"/>
    <col min="3" max="3" width="16" bestFit="1" customWidth="1"/>
    <col min="4" max="4" width="15.7265625" bestFit="1" customWidth="1"/>
    <col min="5" max="5" width="19.6328125" bestFit="1" customWidth="1"/>
    <col min="7" max="7" width="10.90625" customWidth="1"/>
    <col min="8" max="8" width="16" bestFit="1" customWidth="1"/>
    <col min="9" max="9" width="15.7265625" bestFit="1" customWidth="1"/>
    <col min="10" max="10" width="19.6328125" bestFit="1" customWidth="1"/>
    <col min="12" max="12" width="10.90625" customWidth="1"/>
    <col min="13" max="13" width="16" bestFit="1" customWidth="1"/>
    <col min="14" max="14" width="15.7265625" bestFit="1" customWidth="1"/>
    <col min="15" max="15" width="19.6328125" bestFit="1" customWidth="1"/>
    <col min="17" max="17" width="27.90625" bestFit="1" customWidth="1"/>
    <col min="18" max="18" width="16.1796875" bestFit="1" customWidth="1"/>
    <col min="19" max="29" width="4.36328125" bestFit="1" customWidth="1"/>
    <col min="31" max="31" width="3.453125" customWidth="1"/>
  </cols>
  <sheetData>
    <row r="2" spans="2:44" x14ac:dyDescent="0.35">
      <c r="Q2" s="6" t="s">
        <v>85</v>
      </c>
      <c r="R2" s="7">
        <v>0.25</v>
      </c>
    </row>
    <row r="3" spans="2:44" x14ac:dyDescent="0.35">
      <c r="B3" t="s">
        <v>91</v>
      </c>
      <c r="G3" t="s">
        <v>92</v>
      </c>
      <c r="L3" t="s">
        <v>92</v>
      </c>
      <c r="AG3" s="40" t="s">
        <v>105</v>
      </c>
      <c r="AH3" s="40"/>
      <c r="AI3" s="40"/>
      <c r="AJ3" s="40"/>
      <c r="AK3" s="40"/>
      <c r="AL3" s="40"/>
      <c r="AM3" s="40"/>
      <c r="AN3" s="40"/>
      <c r="AO3" s="40"/>
      <c r="AP3" s="40"/>
      <c r="AQ3" s="40"/>
      <c r="AR3" s="40"/>
    </row>
    <row r="4" spans="2:44" x14ac:dyDescent="0.35">
      <c r="B4" t="s">
        <v>84</v>
      </c>
      <c r="C4" t="s">
        <v>87</v>
      </c>
      <c r="D4" t="s">
        <v>85</v>
      </c>
      <c r="E4" t="s">
        <v>86</v>
      </c>
      <c r="G4" t="s">
        <v>84</v>
      </c>
      <c r="H4" t="s">
        <v>87</v>
      </c>
      <c r="I4" t="s">
        <v>85</v>
      </c>
      <c r="J4" t="s">
        <v>86</v>
      </c>
      <c r="L4" t="s">
        <v>84</v>
      </c>
      <c r="M4" t="s">
        <v>87</v>
      </c>
      <c r="N4" t="s">
        <v>85</v>
      </c>
      <c r="O4" t="s">
        <v>86</v>
      </c>
      <c r="Q4" s="6" t="s">
        <v>90</v>
      </c>
      <c r="R4" s="6" t="s">
        <v>89</v>
      </c>
      <c r="AG4" s="38" t="s">
        <v>93</v>
      </c>
      <c r="AH4" s="38"/>
      <c r="AI4" s="38"/>
      <c r="AJ4" s="38"/>
      <c r="AK4" s="38"/>
      <c r="AL4" s="38"/>
      <c r="AM4" s="38"/>
      <c r="AN4" s="38"/>
      <c r="AO4" s="38"/>
      <c r="AP4" s="38"/>
      <c r="AQ4" s="38"/>
      <c r="AR4" s="38"/>
    </row>
    <row r="5" spans="2:44" x14ac:dyDescent="0.35">
      <c r="B5">
        <v>5</v>
      </c>
      <c r="C5">
        <v>0.1</v>
      </c>
      <c r="D5">
        <v>0.25</v>
      </c>
      <c r="E5">
        <v>0.74225115190521396</v>
      </c>
      <c r="G5">
        <v>5</v>
      </c>
      <c r="H5">
        <v>0.3</v>
      </c>
      <c r="I5">
        <v>0.5</v>
      </c>
      <c r="J5">
        <v>0.763621736268558</v>
      </c>
      <c r="L5">
        <v>5</v>
      </c>
      <c r="M5">
        <v>0.3</v>
      </c>
      <c r="N5">
        <v>0.05</v>
      </c>
      <c r="O5">
        <v>0.76487968989980204</v>
      </c>
      <c r="Q5" s="6" t="s">
        <v>88</v>
      </c>
      <c r="R5">
        <v>5</v>
      </c>
      <c r="S5">
        <v>10</v>
      </c>
      <c r="T5">
        <v>15</v>
      </c>
      <c r="U5">
        <v>20</v>
      </c>
      <c r="V5">
        <v>25</v>
      </c>
      <c r="W5">
        <v>30</v>
      </c>
      <c r="X5">
        <v>35</v>
      </c>
      <c r="Y5">
        <v>40</v>
      </c>
      <c r="Z5">
        <v>45</v>
      </c>
      <c r="AA5">
        <v>50</v>
      </c>
      <c r="AB5">
        <v>55</v>
      </c>
      <c r="AC5">
        <v>60</v>
      </c>
      <c r="AG5" s="11">
        <f t="shared" ref="AG5:AG15" si="0">R5</f>
        <v>5</v>
      </c>
      <c r="AH5" s="11">
        <f t="shared" ref="AH5:AH15" si="1">S5</f>
        <v>10</v>
      </c>
      <c r="AI5" s="11">
        <f t="shared" ref="AI5:AI15" si="2">T5</f>
        <v>15</v>
      </c>
      <c r="AJ5" s="11">
        <f t="shared" ref="AJ5:AJ15" si="3">U5</f>
        <v>20</v>
      </c>
      <c r="AK5" s="11">
        <f t="shared" ref="AK5:AK15" si="4">V5</f>
        <v>25</v>
      </c>
      <c r="AL5" s="11">
        <f t="shared" ref="AL5:AL15" si="5">W5</f>
        <v>30</v>
      </c>
      <c r="AM5" s="11">
        <f t="shared" ref="AM5:AM15" si="6">X5</f>
        <v>35</v>
      </c>
      <c r="AN5" s="11">
        <f t="shared" ref="AN5:AN15" si="7">Y5</f>
        <v>40</v>
      </c>
      <c r="AO5" s="11">
        <f t="shared" ref="AO5:AO15" si="8">Z5</f>
        <v>45</v>
      </c>
      <c r="AP5" s="11">
        <f t="shared" ref="AP5:AP15" si="9">AA5</f>
        <v>50</v>
      </c>
      <c r="AQ5" s="11">
        <f t="shared" ref="AQ5:AQ15" si="10">AB5</f>
        <v>55</v>
      </c>
      <c r="AR5" s="11">
        <f t="shared" ref="AR5:AR15" si="11">AC5</f>
        <v>60</v>
      </c>
    </row>
    <row r="6" spans="2:44" x14ac:dyDescent="0.35">
      <c r="B6">
        <v>5</v>
      </c>
      <c r="C6">
        <v>0.2</v>
      </c>
      <c r="D6">
        <v>0.25</v>
      </c>
      <c r="E6">
        <v>0.75753675126161002</v>
      </c>
      <c r="G6">
        <v>5</v>
      </c>
      <c r="H6">
        <v>0.3</v>
      </c>
      <c r="I6">
        <v>1</v>
      </c>
      <c r="J6">
        <v>0.73913552256271398</v>
      </c>
      <c r="L6">
        <v>5</v>
      </c>
      <c r="M6">
        <v>0.3</v>
      </c>
      <c r="N6">
        <v>0.1</v>
      </c>
      <c r="O6">
        <v>0.76395816572807695</v>
      </c>
      <c r="Q6" s="7">
        <v>0.1</v>
      </c>
      <c r="R6" s="8">
        <v>0.74225115190521396</v>
      </c>
      <c r="S6" s="8">
        <v>0.71533429947906402</v>
      </c>
      <c r="T6" s="8">
        <v>0.69508629898240204</v>
      </c>
      <c r="U6" s="8">
        <v>0.69204602529564796</v>
      </c>
      <c r="V6" s="8">
        <v>0.69270138404859105</v>
      </c>
      <c r="W6" s="8">
        <v>0.68848265922317697</v>
      </c>
      <c r="X6" s="8">
        <v>0.69053406486561497</v>
      </c>
      <c r="Y6" s="8">
        <v>0.69119595656034405</v>
      </c>
      <c r="Z6" s="8">
        <v>0.68638009598558403</v>
      </c>
      <c r="AA6" s="8">
        <v>0.66712923440196104</v>
      </c>
      <c r="AB6" s="8">
        <v>0.64385305864209696</v>
      </c>
      <c r="AC6" s="8">
        <v>0.60909542519080495</v>
      </c>
      <c r="AE6" s="39" t="s">
        <v>87</v>
      </c>
      <c r="AF6" s="10">
        <f t="shared" ref="AF6:AF15" si="12">Q6</f>
        <v>0.1</v>
      </c>
      <c r="AG6" s="9">
        <f t="shared" si="0"/>
        <v>0.74225115190521396</v>
      </c>
      <c r="AH6" s="9">
        <f t="shared" si="1"/>
        <v>0.71533429947906402</v>
      </c>
      <c r="AI6" s="9">
        <f t="shared" si="2"/>
        <v>0.69508629898240204</v>
      </c>
      <c r="AJ6" s="9">
        <f t="shared" si="3"/>
        <v>0.69204602529564796</v>
      </c>
      <c r="AK6" s="9">
        <f t="shared" si="4"/>
        <v>0.69270138404859105</v>
      </c>
      <c r="AL6" s="9">
        <f t="shared" si="5"/>
        <v>0.68848265922317697</v>
      </c>
      <c r="AM6" s="9">
        <f t="shared" si="6"/>
        <v>0.69053406486561497</v>
      </c>
      <c r="AN6" s="9">
        <f t="shared" si="7"/>
        <v>0.69119595656034405</v>
      </c>
      <c r="AO6" s="9">
        <f t="shared" si="8"/>
        <v>0.68638009598558403</v>
      </c>
      <c r="AP6" s="9">
        <f t="shared" si="9"/>
        <v>0.66712923440196104</v>
      </c>
      <c r="AQ6" s="9">
        <f t="shared" si="10"/>
        <v>0.64385305864209696</v>
      </c>
      <c r="AR6" s="9">
        <f t="shared" si="11"/>
        <v>0.60909542519080495</v>
      </c>
    </row>
    <row r="7" spans="2:44" x14ac:dyDescent="0.35">
      <c r="B7">
        <v>5</v>
      </c>
      <c r="C7">
        <v>0.3</v>
      </c>
      <c r="D7">
        <v>0.25</v>
      </c>
      <c r="E7">
        <v>0.75895560593871103</v>
      </c>
      <c r="G7">
        <v>5</v>
      </c>
      <c r="H7">
        <v>0.3</v>
      </c>
      <c r="I7">
        <v>1.5</v>
      </c>
      <c r="J7">
        <v>0.74242668031887604</v>
      </c>
      <c r="L7">
        <v>5</v>
      </c>
      <c r="M7">
        <v>0.3</v>
      </c>
      <c r="N7">
        <v>0.15</v>
      </c>
      <c r="O7">
        <v>0.76773202662180895</v>
      </c>
      <c r="Q7" s="7">
        <v>0.2</v>
      </c>
      <c r="R7" s="8">
        <v>0.75753675126161002</v>
      </c>
      <c r="S7" s="8">
        <v>0.71984646116485795</v>
      </c>
      <c r="T7" s="8">
        <v>0.70219823466576703</v>
      </c>
      <c r="U7" s="8">
        <v>0.70131044244554996</v>
      </c>
      <c r="V7" s="8">
        <v>0.69839291048491403</v>
      </c>
      <c r="W7" s="8">
        <v>0.69510882454891998</v>
      </c>
      <c r="X7" s="8">
        <v>0.69299604139176296</v>
      </c>
      <c r="Y7" s="8">
        <v>0.69194385629396904</v>
      </c>
      <c r="Z7" s="8">
        <v>0.69052099034946302</v>
      </c>
      <c r="AA7" s="8">
        <v>0.67055853237671403</v>
      </c>
      <c r="AB7" s="8">
        <v>0.64767290126141797</v>
      </c>
      <c r="AC7" s="8">
        <v>0.61911213476042004</v>
      </c>
      <c r="AE7" s="39"/>
      <c r="AF7" s="10">
        <f t="shared" si="12"/>
        <v>0.2</v>
      </c>
      <c r="AG7" s="9">
        <f t="shared" si="0"/>
        <v>0.75753675126161002</v>
      </c>
      <c r="AH7" s="9">
        <f t="shared" si="1"/>
        <v>0.71984646116485795</v>
      </c>
      <c r="AI7" s="9">
        <f t="shared" si="2"/>
        <v>0.70219823466576703</v>
      </c>
      <c r="AJ7" s="9">
        <f t="shared" si="3"/>
        <v>0.70131044244554996</v>
      </c>
      <c r="AK7" s="9">
        <f t="shared" si="4"/>
        <v>0.69839291048491403</v>
      </c>
      <c r="AL7" s="9">
        <f t="shared" si="5"/>
        <v>0.69510882454891998</v>
      </c>
      <c r="AM7" s="9">
        <f t="shared" si="6"/>
        <v>0.69299604139176296</v>
      </c>
      <c r="AN7" s="9">
        <f t="shared" si="7"/>
        <v>0.69194385629396904</v>
      </c>
      <c r="AO7" s="9">
        <f t="shared" si="8"/>
        <v>0.69052099034946302</v>
      </c>
      <c r="AP7" s="9">
        <f t="shared" si="9"/>
        <v>0.67055853237671403</v>
      </c>
      <c r="AQ7" s="9">
        <f t="shared" si="10"/>
        <v>0.64767290126141797</v>
      </c>
      <c r="AR7" s="9">
        <f t="shared" si="11"/>
        <v>0.61911213476042004</v>
      </c>
    </row>
    <row r="8" spans="2:44" x14ac:dyDescent="0.35">
      <c r="B8">
        <v>5</v>
      </c>
      <c r="C8">
        <v>0.4</v>
      </c>
      <c r="D8">
        <v>0.25</v>
      </c>
      <c r="E8">
        <v>0.76675199297886298</v>
      </c>
      <c r="G8">
        <v>5</v>
      </c>
      <c r="H8">
        <v>0.3</v>
      </c>
      <c r="I8">
        <v>2</v>
      </c>
      <c r="J8">
        <v>0.73686828055291398</v>
      </c>
      <c r="L8">
        <v>5</v>
      </c>
      <c r="M8">
        <v>0.3</v>
      </c>
      <c r="N8">
        <v>0.2</v>
      </c>
      <c r="O8">
        <v>0.76521611935932099</v>
      </c>
      <c r="Q8" s="7">
        <v>0.3</v>
      </c>
      <c r="R8" s="8">
        <v>0.75895560593871103</v>
      </c>
      <c r="S8" s="8">
        <v>0.732419411695585</v>
      </c>
      <c r="T8" s="8">
        <v>0.71483105638949795</v>
      </c>
      <c r="U8" s="8">
        <v>0.70168028857129805</v>
      </c>
      <c r="V8" s="8">
        <v>0.70532311062431496</v>
      </c>
      <c r="W8" s="8">
        <v>0.70224946636746699</v>
      </c>
      <c r="X8" s="8">
        <v>0.69986110146537905</v>
      </c>
      <c r="Y8" s="8">
        <v>0.69646882043576197</v>
      </c>
      <c r="Z8" s="8">
        <v>0.692593170123187</v>
      </c>
      <c r="AA8" s="8">
        <v>0.67288348015620703</v>
      </c>
      <c r="AB8" s="8">
        <v>0.65469176321720901</v>
      </c>
      <c r="AC8" s="8">
        <v>0.62216501829020399</v>
      </c>
      <c r="AE8" s="39"/>
      <c r="AF8" s="10">
        <f t="shared" si="12"/>
        <v>0.3</v>
      </c>
      <c r="AG8" s="9">
        <f t="shared" si="0"/>
        <v>0.75895560593871103</v>
      </c>
      <c r="AH8" s="9">
        <f t="shared" si="1"/>
        <v>0.732419411695585</v>
      </c>
      <c r="AI8" s="9">
        <f t="shared" si="2"/>
        <v>0.71483105638949795</v>
      </c>
      <c r="AJ8" s="9">
        <f t="shared" si="3"/>
        <v>0.70168028857129805</v>
      </c>
      <c r="AK8" s="9">
        <f t="shared" si="4"/>
        <v>0.70532311062431496</v>
      </c>
      <c r="AL8" s="9">
        <f t="shared" si="5"/>
        <v>0.70224946636746699</v>
      </c>
      <c r="AM8" s="9">
        <f t="shared" si="6"/>
        <v>0.69986110146537905</v>
      </c>
      <c r="AN8" s="9">
        <f t="shared" si="7"/>
        <v>0.69646882043576197</v>
      </c>
      <c r="AO8" s="9">
        <f t="shared" si="8"/>
        <v>0.692593170123187</v>
      </c>
      <c r="AP8" s="9">
        <f t="shared" si="9"/>
        <v>0.67288348015620703</v>
      </c>
      <c r="AQ8" s="9">
        <f t="shared" si="10"/>
        <v>0.65469176321720901</v>
      </c>
      <c r="AR8" s="9">
        <f t="shared" si="11"/>
        <v>0.62216501829020399</v>
      </c>
    </row>
    <row r="9" spans="2:44" x14ac:dyDescent="0.35">
      <c r="B9">
        <v>5</v>
      </c>
      <c r="C9">
        <v>0.5</v>
      </c>
      <c r="D9">
        <v>0.25</v>
      </c>
      <c r="E9">
        <v>0.777108169384919</v>
      </c>
      <c r="G9">
        <v>5</v>
      </c>
      <c r="H9">
        <v>0.3</v>
      </c>
      <c r="I9">
        <v>2.5</v>
      </c>
      <c r="J9">
        <v>0.73936956044759705</v>
      </c>
      <c r="L9">
        <v>5</v>
      </c>
      <c r="M9">
        <v>0.3</v>
      </c>
      <c r="N9">
        <v>0.25</v>
      </c>
      <c r="O9">
        <v>0.75733196811233805</v>
      </c>
      <c r="Q9" s="7">
        <v>0.4</v>
      </c>
      <c r="R9" s="8">
        <v>0.76675199297886298</v>
      </c>
      <c r="S9" s="8">
        <v>0.73292859660804499</v>
      </c>
      <c r="T9" s="8">
        <v>0.72009894867037705</v>
      </c>
      <c r="U9" s="8">
        <v>0.71269805031733702</v>
      </c>
      <c r="V9" s="8">
        <v>0.70413223140495795</v>
      </c>
      <c r="W9" s="8">
        <v>0.70682867203035704</v>
      </c>
      <c r="X9" s="8">
        <v>0.69940620876449699</v>
      </c>
      <c r="Y9" s="8">
        <v>0.69797486510484197</v>
      </c>
      <c r="Z9" s="8">
        <v>0.69816518530069105</v>
      </c>
      <c r="AA9" s="8">
        <v>0.67767505222050595</v>
      </c>
      <c r="AB9" s="8">
        <v>0.65855905729763897</v>
      </c>
      <c r="AC9" s="8">
        <v>0.63261075734995198</v>
      </c>
      <c r="AE9" s="39"/>
      <c r="AF9" s="10">
        <f t="shared" si="12"/>
        <v>0.4</v>
      </c>
      <c r="AG9" s="9">
        <f t="shared" si="0"/>
        <v>0.76675199297886298</v>
      </c>
      <c r="AH9" s="9">
        <f t="shared" si="1"/>
        <v>0.73292859660804499</v>
      </c>
      <c r="AI9" s="12">
        <f t="shared" si="2"/>
        <v>0.72009894867037705</v>
      </c>
      <c r="AJ9" s="12">
        <f t="shared" si="3"/>
        <v>0.71269805031733702</v>
      </c>
      <c r="AK9" s="9">
        <f t="shared" si="4"/>
        <v>0.70413223140495795</v>
      </c>
      <c r="AL9" s="9">
        <f t="shared" si="5"/>
        <v>0.70682867203035704</v>
      </c>
      <c r="AM9" s="9">
        <f t="shared" si="6"/>
        <v>0.69940620876449699</v>
      </c>
      <c r="AN9" s="9">
        <f t="shared" si="7"/>
        <v>0.69797486510484197</v>
      </c>
      <c r="AO9" s="9">
        <f t="shared" si="8"/>
        <v>0.69816518530069105</v>
      </c>
      <c r="AP9" s="9">
        <f t="shared" si="9"/>
        <v>0.67767505222050595</v>
      </c>
      <c r="AQ9" s="9">
        <f t="shared" si="10"/>
        <v>0.65855905729763897</v>
      </c>
      <c r="AR9" s="9">
        <f t="shared" si="11"/>
        <v>0.63261075734995198</v>
      </c>
    </row>
    <row r="10" spans="2:44" x14ac:dyDescent="0.35">
      <c r="B10">
        <v>5</v>
      </c>
      <c r="C10">
        <v>0.6</v>
      </c>
      <c r="D10">
        <v>0.25</v>
      </c>
      <c r="E10">
        <v>0.78646968478022306</v>
      </c>
      <c r="G10">
        <v>5</v>
      </c>
      <c r="H10">
        <v>0.3</v>
      </c>
      <c r="I10">
        <v>3</v>
      </c>
      <c r="J10">
        <v>0.74020332041249104</v>
      </c>
      <c r="L10">
        <v>5</v>
      </c>
      <c r="M10">
        <v>0.3</v>
      </c>
      <c r="N10">
        <v>0.3</v>
      </c>
      <c r="O10">
        <v>0.767410224530095</v>
      </c>
      <c r="Q10" s="7">
        <v>0.5</v>
      </c>
      <c r="R10" s="8">
        <v>0.777108169384919</v>
      </c>
      <c r="S10" s="8">
        <v>0.74569738748971803</v>
      </c>
      <c r="T10" s="8">
        <v>0.72492831843481098</v>
      </c>
      <c r="U10" s="8">
        <v>0.71462033697091398</v>
      </c>
      <c r="V10" s="8">
        <v>0.710767698894752</v>
      </c>
      <c r="W10" s="8">
        <v>0.71071096272781997</v>
      </c>
      <c r="X10" s="8">
        <v>0.70774359330508996</v>
      </c>
      <c r="Y10" s="8">
        <v>0.70119185847961196</v>
      </c>
      <c r="Z10" s="8">
        <v>0.69660585269504605</v>
      </c>
      <c r="AA10" s="8">
        <v>0.68131504858777503</v>
      </c>
      <c r="AB10" s="8">
        <v>0.65919965202261799</v>
      </c>
      <c r="AC10" s="8">
        <v>0.63476042090050999</v>
      </c>
      <c r="AE10" s="39"/>
      <c r="AF10" s="10">
        <f t="shared" si="12"/>
        <v>0.5</v>
      </c>
      <c r="AG10" s="12">
        <f t="shared" si="0"/>
        <v>0.777108169384919</v>
      </c>
      <c r="AH10" s="12">
        <f t="shared" si="1"/>
        <v>0.74569738748971803</v>
      </c>
      <c r="AI10" s="12">
        <f t="shared" si="2"/>
        <v>0.72492831843481098</v>
      </c>
      <c r="AJ10" s="12">
        <f t="shared" si="3"/>
        <v>0.71462033697091398</v>
      </c>
      <c r="AK10" s="9">
        <f t="shared" si="4"/>
        <v>0.710767698894752</v>
      </c>
      <c r="AL10" s="9">
        <f t="shared" si="5"/>
        <v>0.71071096272781997</v>
      </c>
      <c r="AM10" s="9">
        <f t="shared" si="6"/>
        <v>0.70774359330508996</v>
      </c>
      <c r="AN10" s="9">
        <f t="shared" si="7"/>
        <v>0.70119185847961196</v>
      </c>
      <c r="AO10" s="9">
        <f t="shared" si="8"/>
        <v>0.69660585269504605</v>
      </c>
      <c r="AP10" s="9">
        <f t="shared" si="9"/>
        <v>0.68131504858777503</v>
      </c>
      <c r="AQ10" s="9">
        <f t="shared" si="10"/>
        <v>0.65919965202261799</v>
      </c>
      <c r="AR10" s="9">
        <f t="shared" si="11"/>
        <v>0.63476042090050999</v>
      </c>
    </row>
    <row r="11" spans="2:44" x14ac:dyDescent="0.35">
      <c r="B11">
        <v>5</v>
      </c>
      <c r="C11">
        <v>0.7</v>
      </c>
      <c r="D11">
        <v>0.25</v>
      </c>
      <c r="E11">
        <v>0.78714254369926095</v>
      </c>
      <c r="G11">
        <v>5</v>
      </c>
      <c r="H11">
        <v>0.3</v>
      </c>
      <c r="I11">
        <v>3.5</v>
      </c>
      <c r="J11">
        <v>0.73863819205733905</v>
      </c>
      <c r="L11">
        <v>5</v>
      </c>
      <c r="M11">
        <v>0.3</v>
      </c>
      <c r="N11">
        <v>0.35</v>
      </c>
      <c r="O11">
        <v>0.75898486067432103</v>
      </c>
      <c r="Q11" s="7">
        <v>0.6</v>
      </c>
      <c r="R11" s="8">
        <v>0.78646968478022306</v>
      </c>
      <c r="S11" s="8">
        <v>0.74586972699855003</v>
      </c>
      <c r="T11" s="8">
        <v>0.72751447686512605</v>
      </c>
      <c r="U11" s="8">
        <v>0.72046481895803804</v>
      </c>
      <c r="V11" s="8">
        <v>0.71625609877526597</v>
      </c>
      <c r="W11" s="8">
        <v>0.71693941218324098</v>
      </c>
      <c r="X11" s="8">
        <v>0.705618445725397</v>
      </c>
      <c r="Y11" s="8">
        <v>0.70409808073219005</v>
      </c>
      <c r="Z11" s="8">
        <v>0.69480742242320204</v>
      </c>
      <c r="AA11" s="8">
        <v>0.68237943874307505</v>
      </c>
      <c r="AB11" s="8">
        <v>0.66823124678713997</v>
      </c>
      <c r="AC11" s="8">
        <v>0.63742040373932995</v>
      </c>
      <c r="AE11" s="39"/>
      <c r="AF11" s="10">
        <f t="shared" si="12"/>
        <v>0.6</v>
      </c>
      <c r="AG11" s="12">
        <f t="shared" si="0"/>
        <v>0.78646968478022306</v>
      </c>
      <c r="AH11" s="12">
        <f t="shared" si="1"/>
        <v>0.74586972699855003</v>
      </c>
      <c r="AI11" s="12">
        <f t="shared" si="2"/>
        <v>0.72751447686512605</v>
      </c>
      <c r="AJ11" s="12">
        <f t="shared" si="3"/>
        <v>0.72046481895803804</v>
      </c>
      <c r="AK11" s="9">
        <f t="shared" si="4"/>
        <v>0.71625609877526597</v>
      </c>
      <c r="AL11" s="9">
        <f t="shared" si="5"/>
        <v>0.71693941218324098</v>
      </c>
      <c r="AM11" s="9">
        <f t="shared" si="6"/>
        <v>0.705618445725397</v>
      </c>
      <c r="AN11" s="9">
        <f t="shared" si="7"/>
        <v>0.70409808073219005</v>
      </c>
      <c r="AO11" s="9">
        <f t="shared" si="8"/>
        <v>0.69480742242320204</v>
      </c>
      <c r="AP11" s="9">
        <f t="shared" si="9"/>
        <v>0.68237943874307505</v>
      </c>
      <c r="AQ11" s="9">
        <f t="shared" si="10"/>
        <v>0.66823124678713997</v>
      </c>
      <c r="AR11" s="9">
        <f t="shared" si="11"/>
        <v>0.63742040373932995</v>
      </c>
    </row>
    <row r="12" spans="2:44" ht="15" thickBot="1" x14ac:dyDescent="0.4">
      <c r="B12">
        <v>5</v>
      </c>
      <c r="C12">
        <v>0.8</v>
      </c>
      <c r="D12">
        <v>0.25</v>
      </c>
      <c r="E12">
        <v>0.79559716229064503</v>
      </c>
      <c r="G12">
        <v>5</v>
      </c>
      <c r="H12">
        <v>0.3</v>
      </c>
      <c r="I12">
        <v>4</v>
      </c>
      <c r="J12">
        <v>0.75880933226065905</v>
      </c>
      <c r="L12">
        <v>5</v>
      </c>
      <c r="M12">
        <v>0.3</v>
      </c>
      <c r="N12">
        <v>0.4</v>
      </c>
      <c r="O12">
        <v>0.76237841000511897</v>
      </c>
      <c r="Q12" s="7">
        <v>0.7</v>
      </c>
      <c r="R12" s="8">
        <v>0.78714254369926095</v>
      </c>
      <c r="S12" s="8">
        <v>0.74518820257725904</v>
      </c>
      <c r="T12" s="8">
        <v>0.73116320908528698</v>
      </c>
      <c r="U12" s="8">
        <v>0.72136888726542103</v>
      </c>
      <c r="V12" s="8">
        <v>0.71653091705665595</v>
      </c>
      <c r="W12" s="8">
        <v>0.71680440771349796</v>
      </c>
      <c r="X12" s="8">
        <v>0.710851448017223</v>
      </c>
      <c r="Y12" s="8">
        <v>0.70836008469366796</v>
      </c>
      <c r="Z12" s="8">
        <v>0.69967600533638197</v>
      </c>
      <c r="AA12" s="8">
        <v>0.68538007447098304</v>
      </c>
      <c r="AB12" s="8">
        <v>0.66647949701451203</v>
      </c>
      <c r="AC12" s="8">
        <v>0.64302488371042699</v>
      </c>
      <c r="AE12" s="39"/>
      <c r="AF12" s="10">
        <f t="shared" si="12"/>
        <v>0.7</v>
      </c>
      <c r="AG12" s="12">
        <f t="shared" si="0"/>
        <v>0.78714254369926095</v>
      </c>
      <c r="AH12" s="12">
        <f t="shared" si="1"/>
        <v>0.74518820257725904</v>
      </c>
      <c r="AI12" s="12">
        <f t="shared" si="2"/>
        <v>0.73116320908528698</v>
      </c>
      <c r="AJ12" s="12">
        <f t="shared" si="3"/>
        <v>0.72136888726542103</v>
      </c>
      <c r="AK12" s="9">
        <f t="shared" si="4"/>
        <v>0.71653091705665595</v>
      </c>
      <c r="AL12" s="9">
        <f t="shared" si="5"/>
        <v>0.71680440771349796</v>
      </c>
      <c r="AM12" s="9">
        <f t="shared" si="6"/>
        <v>0.710851448017223</v>
      </c>
      <c r="AN12" s="9">
        <f t="shared" si="7"/>
        <v>0.70836008469366796</v>
      </c>
      <c r="AO12" s="9">
        <f t="shared" si="8"/>
        <v>0.69967600533638197</v>
      </c>
      <c r="AP12" s="9">
        <f t="shared" si="9"/>
        <v>0.68538007447098304</v>
      </c>
      <c r="AQ12" s="9">
        <f t="shared" si="10"/>
        <v>0.66647949701451203</v>
      </c>
      <c r="AR12" s="9">
        <f t="shared" si="11"/>
        <v>0.64302488371042699</v>
      </c>
    </row>
    <row r="13" spans="2:44" ht="15" thickTop="1" x14ac:dyDescent="0.35">
      <c r="B13">
        <v>5</v>
      </c>
      <c r="C13">
        <v>0.9</v>
      </c>
      <c r="D13">
        <v>0.25</v>
      </c>
      <c r="E13">
        <v>0.80039493893073899</v>
      </c>
      <c r="G13">
        <v>5</v>
      </c>
      <c r="H13">
        <v>0.3</v>
      </c>
      <c r="I13">
        <v>4.5</v>
      </c>
      <c r="J13">
        <v>0.75408469245959098</v>
      </c>
      <c r="L13">
        <v>5</v>
      </c>
      <c r="M13">
        <v>0.3</v>
      </c>
      <c r="N13">
        <v>0.45</v>
      </c>
      <c r="O13">
        <v>0.76239303737292397</v>
      </c>
      <c r="Q13" s="7">
        <v>0.8</v>
      </c>
      <c r="R13" s="8">
        <v>0.79559716229064503</v>
      </c>
      <c r="S13" s="8">
        <v>0.75141592573733895</v>
      </c>
      <c r="T13" s="8">
        <v>0.73736436723449705</v>
      </c>
      <c r="U13" s="8">
        <v>0.72259257568147495</v>
      </c>
      <c r="V13" s="8">
        <v>0.71666235188688598</v>
      </c>
      <c r="W13" s="8">
        <v>0.71774943900169597</v>
      </c>
      <c r="X13" s="8">
        <v>0.71084450309049196</v>
      </c>
      <c r="Y13" s="8">
        <v>0.71039887985793304</v>
      </c>
      <c r="Z13" s="8">
        <v>0.69920820555468899</v>
      </c>
      <c r="AA13" s="8">
        <v>0.686266460811915</v>
      </c>
      <c r="AB13" s="8">
        <v>0.67036260824864502</v>
      </c>
      <c r="AC13" s="8">
        <v>0.64068554396423205</v>
      </c>
      <c r="AE13" s="39"/>
      <c r="AF13" s="10">
        <f t="shared" si="12"/>
        <v>0.8</v>
      </c>
      <c r="AG13" s="26">
        <f t="shared" si="0"/>
        <v>0.79559716229064503</v>
      </c>
      <c r="AH13" s="12">
        <f t="shared" si="1"/>
        <v>0.75141592573733895</v>
      </c>
      <c r="AI13" s="12">
        <f t="shared" si="2"/>
        <v>0.73736436723449705</v>
      </c>
      <c r="AJ13" s="12">
        <f t="shared" si="3"/>
        <v>0.72259257568147495</v>
      </c>
      <c r="AK13" s="9">
        <f t="shared" si="4"/>
        <v>0.71666235188688598</v>
      </c>
      <c r="AL13" s="9">
        <f t="shared" si="5"/>
        <v>0.71774943900169597</v>
      </c>
      <c r="AM13" s="9">
        <f t="shared" si="6"/>
        <v>0.71084450309049196</v>
      </c>
      <c r="AN13" s="9">
        <f t="shared" si="7"/>
        <v>0.71039887985793304</v>
      </c>
      <c r="AO13" s="9">
        <f t="shared" si="8"/>
        <v>0.69920820555468899</v>
      </c>
      <c r="AP13" s="9">
        <f t="shared" si="9"/>
        <v>0.686266460811915</v>
      </c>
      <c r="AQ13" s="9">
        <f t="shared" si="10"/>
        <v>0.67036260824864502</v>
      </c>
      <c r="AR13" s="9">
        <f t="shared" si="11"/>
        <v>0.64068554396423205</v>
      </c>
    </row>
    <row r="14" spans="2:44" x14ac:dyDescent="0.35">
      <c r="B14">
        <v>5</v>
      </c>
      <c r="C14">
        <v>1</v>
      </c>
      <c r="D14">
        <v>0.25</v>
      </c>
      <c r="E14">
        <v>0.80342280406640798</v>
      </c>
      <c r="G14">
        <v>5</v>
      </c>
      <c r="H14">
        <v>0.3</v>
      </c>
      <c r="I14">
        <v>5</v>
      </c>
      <c r="J14">
        <v>0.75483068821765498</v>
      </c>
      <c r="L14">
        <v>5</v>
      </c>
      <c r="M14">
        <v>0.3</v>
      </c>
      <c r="N14">
        <v>0.5</v>
      </c>
      <c r="O14">
        <v>0.76054998902947402</v>
      </c>
      <c r="Q14" s="7">
        <v>0.9</v>
      </c>
      <c r="R14" s="8">
        <v>0.80039493893073899</v>
      </c>
      <c r="S14" s="8">
        <v>0.76337002075907701</v>
      </c>
      <c r="T14" s="8">
        <v>0.73666722887502101</v>
      </c>
      <c r="U14" s="8">
        <v>0.72555591068900904</v>
      </c>
      <c r="V14" s="8">
        <v>0.72095190680075605</v>
      </c>
      <c r="W14" s="8">
        <v>0.71984748143688504</v>
      </c>
      <c r="X14" s="8">
        <v>0.71208764497534505</v>
      </c>
      <c r="Y14" s="8">
        <v>0.70803565330236995</v>
      </c>
      <c r="Z14" s="8">
        <v>0.70217440268898201</v>
      </c>
      <c r="AA14" s="8">
        <v>0.69048042866224602</v>
      </c>
      <c r="AB14" s="8">
        <v>0.66904978449128005</v>
      </c>
      <c r="AC14" s="8">
        <v>0.64303843201011601</v>
      </c>
      <c r="AE14" s="39"/>
      <c r="AF14" s="10">
        <f t="shared" si="12"/>
        <v>0.9</v>
      </c>
      <c r="AG14" s="27">
        <f t="shared" si="0"/>
        <v>0.80039493893073899</v>
      </c>
      <c r="AH14" s="12">
        <f t="shared" si="1"/>
        <v>0.76337002075907701</v>
      </c>
      <c r="AI14" s="12">
        <f t="shared" si="2"/>
        <v>0.73666722887502101</v>
      </c>
      <c r="AJ14" s="12">
        <f>U14</f>
        <v>0.72555591068900904</v>
      </c>
      <c r="AK14" s="9">
        <f t="shared" si="4"/>
        <v>0.72095190680075605</v>
      </c>
      <c r="AL14" s="9">
        <f t="shared" si="5"/>
        <v>0.71984748143688504</v>
      </c>
      <c r="AM14" s="9">
        <f t="shared" si="6"/>
        <v>0.71208764497534505</v>
      </c>
      <c r="AN14" s="9">
        <f t="shared" si="7"/>
        <v>0.70803565330236995</v>
      </c>
      <c r="AO14" s="9">
        <f t="shared" si="8"/>
        <v>0.70217440268898201</v>
      </c>
      <c r="AP14" s="9">
        <f t="shared" si="9"/>
        <v>0.69048042866224602</v>
      </c>
      <c r="AQ14" s="9">
        <f t="shared" si="10"/>
        <v>0.66904978449128005</v>
      </c>
      <c r="AR14" s="9">
        <f t="shared" si="11"/>
        <v>0.64303843201011601</v>
      </c>
    </row>
    <row r="15" spans="2:44" ht="15" thickBot="1" x14ac:dyDescent="0.4">
      <c r="B15">
        <v>10</v>
      </c>
      <c r="C15">
        <v>0.1</v>
      </c>
      <c r="D15">
        <v>0.25</v>
      </c>
      <c r="E15">
        <v>0.71533429947906402</v>
      </c>
      <c r="G15">
        <v>5</v>
      </c>
      <c r="H15">
        <v>0.3</v>
      </c>
      <c r="I15">
        <v>5.5</v>
      </c>
      <c r="J15">
        <v>0.75706867549184498</v>
      </c>
      <c r="L15">
        <v>5</v>
      </c>
      <c r="M15">
        <v>0.3</v>
      </c>
      <c r="N15">
        <v>0.55000000000000004</v>
      </c>
      <c r="O15">
        <v>0.75980399327141002</v>
      </c>
      <c r="Q15" s="7">
        <v>1</v>
      </c>
      <c r="R15" s="8">
        <v>0.80342280406640798</v>
      </c>
      <c r="S15" s="8">
        <v>0.76691081430417896</v>
      </c>
      <c r="T15" s="8">
        <v>0.73861809186484495</v>
      </c>
      <c r="U15" s="8">
        <v>0.72878863978813702</v>
      </c>
      <c r="V15" s="8">
        <v>0.71347605297221905</v>
      </c>
      <c r="W15" s="8">
        <v>0.71988761790086198</v>
      </c>
      <c r="X15" s="8">
        <v>0.71703590527119898</v>
      </c>
      <c r="Y15" s="8">
        <v>0.71355440202171905</v>
      </c>
      <c r="Z15" s="8">
        <v>0.70294020825753201</v>
      </c>
      <c r="AA15" s="8">
        <v>0.691962582871673</v>
      </c>
      <c r="AB15" s="8">
        <v>0.67232788959626699</v>
      </c>
      <c r="AC15" s="8">
        <v>0.646249379036264</v>
      </c>
      <c r="AE15" s="39"/>
      <c r="AF15" s="10">
        <f t="shared" si="12"/>
        <v>1</v>
      </c>
      <c r="AG15" s="28">
        <f t="shared" si="0"/>
        <v>0.80342280406640798</v>
      </c>
      <c r="AH15" s="12">
        <f t="shared" si="1"/>
        <v>0.76691081430417896</v>
      </c>
      <c r="AI15" s="12">
        <f t="shared" si="2"/>
        <v>0.73861809186484495</v>
      </c>
      <c r="AJ15" s="12">
        <f t="shared" si="3"/>
        <v>0.72878863978813702</v>
      </c>
      <c r="AK15" s="9">
        <f t="shared" si="4"/>
        <v>0.71347605297221905</v>
      </c>
      <c r="AL15" s="9">
        <f t="shared" si="5"/>
        <v>0.71988761790086198</v>
      </c>
      <c r="AM15" s="9">
        <f t="shared" si="6"/>
        <v>0.71703590527119898</v>
      </c>
      <c r="AN15" s="9">
        <f t="shared" si="7"/>
        <v>0.71355440202171905</v>
      </c>
      <c r="AO15" s="9">
        <f t="shared" si="8"/>
        <v>0.70294020825753201</v>
      </c>
      <c r="AP15" s="9">
        <f t="shared" si="9"/>
        <v>0.691962582871673</v>
      </c>
      <c r="AQ15" s="9">
        <f t="shared" si="10"/>
        <v>0.67232788959626699</v>
      </c>
      <c r="AR15" s="9">
        <f t="shared" si="11"/>
        <v>0.646249379036264</v>
      </c>
    </row>
    <row r="16" spans="2:44" ht="15" thickTop="1" x14ac:dyDescent="0.35">
      <c r="B16">
        <v>10</v>
      </c>
      <c r="C16">
        <v>0.2</v>
      </c>
      <c r="D16">
        <v>0.25</v>
      </c>
      <c r="E16">
        <v>0.71984646116485795</v>
      </c>
      <c r="G16">
        <v>5</v>
      </c>
      <c r="H16">
        <v>0.3</v>
      </c>
      <c r="I16">
        <v>6</v>
      </c>
      <c r="J16">
        <v>0.75382139983909902</v>
      </c>
      <c r="L16">
        <v>5</v>
      </c>
      <c r="M16">
        <v>0.3</v>
      </c>
      <c r="N16">
        <v>0.6</v>
      </c>
      <c r="O16">
        <v>0.76335844364806504</v>
      </c>
    </row>
    <row r="17" spans="2:44" x14ac:dyDescent="0.35">
      <c r="B17">
        <v>10</v>
      </c>
      <c r="C17">
        <v>0.3</v>
      </c>
      <c r="D17">
        <v>0.25</v>
      </c>
      <c r="E17">
        <v>0.732419411695585</v>
      </c>
      <c r="G17">
        <v>10</v>
      </c>
      <c r="H17">
        <v>0.3</v>
      </c>
      <c r="I17">
        <v>0.5</v>
      </c>
      <c r="J17">
        <v>0.73493400180173096</v>
      </c>
      <c r="L17">
        <v>10</v>
      </c>
      <c r="M17">
        <v>0.3</v>
      </c>
      <c r="N17">
        <v>0.05</v>
      </c>
      <c r="O17">
        <v>0.73082135443186702</v>
      </c>
    </row>
    <row r="18" spans="2:44" x14ac:dyDescent="0.35">
      <c r="B18">
        <v>10</v>
      </c>
      <c r="C18">
        <v>0.4</v>
      </c>
      <c r="D18">
        <v>0.25</v>
      </c>
      <c r="E18">
        <v>0.73292859660804499</v>
      </c>
      <c r="G18">
        <v>10</v>
      </c>
      <c r="H18">
        <v>0.3</v>
      </c>
      <c r="I18">
        <v>1</v>
      </c>
      <c r="J18">
        <v>0.71442560025067503</v>
      </c>
      <c r="L18">
        <v>10</v>
      </c>
      <c r="M18">
        <v>0.3</v>
      </c>
      <c r="N18">
        <v>0.1</v>
      </c>
      <c r="O18">
        <v>0.73295993106419599</v>
      </c>
      <c r="AG18" s="37" t="s">
        <v>105</v>
      </c>
      <c r="AH18" s="37"/>
      <c r="AI18" s="37"/>
      <c r="AJ18" s="37"/>
      <c r="AK18" s="37"/>
      <c r="AL18" s="37"/>
      <c r="AM18" s="37"/>
      <c r="AN18" s="37"/>
      <c r="AO18" s="37"/>
      <c r="AP18" s="37"/>
      <c r="AQ18" s="37"/>
      <c r="AR18" s="2"/>
    </row>
    <row r="19" spans="2:44" x14ac:dyDescent="0.35">
      <c r="B19">
        <v>10</v>
      </c>
      <c r="C19">
        <v>0.5</v>
      </c>
      <c r="D19">
        <v>0.25</v>
      </c>
      <c r="E19">
        <v>0.74569738748971803</v>
      </c>
      <c r="G19">
        <v>10</v>
      </c>
      <c r="H19">
        <v>0.3</v>
      </c>
      <c r="I19">
        <v>1.5</v>
      </c>
      <c r="J19">
        <v>0.70735184677450902</v>
      </c>
      <c r="L19">
        <v>10</v>
      </c>
      <c r="M19">
        <v>0.3</v>
      </c>
      <c r="N19">
        <v>0.15</v>
      </c>
      <c r="O19">
        <v>0.73361795464337398</v>
      </c>
      <c r="Q19" s="6" t="s">
        <v>90</v>
      </c>
      <c r="R19" s="6" t="s">
        <v>89</v>
      </c>
      <c r="AG19" s="38" t="s">
        <v>94</v>
      </c>
      <c r="AH19" s="38"/>
      <c r="AI19" s="38"/>
      <c r="AJ19" s="38"/>
      <c r="AK19" s="38"/>
      <c r="AL19" s="38"/>
      <c r="AM19" s="38"/>
      <c r="AN19" s="38"/>
      <c r="AO19" s="38"/>
      <c r="AP19" s="38"/>
      <c r="AQ19" s="38"/>
      <c r="AR19" s="2"/>
    </row>
    <row r="20" spans="2:44" ht="15" thickBot="1" x14ac:dyDescent="0.4">
      <c r="B20">
        <v>10</v>
      </c>
      <c r="C20">
        <v>0.6</v>
      </c>
      <c r="D20">
        <v>0.25</v>
      </c>
      <c r="E20">
        <v>0.74586972699855003</v>
      </c>
      <c r="G20">
        <v>10</v>
      </c>
      <c r="H20">
        <v>0.3</v>
      </c>
      <c r="I20">
        <v>2</v>
      </c>
      <c r="J20">
        <v>0.69351768438368999</v>
      </c>
      <c r="L20">
        <v>10</v>
      </c>
      <c r="M20">
        <v>0.3</v>
      </c>
      <c r="N20">
        <v>0.2</v>
      </c>
      <c r="O20">
        <v>0.73004582664212103</v>
      </c>
      <c r="Q20" s="6" t="s">
        <v>88</v>
      </c>
      <c r="R20">
        <v>5</v>
      </c>
      <c r="S20">
        <v>10</v>
      </c>
      <c r="T20">
        <v>15</v>
      </c>
      <c r="U20">
        <v>20</v>
      </c>
      <c r="V20">
        <v>25</v>
      </c>
      <c r="W20">
        <v>30</v>
      </c>
      <c r="X20">
        <v>35</v>
      </c>
      <c r="Y20">
        <v>40</v>
      </c>
      <c r="Z20">
        <v>45</v>
      </c>
      <c r="AA20">
        <v>50</v>
      </c>
      <c r="AB20">
        <v>55</v>
      </c>
      <c r="AG20" s="11">
        <f t="shared" ref="AG20:AG32" si="13">R20</f>
        <v>5</v>
      </c>
      <c r="AH20" s="11">
        <f t="shared" ref="AH20:AH32" si="14">S20</f>
        <v>10</v>
      </c>
      <c r="AI20" s="11">
        <f t="shared" ref="AI20:AI32" si="15">T20</f>
        <v>15</v>
      </c>
      <c r="AJ20" s="11">
        <f t="shared" ref="AJ20:AJ32" si="16">U20</f>
        <v>20</v>
      </c>
      <c r="AK20" s="11">
        <f t="shared" ref="AK20:AK32" si="17">V20</f>
        <v>25</v>
      </c>
      <c r="AL20" s="11">
        <f t="shared" ref="AL20:AL32" si="18">W20</f>
        <v>30</v>
      </c>
      <c r="AM20" s="11">
        <f t="shared" ref="AM20:AM32" si="19">X20</f>
        <v>35</v>
      </c>
      <c r="AN20" s="11">
        <f t="shared" ref="AN20:AN32" si="20">Y20</f>
        <v>40</v>
      </c>
      <c r="AO20" s="11">
        <f t="shared" ref="AO20:AO32" si="21">Z20</f>
        <v>45</v>
      </c>
      <c r="AP20" s="11">
        <f t="shared" ref="AP20:AP32" si="22">AA20</f>
        <v>50</v>
      </c>
      <c r="AQ20" s="11">
        <f t="shared" ref="AQ20:AQ32" si="23">AB20</f>
        <v>55</v>
      </c>
      <c r="AR20" s="11"/>
    </row>
    <row r="21" spans="2:44" ht="14.5" customHeight="1" thickTop="1" thickBot="1" x14ac:dyDescent="0.4">
      <c r="B21">
        <v>10</v>
      </c>
      <c r="C21">
        <v>0.7</v>
      </c>
      <c r="D21">
        <v>0.25</v>
      </c>
      <c r="E21">
        <v>0.74518820257725904</v>
      </c>
      <c r="G21">
        <v>10</v>
      </c>
      <c r="H21">
        <v>0.3</v>
      </c>
      <c r="I21">
        <v>2.5</v>
      </c>
      <c r="J21">
        <v>0.69084642199678803</v>
      </c>
      <c r="L21">
        <v>10</v>
      </c>
      <c r="M21">
        <v>0.3</v>
      </c>
      <c r="N21">
        <v>0.25</v>
      </c>
      <c r="O21">
        <v>0.73128353766009901</v>
      </c>
      <c r="Q21" s="7">
        <v>0.5</v>
      </c>
      <c r="R21" s="8">
        <v>0.763621736268558</v>
      </c>
      <c r="S21" s="8">
        <v>0.73493400180173096</v>
      </c>
      <c r="T21" s="8">
        <v>0.71359982009332601</v>
      </c>
      <c r="U21" s="8">
        <v>0.70125565042692095</v>
      </c>
      <c r="V21" s="8">
        <v>0.70346310863287798</v>
      </c>
      <c r="W21" s="8">
        <v>0.70140295185448698</v>
      </c>
      <c r="X21" s="8">
        <v>0.69639211056323302</v>
      </c>
      <c r="Y21" s="8">
        <v>0.69198483710129</v>
      </c>
      <c r="Z21" s="8">
        <v>0.68922501169499395</v>
      </c>
      <c r="AA21" s="8">
        <v>0.67271637453455602</v>
      </c>
      <c r="AB21" s="8">
        <v>0.64961050259005804</v>
      </c>
      <c r="AE21" s="39" t="s">
        <v>85</v>
      </c>
      <c r="AF21" s="10">
        <f t="shared" ref="AF21:AF32" si="24">Q21</f>
        <v>0.5</v>
      </c>
      <c r="AG21" s="13">
        <f t="shared" si="13"/>
        <v>0.763621736268558</v>
      </c>
      <c r="AH21" s="14">
        <f t="shared" si="14"/>
        <v>0.73493400180173096</v>
      </c>
      <c r="AI21" s="14">
        <f t="shared" si="15"/>
        <v>0.71359982009332601</v>
      </c>
      <c r="AJ21" s="14">
        <f t="shared" si="16"/>
        <v>0.70125565042692095</v>
      </c>
      <c r="AK21" s="14">
        <f t="shared" si="17"/>
        <v>0.70346310863287798</v>
      </c>
      <c r="AL21" s="14">
        <f t="shared" si="18"/>
        <v>0.70140295185448698</v>
      </c>
      <c r="AM21" s="14">
        <f t="shared" si="19"/>
        <v>0.69639211056323302</v>
      </c>
      <c r="AN21" s="14">
        <f t="shared" si="20"/>
        <v>0.69198483710129</v>
      </c>
      <c r="AO21" s="14">
        <f t="shared" si="21"/>
        <v>0.68922501169499395</v>
      </c>
      <c r="AP21" s="14">
        <f t="shared" si="22"/>
        <v>0.67271637453455602</v>
      </c>
      <c r="AQ21" s="15">
        <f t="shared" si="23"/>
        <v>0.64961050259005804</v>
      </c>
      <c r="AR21" s="9"/>
    </row>
    <row r="22" spans="2:44" ht="15" thickTop="1" x14ac:dyDescent="0.35">
      <c r="B22">
        <v>10</v>
      </c>
      <c r="C22">
        <v>0.8</v>
      </c>
      <c r="D22">
        <v>0.25</v>
      </c>
      <c r="E22">
        <v>0.75141592573733895</v>
      </c>
      <c r="G22">
        <v>10</v>
      </c>
      <c r="H22">
        <v>0.3</v>
      </c>
      <c r="I22">
        <v>3</v>
      </c>
      <c r="J22">
        <v>0.67937801104539497</v>
      </c>
      <c r="L22">
        <v>10</v>
      </c>
      <c r="M22">
        <v>0.3</v>
      </c>
      <c r="N22">
        <v>0.3</v>
      </c>
      <c r="O22">
        <v>0.73191806039716401</v>
      </c>
      <c r="Q22" s="7">
        <v>1</v>
      </c>
      <c r="R22" s="8">
        <v>0.73913552256271398</v>
      </c>
      <c r="S22" s="8">
        <v>0.71442560025067503</v>
      </c>
      <c r="T22" s="8">
        <v>0.69661550570641395</v>
      </c>
      <c r="U22" s="8">
        <v>0.68027487329345604</v>
      </c>
      <c r="V22" s="8">
        <v>0.67244050582495196</v>
      </c>
      <c r="W22" s="8">
        <v>0.66452483899804704</v>
      </c>
      <c r="X22" s="8">
        <v>0.65674699631918798</v>
      </c>
      <c r="Y22" s="8">
        <v>0.64172870705552898</v>
      </c>
      <c r="Z22" s="8">
        <v>0.63541071088240897</v>
      </c>
      <c r="AA22" s="8">
        <v>0.61438924711651899</v>
      </c>
      <c r="AB22" s="8">
        <v>0.58710111115504704</v>
      </c>
      <c r="AE22" s="39"/>
      <c r="AF22" s="10">
        <f t="shared" si="24"/>
        <v>1</v>
      </c>
      <c r="AG22" s="9">
        <f t="shared" si="13"/>
        <v>0.73913552256271398</v>
      </c>
      <c r="AH22" s="9">
        <f t="shared" si="14"/>
        <v>0.71442560025067503</v>
      </c>
      <c r="AI22" s="9">
        <f t="shared" si="15"/>
        <v>0.69661550570641395</v>
      </c>
      <c r="AJ22" s="9">
        <f t="shared" si="16"/>
        <v>0.68027487329345604</v>
      </c>
      <c r="AK22" s="9">
        <f t="shared" si="17"/>
        <v>0.67244050582495196</v>
      </c>
      <c r="AL22" s="9">
        <f t="shared" si="18"/>
        <v>0.66452483899804704</v>
      </c>
      <c r="AM22" s="9">
        <f t="shared" si="19"/>
        <v>0.65674699631918798</v>
      </c>
      <c r="AN22" s="9">
        <f t="shared" si="20"/>
        <v>0.64172870705552898</v>
      </c>
      <c r="AO22" s="9">
        <f t="shared" si="21"/>
        <v>0.63541071088240897</v>
      </c>
      <c r="AP22" s="9">
        <f t="shared" si="22"/>
        <v>0.61438924711651899</v>
      </c>
      <c r="AQ22" s="9">
        <f t="shared" si="23"/>
        <v>0.58710111115504704</v>
      </c>
      <c r="AR22" s="9"/>
    </row>
    <row r="23" spans="2:44" ht="14.5" customHeight="1" x14ac:dyDescent="0.35">
      <c r="B23">
        <v>10</v>
      </c>
      <c r="C23">
        <v>0.9</v>
      </c>
      <c r="D23">
        <v>0.25</v>
      </c>
      <c r="E23">
        <v>0.76337002075907701</v>
      </c>
      <c r="G23">
        <v>10</v>
      </c>
      <c r="H23">
        <v>0.3</v>
      </c>
      <c r="I23">
        <v>3.5</v>
      </c>
      <c r="J23">
        <v>0.677184599114801</v>
      </c>
      <c r="L23">
        <v>10</v>
      </c>
      <c r="M23">
        <v>0.3</v>
      </c>
      <c r="N23">
        <v>0.35</v>
      </c>
      <c r="O23">
        <v>0.72823626179938095</v>
      </c>
      <c r="Q23" s="7">
        <v>1.5</v>
      </c>
      <c r="R23" s="8">
        <v>0.74242668031887604</v>
      </c>
      <c r="S23" s="8">
        <v>0.70735184677450902</v>
      </c>
      <c r="T23" s="8">
        <v>0.69075729465339797</v>
      </c>
      <c r="U23" s="8">
        <v>0.67894616684169595</v>
      </c>
      <c r="V23" s="8">
        <v>0.67167181121178898</v>
      </c>
      <c r="W23" s="8">
        <v>0.66041997336398295</v>
      </c>
      <c r="X23" s="8">
        <v>0.64898256823390499</v>
      </c>
      <c r="Y23" s="8">
        <v>0.63997677754251703</v>
      </c>
      <c r="Z23" s="8">
        <v>0.63193513176360505</v>
      </c>
      <c r="AA23" s="8">
        <v>0.60789755698846604</v>
      </c>
      <c r="AB23" s="8">
        <v>0.57996757483490802</v>
      </c>
      <c r="AE23" s="39"/>
      <c r="AF23" s="10">
        <f t="shared" si="24"/>
        <v>1.5</v>
      </c>
      <c r="AG23" s="9">
        <f t="shared" si="13"/>
        <v>0.74242668031887604</v>
      </c>
      <c r="AH23" s="9">
        <f t="shared" si="14"/>
        <v>0.70735184677450902</v>
      </c>
      <c r="AI23" s="9">
        <f t="shared" si="15"/>
        <v>0.69075729465339797</v>
      </c>
      <c r="AJ23" s="9">
        <f t="shared" si="16"/>
        <v>0.67894616684169595</v>
      </c>
      <c r="AK23" s="9">
        <f t="shared" si="17"/>
        <v>0.67167181121178898</v>
      </c>
      <c r="AL23" s="9">
        <f t="shared" si="18"/>
        <v>0.66041997336398295</v>
      </c>
      <c r="AM23" s="9">
        <f t="shared" si="19"/>
        <v>0.64898256823390499</v>
      </c>
      <c r="AN23" s="9">
        <f t="shared" si="20"/>
        <v>0.63997677754251703</v>
      </c>
      <c r="AO23" s="9">
        <f t="shared" si="21"/>
        <v>0.63193513176360505</v>
      </c>
      <c r="AP23" s="9">
        <f t="shared" si="22"/>
        <v>0.60789755698846604</v>
      </c>
      <c r="AQ23" s="9">
        <f t="shared" si="23"/>
        <v>0.57996757483490802</v>
      </c>
      <c r="AR23" s="9"/>
    </row>
    <row r="24" spans="2:44" x14ac:dyDescent="0.35">
      <c r="B24">
        <v>10</v>
      </c>
      <c r="C24">
        <v>1</v>
      </c>
      <c r="D24">
        <v>0.25</v>
      </c>
      <c r="E24">
        <v>0.76691081430417896</v>
      </c>
      <c r="G24">
        <v>10</v>
      </c>
      <c r="H24">
        <v>0.3</v>
      </c>
      <c r="I24">
        <v>4</v>
      </c>
      <c r="J24">
        <v>0.68987505385609604</v>
      </c>
      <c r="L24">
        <v>10</v>
      </c>
      <c r="M24">
        <v>0.3</v>
      </c>
      <c r="N24">
        <v>0.4</v>
      </c>
      <c r="O24">
        <v>0.73126787043202301</v>
      </c>
      <c r="Q24" s="7">
        <v>2</v>
      </c>
      <c r="R24" s="8">
        <v>0.73686828055291398</v>
      </c>
      <c r="S24" s="8">
        <v>0.69351768438368999</v>
      </c>
      <c r="T24" s="8">
        <v>0.67892280879293798</v>
      </c>
      <c r="U24" s="8">
        <v>0.67095109812337295</v>
      </c>
      <c r="V24" s="8">
        <v>0.66197351389027104</v>
      </c>
      <c r="W24" s="8">
        <v>0.64925109006987303</v>
      </c>
      <c r="X24" s="8">
        <v>0.64075283005764205</v>
      </c>
      <c r="Y24" s="8">
        <v>0.62725906700362</v>
      </c>
      <c r="Z24" s="8">
        <v>0.613975085330145</v>
      </c>
      <c r="AA24" s="8">
        <v>0.59728271728271698</v>
      </c>
      <c r="AB24" s="8">
        <v>0.56332397485072505</v>
      </c>
      <c r="AE24" s="39"/>
      <c r="AF24" s="10">
        <f t="shared" si="24"/>
        <v>2</v>
      </c>
      <c r="AG24" s="9">
        <f t="shared" si="13"/>
        <v>0.73686828055291398</v>
      </c>
      <c r="AH24" s="9">
        <f t="shared" si="14"/>
        <v>0.69351768438368999</v>
      </c>
      <c r="AI24" s="9">
        <f t="shared" si="15"/>
        <v>0.67892280879293798</v>
      </c>
      <c r="AJ24" s="9">
        <f t="shared" si="16"/>
        <v>0.67095109812337295</v>
      </c>
      <c r="AK24" s="9">
        <f t="shared" si="17"/>
        <v>0.66197351389027104</v>
      </c>
      <c r="AL24" s="9">
        <f t="shared" si="18"/>
        <v>0.64925109006987303</v>
      </c>
      <c r="AM24" s="9">
        <f t="shared" si="19"/>
        <v>0.64075283005764205</v>
      </c>
      <c r="AN24" s="9">
        <f t="shared" si="20"/>
        <v>0.62725906700362</v>
      </c>
      <c r="AO24" s="9">
        <f t="shared" si="21"/>
        <v>0.613975085330145</v>
      </c>
      <c r="AP24" s="9">
        <f t="shared" si="22"/>
        <v>0.59728271728271698</v>
      </c>
      <c r="AQ24" s="9">
        <f t="shared" si="23"/>
        <v>0.56332397485072505</v>
      </c>
      <c r="AR24" s="9"/>
    </row>
    <row r="25" spans="2:44" x14ac:dyDescent="0.35">
      <c r="B25">
        <v>15</v>
      </c>
      <c r="C25">
        <v>0.1</v>
      </c>
      <c r="D25">
        <v>0.25</v>
      </c>
      <c r="E25">
        <v>0.69508629898240204</v>
      </c>
      <c r="G25">
        <v>10</v>
      </c>
      <c r="H25">
        <v>0.3</v>
      </c>
      <c r="I25">
        <v>4.5</v>
      </c>
      <c r="J25">
        <v>0.692695154909717</v>
      </c>
      <c r="L25">
        <v>10</v>
      </c>
      <c r="M25">
        <v>0.3</v>
      </c>
      <c r="N25">
        <v>0.45</v>
      </c>
      <c r="O25">
        <v>0.73426031099447697</v>
      </c>
      <c r="Q25" s="7">
        <v>2.5</v>
      </c>
      <c r="R25" s="8">
        <v>0.73936956044759705</v>
      </c>
      <c r="S25" s="8">
        <v>0.69084642199678803</v>
      </c>
      <c r="T25" s="8">
        <v>0.67858548378028805</v>
      </c>
      <c r="U25" s="8">
        <v>0.66778685904753199</v>
      </c>
      <c r="V25" s="8">
        <v>0.65877128348103098</v>
      </c>
      <c r="W25" s="8">
        <v>0.64699615054822701</v>
      </c>
      <c r="X25" s="8">
        <v>0.634804500312521</v>
      </c>
      <c r="Y25" s="8">
        <v>0.62541834574141097</v>
      </c>
      <c r="Z25" s="8">
        <v>0.61167766862449502</v>
      </c>
      <c r="AA25" s="8">
        <v>0.58527654164017795</v>
      </c>
      <c r="AB25" s="8">
        <v>0.56520621614140498</v>
      </c>
      <c r="AE25" s="39"/>
      <c r="AF25" s="10">
        <f t="shared" si="24"/>
        <v>2.5</v>
      </c>
      <c r="AG25" s="9">
        <f t="shared" si="13"/>
        <v>0.73936956044759705</v>
      </c>
      <c r="AH25" s="9">
        <f t="shared" si="14"/>
        <v>0.69084642199678803</v>
      </c>
      <c r="AI25" s="9">
        <f t="shared" si="15"/>
        <v>0.67858548378028805</v>
      </c>
      <c r="AJ25" s="9">
        <f t="shared" si="16"/>
        <v>0.66778685904753199</v>
      </c>
      <c r="AK25" s="9">
        <f t="shared" si="17"/>
        <v>0.65877128348103098</v>
      </c>
      <c r="AL25" s="9">
        <f t="shared" si="18"/>
        <v>0.64699615054822701</v>
      </c>
      <c r="AM25" s="9">
        <f t="shared" si="19"/>
        <v>0.634804500312521</v>
      </c>
      <c r="AN25" s="9">
        <f t="shared" si="20"/>
        <v>0.62541834574141097</v>
      </c>
      <c r="AO25" s="9">
        <f t="shared" si="21"/>
        <v>0.61167766862449502</v>
      </c>
      <c r="AP25" s="9">
        <f t="shared" si="22"/>
        <v>0.58527654164017795</v>
      </c>
      <c r="AQ25" s="9">
        <f t="shared" si="23"/>
        <v>0.56520621614140498</v>
      </c>
      <c r="AR25" s="9"/>
    </row>
    <row r="26" spans="2:44" x14ac:dyDescent="0.35">
      <c r="B26">
        <v>15</v>
      </c>
      <c r="C26">
        <v>0.2</v>
      </c>
      <c r="D26">
        <v>0.25</v>
      </c>
      <c r="E26">
        <v>0.70219823466576703</v>
      </c>
      <c r="G26">
        <v>10</v>
      </c>
      <c r="H26">
        <v>0.3</v>
      </c>
      <c r="I26">
        <v>5</v>
      </c>
      <c r="J26">
        <v>0.70580079119501704</v>
      </c>
      <c r="L26">
        <v>10</v>
      </c>
      <c r="M26">
        <v>0.3</v>
      </c>
      <c r="N26">
        <v>0.5</v>
      </c>
      <c r="O26">
        <v>0.73377462692413098</v>
      </c>
      <c r="Q26" s="7">
        <v>3</v>
      </c>
      <c r="R26" s="8">
        <v>0.74020332041249104</v>
      </c>
      <c r="S26" s="8">
        <v>0.67937801104539497</v>
      </c>
      <c r="T26" s="8">
        <v>0.67380109068420702</v>
      </c>
      <c r="U26" s="8">
        <v>0.66467284598876697</v>
      </c>
      <c r="V26" s="8">
        <v>0.65375286269043098</v>
      </c>
      <c r="W26" s="8">
        <v>0.63791071461149695</v>
      </c>
      <c r="X26" s="8">
        <v>0.62975901104243304</v>
      </c>
      <c r="Y26" s="8">
        <v>0.61699337476948202</v>
      </c>
      <c r="Z26" s="8">
        <v>0.60377011972209205</v>
      </c>
      <c r="AA26" s="8">
        <v>0.58130233402960596</v>
      </c>
      <c r="AB26" s="8">
        <v>0.54781525564474598</v>
      </c>
      <c r="AE26" s="39"/>
      <c r="AF26" s="10">
        <f t="shared" si="24"/>
        <v>3</v>
      </c>
      <c r="AG26" s="9">
        <f t="shared" si="13"/>
        <v>0.74020332041249104</v>
      </c>
      <c r="AH26" s="9">
        <f t="shared" si="14"/>
        <v>0.67937801104539497</v>
      </c>
      <c r="AI26" s="9">
        <f t="shared" si="15"/>
        <v>0.67380109068420702</v>
      </c>
      <c r="AJ26" s="9">
        <f t="shared" si="16"/>
        <v>0.66467284598876697</v>
      </c>
      <c r="AK26" s="9">
        <f t="shared" si="17"/>
        <v>0.65375286269043098</v>
      </c>
      <c r="AL26" s="9">
        <f t="shared" si="18"/>
        <v>0.63791071461149695</v>
      </c>
      <c r="AM26" s="9">
        <f t="shared" si="19"/>
        <v>0.62975901104243304</v>
      </c>
      <c r="AN26" s="9">
        <f t="shared" si="20"/>
        <v>0.61699337476948202</v>
      </c>
      <c r="AO26" s="9">
        <f t="shared" si="21"/>
        <v>0.60377011972209205</v>
      </c>
      <c r="AP26" s="9">
        <f t="shared" si="22"/>
        <v>0.58130233402960596</v>
      </c>
      <c r="AQ26" s="9">
        <f t="shared" si="23"/>
        <v>0.54781525564474598</v>
      </c>
      <c r="AR26" s="9"/>
    </row>
    <row r="27" spans="2:44" x14ac:dyDescent="0.35">
      <c r="B27">
        <v>15</v>
      </c>
      <c r="C27">
        <v>0.3</v>
      </c>
      <c r="D27">
        <v>0.25</v>
      </c>
      <c r="E27">
        <v>0.71483105638949795</v>
      </c>
      <c r="G27">
        <v>10</v>
      </c>
      <c r="H27">
        <v>0.3</v>
      </c>
      <c r="I27">
        <v>5.5</v>
      </c>
      <c r="J27">
        <v>0.70747718459911402</v>
      </c>
      <c r="L27">
        <v>10</v>
      </c>
      <c r="M27">
        <v>0.3</v>
      </c>
      <c r="N27">
        <v>0.55000000000000004</v>
      </c>
      <c r="O27">
        <v>0.732106067134072</v>
      </c>
      <c r="Q27" s="7">
        <v>3.5</v>
      </c>
      <c r="R27" s="8">
        <v>0.73863819205733905</v>
      </c>
      <c r="S27" s="8">
        <v>0.677184599114801</v>
      </c>
      <c r="T27" s="8">
        <v>0.66853882048687197</v>
      </c>
      <c r="U27" s="8">
        <v>0.66198803707593201</v>
      </c>
      <c r="V27" s="8">
        <v>0.65552125858807098</v>
      </c>
      <c r="W27" s="8">
        <v>0.63707879517632604</v>
      </c>
      <c r="X27" s="8">
        <v>0.62819987499131802</v>
      </c>
      <c r="Y27" s="8">
        <v>0.61331193224506497</v>
      </c>
      <c r="Z27" s="8">
        <v>0.59755358040092099</v>
      </c>
      <c r="AA27" s="8">
        <v>0.57592589228952795</v>
      </c>
      <c r="AB27" s="8">
        <v>0.546735734904503</v>
      </c>
      <c r="AE27" s="39"/>
      <c r="AF27" s="10">
        <f t="shared" si="24"/>
        <v>3.5</v>
      </c>
      <c r="AG27" s="9">
        <f t="shared" si="13"/>
        <v>0.73863819205733905</v>
      </c>
      <c r="AH27" s="9">
        <f t="shared" si="14"/>
        <v>0.677184599114801</v>
      </c>
      <c r="AI27" s="9">
        <f t="shared" si="15"/>
        <v>0.66853882048687197</v>
      </c>
      <c r="AJ27" s="9">
        <f t="shared" si="16"/>
        <v>0.66198803707593201</v>
      </c>
      <c r="AK27" s="9">
        <f t="shared" si="17"/>
        <v>0.65552125858807098</v>
      </c>
      <c r="AL27" s="9">
        <f t="shared" si="18"/>
        <v>0.63707879517632604</v>
      </c>
      <c r="AM27" s="9">
        <f t="shared" si="19"/>
        <v>0.62819987499131802</v>
      </c>
      <c r="AN27" s="9">
        <f t="shared" si="20"/>
        <v>0.61331193224506497</v>
      </c>
      <c r="AO27" s="9">
        <f t="shared" si="21"/>
        <v>0.59755358040092099</v>
      </c>
      <c r="AP27" s="9">
        <f t="shared" si="22"/>
        <v>0.57592589228952795</v>
      </c>
      <c r="AQ27" s="9">
        <f t="shared" si="23"/>
        <v>0.546735734904503</v>
      </c>
      <c r="AR27" s="9"/>
    </row>
    <row r="28" spans="2:44" x14ac:dyDescent="0.35">
      <c r="B28">
        <v>15</v>
      </c>
      <c r="C28">
        <v>0.4</v>
      </c>
      <c r="D28">
        <v>0.25</v>
      </c>
      <c r="E28">
        <v>0.72009894867037705</v>
      </c>
      <c r="G28">
        <v>10</v>
      </c>
      <c r="H28">
        <v>0.3</v>
      </c>
      <c r="I28">
        <v>6</v>
      </c>
      <c r="J28">
        <v>0.71234185891661095</v>
      </c>
      <c r="L28">
        <v>10</v>
      </c>
      <c r="M28">
        <v>0.3</v>
      </c>
      <c r="N28">
        <v>0.6</v>
      </c>
      <c r="O28">
        <v>0.73353178488895798</v>
      </c>
      <c r="Q28" s="7">
        <v>4</v>
      </c>
      <c r="R28" s="8">
        <v>0.75880933226065905</v>
      </c>
      <c r="S28" s="8">
        <v>0.68987505385609604</v>
      </c>
      <c r="T28" s="8">
        <v>0.66959577219317401</v>
      </c>
      <c r="U28" s="8">
        <v>0.65929866216154498</v>
      </c>
      <c r="V28" s="8">
        <v>0.64869063028975404</v>
      </c>
      <c r="W28" s="8">
        <v>0.63490047981318298</v>
      </c>
      <c r="X28" s="8">
        <v>0.62106049031182697</v>
      </c>
      <c r="Y28" s="8">
        <v>0.60872208182501097</v>
      </c>
      <c r="Z28" s="8">
        <v>0.59056430514406499</v>
      </c>
      <c r="AA28" s="8">
        <v>0.56941967123785298</v>
      </c>
      <c r="AB28" s="8">
        <v>0.53791767171497495</v>
      </c>
      <c r="AE28" s="39"/>
      <c r="AF28" s="10">
        <f t="shared" si="24"/>
        <v>4</v>
      </c>
      <c r="AG28" s="9">
        <f t="shared" si="13"/>
        <v>0.75880933226065905</v>
      </c>
      <c r="AH28" s="9">
        <f t="shared" si="14"/>
        <v>0.68987505385609604</v>
      </c>
      <c r="AI28" s="9">
        <f t="shared" si="15"/>
        <v>0.66959577219317401</v>
      </c>
      <c r="AJ28" s="9">
        <f t="shared" si="16"/>
        <v>0.65929866216154498</v>
      </c>
      <c r="AK28" s="9">
        <f t="shared" si="17"/>
        <v>0.64869063028975404</v>
      </c>
      <c r="AL28" s="9">
        <f t="shared" si="18"/>
        <v>0.63490047981318298</v>
      </c>
      <c r="AM28" s="9">
        <f t="shared" si="19"/>
        <v>0.62106049031182697</v>
      </c>
      <c r="AN28" s="9">
        <f t="shared" si="20"/>
        <v>0.60872208182501097</v>
      </c>
      <c r="AO28" s="9">
        <f t="shared" si="21"/>
        <v>0.59056430514406499</v>
      </c>
      <c r="AP28" s="9">
        <f t="shared" si="22"/>
        <v>0.56941967123785298</v>
      </c>
      <c r="AQ28" s="9">
        <f t="shared" si="23"/>
        <v>0.53791767171497495</v>
      </c>
      <c r="AR28" s="9"/>
    </row>
    <row r="29" spans="2:44" x14ac:dyDescent="0.35">
      <c r="B29">
        <v>15</v>
      </c>
      <c r="C29">
        <v>0.5</v>
      </c>
      <c r="D29">
        <v>0.25</v>
      </c>
      <c r="E29">
        <v>0.72492831843481098</v>
      </c>
      <c r="G29">
        <v>15</v>
      </c>
      <c r="H29">
        <v>0.3</v>
      </c>
      <c r="I29">
        <v>0.5</v>
      </c>
      <c r="J29">
        <v>0.71359982009332601</v>
      </c>
      <c r="L29">
        <v>15</v>
      </c>
      <c r="M29">
        <v>0.3</v>
      </c>
      <c r="N29">
        <v>0.05</v>
      </c>
      <c r="O29">
        <v>0.71304323382245405</v>
      </c>
      <c r="Q29" s="7">
        <v>4.5</v>
      </c>
      <c r="R29" s="8">
        <v>0.75408469245959098</v>
      </c>
      <c r="S29" s="8">
        <v>0.692695154909717</v>
      </c>
      <c r="T29" s="8">
        <v>0.67020857929948796</v>
      </c>
      <c r="U29" s="8">
        <v>0.65870508195972699</v>
      </c>
      <c r="V29" s="8">
        <v>0.64986956088818004</v>
      </c>
      <c r="W29" s="8">
        <v>0.63576158940397298</v>
      </c>
      <c r="X29" s="8">
        <v>0.61770261823737704</v>
      </c>
      <c r="Y29" s="8">
        <v>0.60283792090704102</v>
      </c>
      <c r="Z29" s="8">
        <v>0.58576502590224699</v>
      </c>
      <c r="AA29" s="8">
        <v>0.57115611661066201</v>
      </c>
      <c r="AB29" s="8">
        <v>0.53759342006405897</v>
      </c>
      <c r="AE29" s="39"/>
      <c r="AF29" s="10">
        <f t="shared" si="24"/>
        <v>4.5</v>
      </c>
      <c r="AG29" s="9">
        <f t="shared" si="13"/>
        <v>0.75408469245959098</v>
      </c>
      <c r="AH29" s="9">
        <f t="shared" si="14"/>
        <v>0.692695154909717</v>
      </c>
      <c r="AI29" s="9">
        <f t="shared" si="15"/>
        <v>0.67020857929948796</v>
      </c>
      <c r="AJ29" s="9">
        <f t="shared" si="16"/>
        <v>0.65870508195972699</v>
      </c>
      <c r="AK29" s="9">
        <f t="shared" si="17"/>
        <v>0.64986956088818004</v>
      </c>
      <c r="AL29" s="9">
        <f t="shared" si="18"/>
        <v>0.63576158940397298</v>
      </c>
      <c r="AM29" s="9">
        <f t="shared" si="19"/>
        <v>0.61770261823737704</v>
      </c>
      <c r="AN29" s="9">
        <f t="shared" si="20"/>
        <v>0.60283792090704102</v>
      </c>
      <c r="AO29" s="9">
        <f t="shared" si="21"/>
        <v>0.58576502590224699</v>
      </c>
      <c r="AP29" s="9">
        <f t="shared" si="22"/>
        <v>0.57115611661066201</v>
      </c>
      <c r="AQ29" s="9">
        <f t="shared" si="23"/>
        <v>0.53759342006405897</v>
      </c>
      <c r="AR29" s="9"/>
    </row>
    <row r="30" spans="2:44" x14ac:dyDescent="0.35">
      <c r="B30">
        <v>15</v>
      </c>
      <c r="C30">
        <v>0.6</v>
      </c>
      <c r="D30">
        <v>0.25</v>
      </c>
      <c r="E30">
        <v>0.72751447686512605</v>
      </c>
      <c r="G30">
        <v>15</v>
      </c>
      <c r="H30">
        <v>0.3</v>
      </c>
      <c r="I30">
        <v>1</v>
      </c>
      <c r="J30">
        <v>0.69661550570641395</v>
      </c>
      <c r="L30">
        <v>15</v>
      </c>
      <c r="M30">
        <v>0.3</v>
      </c>
      <c r="N30">
        <v>0.1</v>
      </c>
      <c r="O30">
        <v>0.71456119637937798</v>
      </c>
      <c r="Q30" s="7">
        <v>5</v>
      </c>
      <c r="R30" s="8">
        <v>0.75483068821765498</v>
      </c>
      <c r="S30" s="8">
        <v>0.70580079119501704</v>
      </c>
      <c r="T30" s="8">
        <v>0.68398830606622796</v>
      </c>
      <c r="U30" s="8">
        <v>0.66347655358202795</v>
      </c>
      <c r="V30" s="8">
        <v>0.64854724683859399</v>
      </c>
      <c r="W30" s="8">
        <v>0.62769051137503795</v>
      </c>
      <c r="X30" s="8">
        <v>0.61138967983887704</v>
      </c>
      <c r="Y30" s="8">
        <v>0.60192951301140596</v>
      </c>
      <c r="Z30" s="8">
        <v>0.58886983037926399</v>
      </c>
      <c r="AA30" s="8">
        <v>0.56475524475524397</v>
      </c>
      <c r="AB30" s="8">
        <v>0.53302226264383701</v>
      </c>
      <c r="AE30" s="39"/>
      <c r="AF30" s="10">
        <f t="shared" si="24"/>
        <v>5</v>
      </c>
      <c r="AG30" s="9">
        <f t="shared" si="13"/>
        <v>0.75483068821765498</v>
      </c>
      <c r="AH30" s="9">
        <f t="shared" si="14"/>
        <v>0.70580079119501704</v>
      </c>
      <c r="AI30" s="9">
        <f t="shared" si="15"/>
        <v>0.68398830606622796</v>
      </c>
      <c r="AJ30" s="9">
        <f t="shared" si="16"/>
        <v>0.66347655358202795</v>
      </c>
      <c r="AK30" s="9">
        <f t="shared" si="17"/>
        <v>0.64854724683859399</v>
      </c>
      <c r="AL30" s="9">
        <f t="shared" si="18"/>
        <v>0.62769051137503795</v>
      </c>
      <c r="AM30" s="9">
        <f t="shared" si="19"/>
        <v>0.61138967983887704</v>
      </c>
      <c r="AN30" s="9">
        <f t="shared" si="20"/>
        <v>0.60192951301140596</v>
      </c>
      <c r="AO30" s="9">
        <f t="shared" si="21"/>
        <v>0.58886983037926399</v>
      </c>
      <c r="AP30" s="9">
        <f t="shared" si="22"/>
        <v>0.56475524475524397</v>
      </c>
      <c r="AQ30" s="9">
        <f t="shared" si="23"/>
        <v>0.53302226264383701</v>
      </c>
      <c r="AR30" s="9"/>
    </row>
    <row r="31" spans="2:44" x14ac:dyDescent="0.35">
      <c r="B31">
        <v>15</v>
      </c>
      <c r="C31">
        <v>0.7</v>
      </c>
      <c r="D31">
        <v>0.25</v>
      </c>
      <c r="E31">
        <v>0.73116320908528698</v>
      </c>
      <c r="G31">
        <v>15</v>
      </c>
      <c r="H31">
        <v>0.3</v>
      </c>
      <c r="I31">
        <v>1.5</v>
      </c>
      <c r="J31">
        <v>0.69075729465339797</v>
      </c>
      <c r="L31">
        <v>15</v>
      </c>
      <c r="M31">
        <v>0.3</v>
      </c>
      <c r="N31">
        <v>0.15</v>
      </c>
      <c r="O31">
        <v>0.70901219992129005</v>
      </c>
      <c r="Q31" s="7">
        <v>5.5</v>
      </c>
      <c r="R31" s="8">
        <v>0.75706867549184498</v>
      </c>
      <c r="S31" s="8">
        <v>0.70747718459911402</v>
      </c>
      <c r="T31" s="8">
        <v>0.67792207792207704</v>
      </c>
      <c r="U31" s="8">
        <v>0.66402447376832097</v>
      </c>
      <c r="V31" s="8">
        <v>0.65007667031763405</v>
      </c>
      <c r="W31" s="8">
        <v>0.62867932789666603</v>
      </c>
      <c r="X31" s="8">
        <v>0.61264323911382701</v>
      </c>
      <c r="Y31" s="8">
        <v>0.59736356806228996</v>
      </c>
      <c r="Z31" s="8">
        <v>0.586184313113987</v>
      </c>
      <c r="AA31" s="8">
        <v>0.56215057669603097</v>
      </c>
      <c r="AB31" s="8">
        <v>0.53182411325082002</v>
      </c>
      <c r="AE31" s="39"/>
      <c r="AF31" s="10">
        <f t="shared" si="24"/>
        <v>5.5</v>
      </c>
      <c r="AG31" s="9">
        <f t="shared" si="13"/>
        <v>0.75706867549184498</v>
      </c>
      <c r="AH31" s="9">
        <f t="shared" si="14"/>
        <v>0.70747718459911402</v>
      </c>
      <c r="AI31" s="9">
        <f t="shared" si="15"/>
        <v>0.67792207792207704</v>
      </c>
      <c r="AJ31" s="9">
        <f t="shared" si="16"/>
        <v>0.66402447376832097</v>
      </c>
      <c r="AK31" s="9">
        <f t="shared" si="17"/>
        <v>0.65007667031763405</v>
      </c>
      <c r="AL31" s="9">
        <f t="shared" si="18"/>
        <v>0.62867932789666603</v>
      </c>
      <c r="AM31" s="9">
        <f t="shared" si="19"/>
        <v>0.61264323911382701</v>
      </c>
      <c r="AN31" s="9">
        <f t="shared" si="20"/>
        <v>0.59736356806228996</v>
      </c>
      <c r="AO31" s="9">
        <f t="shared" si="21"/>
        <v>0.586184313113987</v>
      </c>
      <c r="AP31" s="9">
        <f t="shared" si="22"/>
        <v>0.56215057669603097</v>
      </c>
      <c r="AQ31" s="9">
        <f t="shared" si="23"/>
        <v>0.53182411325082002</v>
      </c>
      <c r="AR31" s="9"/>
    </row>
    <row r="32" spans="2:44" x14ac:dyDescent="0.35">
      <c r="B32">
        <v>15</v>
      </c>
      <c r="C32">
        <v>0.8</v>
      </c>
      <c r="D32">
        <v>0.25</v>
      </c>
      <c r="E32">
        <v>0.73736436723449705</v>
      </c>
      <c r="G32">
        <v>15</v>
      </c>
      <c r="H32">
        <v>0.3</v>
      </c>
      <c r="I32">
        <v>2</v>
      </c>
      <c r="J32">
        <v>0.67892280879293798</v>
      </c>
      <c r="L32">
        <v>15</v>
      </c>
      <c r="M32">
        <v>0.3</v>
      </c>
      <c r="N32">
        <v>0.2</v>
      </c>
      <c r="O32">
        <v>0.71405520886040297</v>
      </c>
      <c r="Q32" s="7">
        <v>6</v>
      </c>
      <c r="R32" s="8">
        <v>0.75382139983909902</v>
      </c>
      <c r="S32" s="8">
        <v>0.71234185891661095</v>
      </c>
      <c r="T32" s="8">
        <v>0.68483724068139595</v>
      </c>
      <c r="U32" s="8">
        <v>0.66446280991735496</v>
      </c>
      <c r="V32" s="8">
        <v>0.64921238673702997</v>
      </c>
      <c r="W32" s="8">
        <v>0.63802017769507202</v>
      </c>
      <c r="X32" s="8">
        <v>0.62219945829571499</v>
      </c>
      <c r="Y32" s="8">
        <v>0.60407417526125196</v>
      </c>
      <c r="Z32" s="8">
        <v>0.58587591177642595</v>
      </c>
      <c r="AA32" s="8">
        <v>0.56105349196258203</v>
      </c>
      <c r="AB32" s="8">
        <v>0.52918660287081298</v>
      </c>
      <c r="AE32" s="39"/>
      <c r="AF32" s="10">
        <f t="shared" si="24"/>
        <v>6</v>
      </c>
      <c r="AG32" s="9">
        <f t="shared" si="13"/>
        <v>0.75382139983909902</v>
      </c>
      <c r="AH32" s="9">
        <f t="shared" si="14"/>
        <v>0.71234185891661095</v>
      </c>
      <c r="AI32" s="9">
        <f t="shared" si="15"/>
        <v>0.68483724068139595</v>
      </c>
      <c r="AJ32" s="9">
        <f t="shared" si="16"/>
        <v>0.66446280991735496</v>
      </c>
      <c r="AK32" s="9">
        <f t="shared" si="17"/>
        <v>0.64921238673702997</v>
      </c>
      <c r="AL32" s="9">
        <f t="shared" si="18"/>
        <v>0.63802017769507202</v>
      </c>
      <c r="AM32" s="9">
        <f t="shared" si="19"/>
        <v>0.62219945829571499</v>
      </c>
      <c r="AN32" s="9">
        <f t="shared" si="20"/>
        <v>0.60407417526125196</v>
      </c>
      <c r="AO32" s="9">
        <f t="shared" si="21"/>
        <v>0.58587591177642595</v>
      </c>
      <c r="AP32" s="9">
        <f t="shared" si="22"/>
        <v>0.56105349196258203</v>
      </c>
      <c r="AQ32" s="9">
        <f t="shared" si="23"/>
        <v>0.52918660287081298</v>
      </c>
      <c r="AR32" s="9"/>
    </row>
    <row r="33" spans="2:44" x14ac:dyDescent="0.35">
      <c r="B33">
        <v>15</v>
      </c>
      <c r="C33">
        <v>0.9</v>
      </c>
      <c r="D33">
        <v>0.25</v>
      </c>
      <c r="E33">
        <v>0.73666722887502101</v>
      </c>
      <c r="G33">
        <v>15</v>
      </c>
      <c r="H33">
        <v>0.3</v>
      </c>
      <c r="I33">
        <v>2.5</v>
      </c>
      <c r="J33">
        <v>0.67858548378028805</v>
      </c>
      <c r="L33">
        <v>15</v>
      </c>
      <c r="M33">
        <v>0.3</v>
      </c>
      <c r="N33">
        <v>0.25</v>
      </c>
      <c r="O33">
        <v>0.71091246415921705</v>
      </c>
    </row>
    <row r="34" spans="2:44" x14ac:dyDescent="0.35">
      <c r="B34">
        <v>15</v>
      </c>
      <c r="C34">
        <v>1</v>
      </c>
      <c r="D34">
        <v>0.25</v>
      </c>
      <c r="E34">
        <v>0.73861809186484495</v>
      </c>
      <c r="G34">
        <v>15</v>
      </c>
      <c r="H34">
        <v>0.3</v>
      </c>
      <c r="I34">
        <v>3</v>
      </c>
      <c r="J34">
        <v>0.67380109068420702</v>
      </c>
      <c r="L34">
        <v>15</v>
      </c>
      <c r="M34">
        <v>0.3</v>
      </c>
      <c r="N34">
        <v>0.3</v>
      </c>
      <c r="O34">
        <v>0.71397649969078503</v>
      </c>
      <c r="AG34" s="37" t="s">
        <v>105</v>
      </c>
      <c r="AH34" s="37"/>
      <c r="AI34" s="37"/>
      <c r="AJ34" s="37"/>
      <c r="AK34" s="37"/>
      <c r="AL34" s="37"/>
      <c r="AM34" s="37"/>
      <c r="AN34" s="37"/>
      <c r="AO34" s="37"/>
      <c r="AP34" s="37"/>
      <c r="AQ34" s="37"/>
    </row>
    <row r="35" spans="2:44" x14ac:dyDescent="0.35">
      <c r="B35">
        <v>20</v>
      </c>
      <c r="C35">
        <v>0.1</v>
      </c>
      <c r="D35">
        <v>0.25</v>
      </c>
      <c r="E35">
        <v>0.69204602529564796</v>
      </c>
      <c r="G35">
        <v>15</v>
      </c>
      <c r="H35">
        <v>0.3</v>
      </c>
      <c r="I35">
        <v>3.5</v>
      </c>
      <c r="J35">
        <v>0.66853882048687197</v>
      </c>
      <c r="L35">
        <v>15</v>
      </c>
      <c r="M35">
        <v>0.3</v>
      </c>
      <c r="N35">
        <v>0.35</v>
      </c>
      <c r="O35">
        <v>0.71524146848822101</v>
      </c>
      <c r="Q35" s="6" t="s">
        <v>90</v>
      </c>
      <c r="R35" s="6" t="s">
        <v>89</v>
      </c>
      <c r="AG35" s="38" t="s">
        <v>94</v>
      </c>
      <c r="AH35" s="38"/>
      <c r="AI35" s="38"/>
      <c r="AJ35" s="38"/>
      <c r="AK35" s="38"/>
      <c r="AL35" s="38"/>
      <c r="AM35" s="38"/>
      <c r="AN35" s="38"/>
      <c r="AO35" s="38"/>
      <c r="AP35" s="38"/>
      <c r="AQ35" s="38"/>
      <c r="AR35" s="2"/>
    </row>
    <row r="36" spans="2:44" x14ac:dyDescent="0.35">
      <c r="B36">
        <v>20</v>
      </c>
      <c r="C36">
        <v>0.2</v>
      </c>
      <c r="D36">
        <v>0.25</v>
      </c>
      <c r="E36">
        <v>0.70131044244554996</v>
      </c>
      <c r="G36">
        <v>15</v>
      </c>
      <c r="H36">
        <v>0.3</v>
      </c>
      <c r="I36">
        <v>4</v>
      </c>
      <c r="J36">
        <v>0.66959577219317401</v>
      </c>
      <c r="L36">
        <v>15</v>
      </c>
      <c r="M36">
        <v>0.3</v>
      </c>
      <c r="N36">
        <v>0.4</v>
      </c>
      <c r="O36">
        <v>0.70949007702254396</v>
      </c>
      <c r="Q36" s="6" t="s">
        <v>88</v>
      </c>
      <c r="R36">
        <v>5</v>
      </c>
      <c r="S36">
        <v>10</v>
      </c>
      <c r="T36">
        <v>15</v>
      </c>
      <c r="U36">
        <v>20</v>
      </c>
      <c r="V36">
        <v>25</v>
      </c>
      <c r="W36">
        <v>30</v>
      </c>
      <c r="X36">
        <v>35</v>
      </c>
      <c r="Y36">
        <v>40</v>
      </c>
      <c r="Z36">
        <v>45</v>
      </c>
      <c r="AA36">
        <v>50</v>
      </c>
      <c r="AB36">
        <v>55</v>
      </c>
      <c r="AC36">
        <v>60</v>
      </c>
      <c r="AG36" s="11">
        <f t="shared" ref="AG36:AQ36" si="25">R36</f>
        <v>5</v>
      </c>
      <c r="AH36" s="11">
        <f t="shared" si="25"/>
        <v>10</v>
      </c>
      <c r="AI36" s="11">
        <f t="shared" si="25"/>
        <v>15</v>
      </c>
      <c r="AJ36" s="11">
        <f t="shared" si="25"/>
        <v>20</v>
      </c>
      <c r="AK36" s="11">
        <f t="shared" si="25"/>
        <v>25</v>
      </c>
      <c r="AL36" s="11">
        <f t="shared" si="25"/>
        <v>30</v>
      </c>
      <c r="AM36" s="11">
        <f t="shared" si="25"/>
        <v>35</v>
      </c>
      <c r="AN36" s="11">
        <f t="shared" si="25"/>
        <v>40</v>
      </c>
      <c r="AO36" s="11">
        <f t="shared" si="25"/>
        <v>45</v>
      </c>
      <c r="AP36" s="11">
        <f t="shared" si="25"/>
        <v>50</v>
      </c>
      <c r="AQ36" s="11">
        <f t="shared" si="25"/>
        <v>55</v>
      </c>
      <c r="AR36" s="11"/>
    </row>
    <row r="37" spans="2:44" ht="14.5" customHeight="1" x14ac:dyDescent="0.35">
      <c r="B37">
        <v>20</v>
      </c>
      <c r="C37">
        <v>0.3</v>
      </c>
      <c r="D37">
        <v>0.25</v>
      </c>
      <c r="E37">
        <v>0.70168028857129805</v>
      </c>
      <c r="G37">
        <v>15</v>
      </c>
      <c r="H37">
        <v>0.3</v>
      </c>
      <c r="I37">
        <v>4.5</v>
      </c>
      <c r="J37">
        <v>0.67020857929948796</v>
      </c>
      <c r="L37">
        <v>15</v>
      </c>
      <c r="M37">
        <v>0.3</v>
      </c>
      <c r="N37">
        <v>0.45</v>
      </c>
      <c r="O37">
        <v>0.71138471917692603</v>
      </c>
      <c r="Q37" s="7">
        <v>0.1</v>
      </c>
      <c r="R37" s="8">
        <v>0.76395816572807695</v>
      </c>
      <c r="S37" s="8">
        <v>0.73295993106419599</v>
      </c>
      <c r="T37" s="8">
        <v>0.71456119637937798</v>
      </c>
      <c r="U37" s="8">
        <v>0.70820053878818301</v>
      </c>
      <c r="V37" s="8">
        <v>0.70059942248332097</v>
      </c>
      <c r="W37" s="8">
        <v>0.70249393392078496</v>
      </c>
      <c r="X37" s="8">
        <v>0.69759011042433505</v>
      </c>
      <c r="Y37" s="8">
        <v>0.696598592992282</v>
      </c>
      <c r="Z37" s="8">
        <v>0.69268673007952597</v>
      </c>
      <c r="AA37" s="8">
        <v>0.67264735264735198</v>
      </c>
      <c r="AB37" s="8"/>
      <c r="AC37" s="8">
        <v>0.63035722350178303</v>
      </c>
      <c r="AE37" s="39" t="s">
        <v>85</v>
      </c>
      <c r="AF37" s="10">
        <f t="shared" ref="AF37:AQ37" si="26">Q48</f>
        <v>0.05</v>
      </c>
      <c r="AG37" s="9">
        <f t="shared" si="26"/>
        <v>0.76487968989980204</v>
      </c>
      <c r="AH37" s="9">
        <f t="shared" si="26"/>
        <v>0.73082135443186702</v>
      </c>
      <c r="AI37" s="9">
        <f t="shared" si="26"/>
        <v>0.71304323382245405</v>
      </c>
      <c r="AJ37" s="9">
        <f t="shared" si="26"/>
        <v>0.70725994246837998</v>
      </c>
      <c r="AK37" s="9">
        <f t="shared" si="26"/>
        <v>0.69981877924922797</v>
      </c>
      <c r="AL37" s="9">
        <f t="shared" si="26"/>
        <v>0.70258515315709702</v>
      </c>
      <c r="AM37" s="9">
        <f t="shared" si="26"/>
        <v>0.70261476491423003</v>
      </c>
      <c r="AN37" s="9">
        <f t="shared" si="26"/>
        <v>0.69569701523119998</v>
      </c>
      <c r="AO37" s="9">
        <f t="shared" si="26"/>
        <v>0.69143579881144202</v>
      </c>
      <c r="AP37" s="9">
        <f t="shared" si="26"/>
        <v>0.67195713377531496</v>
      </c>
      <c r="AQ37" s="9">
        <f t="shared" si="26"/>
        <v>0</v>
      </c>
      <c r="AR37" s="9"/>
    </row>
    <row r="38" spans="2:44" x14ac:dyDescent="0.35">
      <c r="B38">
        <v>20</v>
      </c>
      <c r="C38">
        <v>0.4</v>
      </c>
      <c r="D38">
        <v>0.25</v>
      </c>
      <c r="E38">
        <v>0.71269805031733702</v>
      </c>
      <c r="G38">
        <v>15</v>
      </c>
      <c r="H38">
        <v>0.3</v>
      </c>
      <c r="I38">
        <v>5</v>
      </c>
      <c r="J38">
        <v>0.68398830606622796</v>
      </c>
      <c r="L38">
        <v>15</v>
      </c>
      <c r="M38">
        <v>0.3</v>
      </c>
      <c r="N38">
        <v>0.5</v>
      </c>
      <c r="O38">
        <v>0.70820824197447496</v>
      </c>
      <c r="Q38" s="7">
        <v>0.2</v>
      </c>
      <c r="R38" s="8">
        <v>0.76521611935932099</v>
      </c>
      <c r="S38" s="8">
        <v>0.73004582664212103</v>
      </c>
      <c r="T38" s="8">
        <v>0.71405520886040297</v>
      </c>
      <c r="U38" s="8">
        <v>0.70291767499200897</v>
      </c>
      <c r="V38" s="8">
        <v>0.702005376879418</v>
      </c>
      <c r="W38" s="8">
        <v>0.70603688905916395</v>
      </c>
      <c r="X38" s="8">
        <v>0.69761441766789301</v>
      </c>
      <c r="Y38" s="8">
        <v>0.69810122259408502</v>
      </c>
      <c r="Z38" s="8">
        <v>0.69572223088518104</v>
      </c>
      <c r="AA38" s="8">
        <v>0.67246208337117397</v>
      </c>
      <c r="AB38" s="8">
        <v>0.65582268970698698</v>
      </c>
      <c r="AC38" s="8">
        <v>0.62682563338301001</v>
      </c>
      <c r="AE38" s="39"/>
      <c r="AF38" s="10">
        <f t="shared" ref="AF38:AF48" si="27">Q37</f>
        <v>0.1</v>
      </c>
      <c r="AG38" s="9">
        <f t="shared" ref="AG38:AG48" si="28">R37</f>
        <v>0.76395816572807695</v>
      </c>
      <c r="AH38" s="9">
        <f t="shared" ref="AH38:AH48" si="29">S37</f>
        <v>0.73295993106419599</v>
      </c>
      <c r="AI38" s="9">
        <f t="shared" ref="AI38:AI48" si="30">T37</f>
        <v>0.71456119637937798</v>
      </c>
      <c r="AJ38" s="9">
        <f t="shared" ref="AJ38:AJ48" si="31">U37</f>
        <v>0.70820053878818301</v>
      </c>
      <c r="AK38" s="9">
        <f t="shared" ref="AK38:AK48" si="32">V37</f>
        <v>0.70059942248332097</v>
      </c>
      <c r="AL38" s="9">
        <f t="shared" ref="AL38:AL48" si="33">W37</f>
        <v>0.70249393392078496</v>
      </c>
      <c r="AM38" s="9">
        <f t="shared" ref="AM38:AM48" si="34">X37</f>
        <v>0.69759011042433505</v>
      </c>
      <c r="AN38" s="9">
        <f t="shared" ref="AN38:AN48" si="35">Y37</f>
        <v>0.696598592992282</v>
      </c>
      <c r="AO38" s="9">
        <f t="shared" ref="AO38:AO48" si="36">Z37</f>
        <v>0.69268673007952597</v>
      </c>
      <c r="AP38" s="9">
        <f t="shared" ref="AP38:AP48" si="37">AA37</f>
        <v>0.67264735264735198</v>
      </c>
      <c r="AQ38" s="9">
        <f t="shared" ref="AQ38:AQ48" si="38">AB37</f>
        <v>0</v>
      </c>
      <c r="AR38" s="9"/>
    </row>
    <row r="39" spans="2:44" x14ac:dyDescent="0.35">
      <c r="B39">
        <v>20</v>
      </c>
      <c r="C39">
        <v>0.5</v>
      </c>
      <c r="D39">
        <v>0.25</v>
      </c>
      <c r="E39">
        <v>0.71462033697091398</v>
      </c>
      <c r="G39">
        <v>15</v>
      </c>
      <c r="H39">
        <v>0.3</v>
      </c>
      <c r="I39">
        <v>5.5</v>
      </c>
      <c r="J39">
        <v>0.67792207792207704</v>
      </c>
      <c r="L39">
        <v>15</v>
      </c>
      <c r="M39">
        <v>0.3</v>
      </c>
      <c r="N39">
        <v>0.55000000000000004</v>
      </c>
      <c r="O39">
        <v>0.71013099454657902</v>
      </c>
      <c r="Q39" s="7">
        <v>0.25</v>
      </c>
      <c r="R39" s="8">
        <v>0.75733196811233805</v>
      </c>
      <c r="S39" s="8">
        <v>0.73128353766009901</v>
      </c>
      <c r="T39" s="8">
        <v>0.71091246415921705</v>
      </c>
      <c r="U39" s="8">
        <v>0.70602255604766895</v>
      </c>
      <c r="V39" s="8">
        <v>0.70451458727471805</v>
      </c>
      <c r="W39" s="8">
        <v>0.70173863864411701</v>
      </c>
      <c r="X39" s="8">
        <v>0.69997222029307504</v>
      </c>
      <c r="Y39" s="8">
        <v>0.69416706509118198</v>
      </c>
      <c r="Z39" s="8">
        <v>0.69312680839267404</v>
      </c>
      <c r="AA39" s="8">
        <v>0.67350830987194599</v>
      </c>
      <c r="AB39" s="8">
        <v>0.65568428961208403</v>
      </c>
      <c r="AC39" s="8">
        <v>0.62464887323307505</v>
      </c>
      <c r="AE39" s="39"/>
      <c r="AF39" s="10">
        <f t="shared" si="27"/>
        <v>0.2</v>
      </c>
      <c r="AG39" s="9">
        <f t="shared" si="28"/>
        <v>0.76521611935932099</v>
      </c>
      <c r="AH39" s="9">
        <f t="shared" si="29"/>
        <v>0.73004582664212103</v>
      </c>
      <c r="AI39" s="9">
        <f t="shared" si="30"/>
        <v>0.71405520886040297</v>
      </c>
      <c r="AJ39" s="9">
        <f t="shared" si="31"/>
        <v>0.70291767499200897</v>
      </c>
      <c r="AK39" s="9">
        <f t="shared" si="32"/>
        <v>0.702005376879418</v>
      </c>
      <c r="AL39" s="9">
        <f t="shared" si="33"/>
        <v>0.70603688905916395</v>
      </c>
      <c r="AM39" s="9">
        <f t="shared" si="34"/>
        <v>0.69761441766789301</v>
      </c>
      <c r="AN39" s="9">
        <f t="shared" si="35"/>
        <v>0.69810122259408502</v>
      </c>
      <c r="AO39" s="9">
        <f t="shared" si="36"/>
        <v>0.69572223088518104</v>
      </c>
      <c r="AP39" s="9">
        <f t="shared" si="37"/>
        <v>0.67246208337117397</v>
      </c>
      <c r="AQ39" s="9">
        <f t="shared" si="38"/>
        <v>0.65582268970698698</v>
      </c>
      <c r="AR39" s="9"/>
    </row>
    <row r="40" spans="2:44" x14ac:dyDescent="0.35">
      <c r="B40">
        <v>20</v>
      </c>
      <c r="C40">
        <v>0.6</v>
      </c>
      <c r="D40">
        <v>0.25</v>
      </c>
      <c r="E40">
        <v>0.72046481895803804</v>
      </c>
      <c r="G40">
        <v>15</v>
      </c>
      <c r="H40">
        <v>0.3</v>
      </c>
      <c r="I40">
        <v>6</v>
      </c>
      <c r="J40">
        <v>0.68483724068139595</v>
      </c>
      <c r="L40">
        <v>15</v>
      </c>
      <c r="M40">
        <v>0.3</v>
      </c>
      <c r="N40">
        <v>0.6</v>
      </c>
      <c r="O40">
        <v>0.70804520155169504</v>
      </c>
      <c r="Q40" s="7">
        <v>0.15</v>
      </c>
      <c r="R40" s="8">
        <v>0.76773202662180895</v>
      </c>
      <c r="S40" s="8">
        <v>0.73361795464337398</v>
      </c>
      <c r="T40" s="8">
        <v>0.70901219992129005</v>
      </c>
      <c r="U40" s="8">
        <v>0.70446554951828599</v>
      </c>
      <c r="V40" s="8">
        <v>0.70088618938564096</v>
      </c>
      <c r="W40" s="8">
        <v>0.70478900990640903</v>
      </c>
      <c r="X40" s="8">
        <v>0.699475658031807</v>
      </c>
      <c r="Y40" s="8">
        <v>0.69705279694009903</v>
      </c>
      <c r="Z40" s="8">
        <v>0.69335897569173699</v>
      </c>
      <c r="AA40" s="8">
        <v>0.67245481790936301</v>
      </c>
      <c r="AB40" s="8"/>
      <c r="AC40" s="8">
        <v>0.62693853588041304</v>
      </c>
      <c r="AE40" s="39"/>
      <c r="AF40" s="10">
        <f t="shared" si="27"/>
        <v>0.25</v>
      </c>
      <c r="AG40" s="9">
        <f t="shared" si="28"/>
        <v>0.75733196811233805</v>
      </c>
      <c r="AH40" s="9">
        <f t="shared" si="29"/>
        <v>0.73128353766009901</v>
      </c>
      <c r="AI40" s="9">
        <f t="shared" si="30"/>
        <v>0.71091246415921705</v>
      </c>
      <c r="AJ40" s="9">
        <f t="shared" si="31"/>
        <v>0.70602255604766895</v>
      </c>
      <c r="AK40" s="9">
        <f t="shared" si="32"/>
        <v>0.70451458727471805</v>
      </c>
      <c r="AL40" s="9">
        <f t="shared" si="33"/>
        <v>0.70173863864411701</v>
      </c>
      <c r="AM40" s="9">
        <f t="shared" si="34"/>
        <v>0.69997222029307504</v>
      </c>
      <c r="AN40" s="9">
        <f t="shared" si="35"/>
        <v>0.69416706509118198</v>
      </c>
      <c r="AO40" s="9">
        <f t="shared" si="36"/>
        <v>0.69312680839267404</v>
      </c>
      <c r="AP40" s="9">
        <f t="shared" si="37"/>
        <v>0.67350830987194599</v>
      </c>
      <c r="AQ40" s="9">
        <f t="shared" si="38"/>
        <v>0.65568428961208403</v>
      </c>
      <c r="AR40" s="9"/>
    </row>
    <row r="41" spans="2:44" x14ac:dyDescent="0.35">
      <c r="B41">
        <v>20</v>
      </c>
      <c r="C41">
        <v>0.7</v>
      </c>
      <c r="D41">
        <v>0.25</v>
      </c>
      <c r="E41">
        <v>0.72136888726542103</v>
      </c>
      <c r="G41">
        <v>20</v>
      </c>
      <c r="H41">
        <v>0.3</v>
      </c>
      <c r="I41">
        <v>0.5</v>
      </c>
      <c r="J41">
        <v>0.70125565042692095</v>
      </c>
      <c r="L41">
        <v>20</v>
      </c>
      <c r="M41">
        <v>0.3</v>
      </c>
      <c r="N41">
        <v>0.05</v>
      </c>
      <c r="O41">
        <v>0.70725994246837998</v>
      </c>
      <c r="Q41" s="7">
        <v>0.3</v>
      </c>
      <c r="R41" s="8">
        <v>0.767410224530095</v>
      </c>
      <c r="S41" s="8">
        <v>0.73191806039716401</v>
      </c>
      <c r="T41" s="8">
        <v>0.71397649969078503</v>
      </c>
      <c r="U41" s="8">
        <v>0.70936486918405495</v>
      </c>
      <c r="V41" s="8">
        <v>0.69973115602907399</v>
      </c>
      <c r="W41" s="8">
        <v>0.70419061171619801</v>
      </c>
      <c r="X41" s="8">
        <v>0.70012153621779205</v>
      </c>
      <c r="Y41" s="8">
        <v>0.69724745577487801</v>
      </c>
      <c r="Z41" s="8">
        <v>0.691723409047594</v>
      </c>
      <c r="AA41" s="8">
        <v>0.67410771047134599</v>
      </c>
      <c r="AB41" s="8">
        <v>0.65120408082565495</v>
      </c>
      <c r="AC41" s="8">
        <v>0.62444564873774999</v>
      </c>
      <c r="AE41" s="39"/>
      <c r="AF41" s="10">
        <f t="shared" si="27"/>
        <v>0.15</v>
      </c>
      <c r="AG41" s="9">
        <f t="shared" si="28"/>
        <v>0.76773202662180895</v>
      </c>
      <c r="AH41" s="9">
        <f t="shared" si="29"/>
        <v>0.73361795464337398</v>
      </c>
      <c r="AI41" s="9">
        <f t="shared" si="30"/>
        <v>0.70901219992129005</v>
      </c>
      <c r="AJ41" s="9">
        <f t="shared" si="31"/>
        <v>0.70446554951828599</v>
      </c>
      <c r="AK41" s="9">
        <f t="shared" si="32"/>
        <v>0.70088618938564096</v>
      </c>
      <c r="AL41" s="9">
        <f t="shared" si="33"/>
        <v>0.70478900990640903</v>
      </c>
      <c r="AM41" s="9">
        <f t="shared" si="34"/>
        <v>0.699475658031807</v>
      </c>
      <c r="AN41" s="9">
        <f t="shared" si="35"/>
        <v>0.69705279694009903</v>
      </c>
      <c r="AO41" s="9">
        <f t="shared" si="36"/>
        <v>0.69335897569173699</v>
      </c>
      <c r="AP41" s="9">
        <f t="shared" si="37"/>
        <v>0.67245481790936301</v>
      </c>
      <c r="AQ41" s="9">
        <f t="shared" si="38"/>
        <v>0</v>
      </c>
      <c r="AR41" s="9"/>
    </row>
    <row r="42" spans="2:44" x14ac:dyDescent="0.35">
      <c r="B42">
        <v>20</v>
      </c>
      <c r="C42">
        <v>0.8</v>
      </c>
      <c r="D42">
        <v>0.25</v>
      </c>
      <c r="E42">
        <v>0.72259257568147495</v>
      </c>
      <c r="G42">
        <v>20</v>
      </c>
      <c r="H42">
        <v>0.3</v>
      </c>
      <c r="I42">
        <v>1</v>
      </c>
      <c r="J42">
        <v>0.68027487329345604</v>
      </c>
      <c r="L42">
        <v>20</v>
      </c>
      <c r="M42">
        <v>0.3</v>
      </c>
      <c r="N42">
        <v>0.1</v>
      </c>
      <c r="O42">
        <v>0.70820053878818301</v>
      </c>
      <c r="Q42" s="7">
        <v>0.35</v>
      </c>
      <c r="R42" s="8">
        <v>0.75898486067432103</v>
      </c>
      <c r="S42" s="8">
        <v>0.72823626179938095</v>
      </c>
      <c r="T42" s="8">
        <v>0.71524146848822101</v>
      </c>
      <c r="U42" s="8">
        <v>0.70698598237523402</v>
      </c>
      <c r="V42" s="8">
        <v>0.70012546051976499</v>
      </c>
      <c r="W42" s="8">
        <v>0.70139930308503395</v>
      </c>
      <c r="X42" s="8">
        <v>0.69939231891103504</v>
      </c>
      <c r="Y42" s="8">
        <v>0.69470323065364303</v>
      </c>
      <c r="Z42" s="8">
        <v>0.69123828334806003</v>
      </c>
      <c r="AA42" s="8">
        <v>0.67401325946780499</v>
      </c>
      <c r="AB42" s="8">
        <v>0.65456127169915701</v>
      </c>
      <c r="AC42" s="8">
        <v>0.62338436526215901</v>
      </c>
      <c r="AE42" s="39"/>
      <c r="AF42" s="10">
        <f t="shared" si="27"/>
        <v>0.3</v>
      </c>
      <c r="AG42" s="9">
        <f t="shared" si="28"/>
        <v>0.767410224530095</v>
      </c>
      <c r="AH42" s="9">
        <f t="shared" si="29"/>
        <v>0.73191806039716401</v>
      </c>
      <c r="AI42" s="9">
        <f t="shared" si="30"/>
        <v>0.71397649969078503</v>
      </c>
      <c r="AJ42" s="9">
        <f t="shared" si="31"/>
        <v>0.70936486918405495</v>
      </c>
      <c r="AK42" s="9">
        <f t="shared" si="32"/>
        <v>0.69973115602907399</v>
      </c>
      <c r="AL42" s="9">
        <f t="shared" si="33"/>
        <v>0.70419061171619801</v>
      </c>
      <c r="AM42" s="9">
        <f t="shared" si="34"/>
        <v>0.70012153621779205</v>
      </c>
      <c r="AN42" s="9">
        <f t="shared" si="35"/>
        <v>0.69724745577487801</v>
      </c>
      <c r="AO42" s="9">
        <f t="shared" si="36"/>
        <v>0.691723409047594</v>
      </c>
      <c r="AP42" s="9">
        <f t="shared" si="37"/>
        <v>0.67410771047134599</v>
      </c>
      <c r="AQ42" s="9">
        <f t="shared" si="38"/>
        <v>0.65120408082565495</v>
      </c>
      <c r="AR42" s="9"/>
    </row>
    <row r="43" spans="2:44" x14ac:dyDescent="0.35">
      <c r="B43">
        <v>20</v>
      </c>
      <c r="C43">
        <v>0.9</v>
      </c>
      <c r="D43">
        <v>0.25</v>
      </c>
      <c r="E43">
        <v>0.72555591068900904</v>
      </c>
      <c r="G43">
        <v>20</v>
      </c>
      <c r="H43">
        <v>0.3</v>
      </c>
      <c r="I43">
        <v>1.5</v>
      </c>
      <c r="J43">
        <v>0.67894616684169595</v>
      </c>
      <c r="L43">
        <v>20</v>
      </c>
      <c r="M43">
        <v>0.3</v>
      </c>
      <c r="N43">
        <v>0.15</v>
      </c>
      <c r="O43">
        <v>0.70446554951828599</v>
      </c>
      <c r="Q43" s="7">
        <v>0.4</v>
      </c>
      <c r="R43" s="8">
        <v>0.76237841000511897</v>
      </c>
      <c r="S43" s="8">
        <v>0.73126787043202301</v>
      </c>
      <c r="T43" s="8">
        <v>0.70949007702254396</v>
      </c>
      <c r="U43" s="8">
        <v>0.70762065659102302</v>
      </c>
      <c r="V43" s="8">
        <v>0.70124464801354103</v>
      </c>
      <c r="W43" s="8">
        <v>0.69705361866710402</v>
      </c>
      <c r="X43" s="8">
        <v>0.69717688728383898</v>
      </c>
      <c r="Y43" s="8">
        <v>0.69430366778225505</v>
      </c>
      <c r="Z43" s="8">
        <v>0.69084671760486505</v>
      </c>
      <c r="AA43" s="8">
        <v>0.66970847334483696</v>
      </c>
      <c r="AB43" s="8">
        <v>0.64907271936415001</v>
      </c>
      <c r="AC43" s="8">
        <v>0.619798581944632</v>
      </c>
      <c r="AE43" s="39"/>
      <c r="AF43" s="10">
        <f t="shared" si="27"/>
        <v>0.35</v>
      </c>
      <c r="AG43" s="9">
        <f t="shared" si="28"/>
        <v>0.75898486067432103</v>
      </c>
      <c r="AH43" s="9">
        <f t="shared" si="29"/>
        <v>0.72823626179938095</v>
      </c>
      <c r="AI43" s="9">
        <f t="shared" si="30"/>
        <v>0.71524146848822101</v>
      </c>
      <c r="AJ43" s="9">
        <f t="shared" si="31"/>
        <v>0.70698598237523402</v>
      </c>
      <c r="AK43" s="9">
        <f t="shared" si="32"/>
        <v>0.70012546051976499</v>
      </c>
      <c r="AL43" s="9">
        <f t="shared" si="33"/>
        <v>0.70139930308503395</v>
      </c>
      <c r="AM43" s="9">
        <f t="shared" si="34"/>
        <v>0.69939231891103504</v>
      </c>
      <c r="AN43" s="9">
        <f t="shared" si="35"/>
        <v>0.69470323065364303</v>
      </c>
      <c r="AO43" s="9">
        <f t="shared" si="36"/>
        <v>0.69123828334806003</v>
      </c>
      <c r="AP43" s="9">
        <f t="shared" si="37"/>
        <v>0.67401325946780499</v>
      </c>
      <c r="AQ43" s="9">
        <f t="shared" si="38"/>
        <v>0.65456127169915701</v>
      </c>
      <c r="AR43" s="9"/>
    </row>
    <row r="44" spans="2:44" x14ac:dyDescent="0.35">
      <c r="B44">
        <v>20</v>
      </c>
      <c r="C44">
        <v>1</v>
      </c>
      <c r="D44">
        <v>0.25</v>
      </c>
      <c r="E44">
        <v>0.72878863978813702</v>
      </c>
      <c r="G44">
        <v>20</v>
      </c>
      <c r="H44">
        <v>0.3</v>
      </c>
      <c r="I44">
        <v>2</v>
      </c>
      <c r="J44">
        <v>0.67095109812337295</v>
      </c>
      <c r="L44">
        <v>20</v>
      </c>
      <c r="M44">
        <v>0.3</v>
      </c>
      <c r="N44">
        <v>0.2</v>
      </c>
      <c r="O44">
        <v>0.70291767499200897</v>
      </c>
      <c r="Q44" s="7">
        <v>0.45</v>
      </c>
      <c r="R44" s="8">
        <v>0.76239303737292397</v>
      </c>
      <c r="S44" s="8">
        <v>0.73426031099447697</v>
      </c>
      <c r="T44" s="8">
        <v>0.71138471917692603</v>
      </c>
      <c r="U44" s="8">
        <v>0.70531939180859304</v>
      </c>
      <c r="V44" s="8">
        <v>0.70142786020113501</v>
      </c>
      <c r="W44" s="8">
        <v>0.70118767445678898</v>
      </c>
      <c r="X44" s="8">
        <v>0.694763525244808</v>
      </c>
      <c r="Y44" s="8">
        <v>0.69685472303804297</v>
      </c>
      <c r="Z44" s="8">
        <v>0.68770726129216697</v>
      </c>
      <c r="AA44" s="8">
        <v>0.67149940968122701</v>
      </c>
      <c r="AB44" s="8">
        <v>0.64812369014195803</v>
      </c>
      <c r="AC44" s="8">
        <v>0.62430564964097002</v>
      </c>
      <c r="AE44" s="39"/>
      <c r="AF44" s="10">
        <f t="shared" si="27"/>
        <v>0.4</v>
      </c>
      <c r="AG44" s="9">
        <f t="shared" si="28"/>
        <v>0.76237841000511897</v>
      </c>
      <c r="AH44" s="9">
        <f t="shared" si="29"/>
        <v>0.73126787043202301</v>
      </c>
      <c r="AI44" s="9">
        <f t="shared" si="30"/>
        <v>0.70949007702254396</v>
      </c>
      <c r="AJ44" s="9">
        <f t="shared" si="31"/>
        <v>0.70762065659102302</v>
      </c>
      <c r="AK44" s="9">
        <f t="shared" si="32"/>
        <v>0.70124464801354103</v>
      </c>
      <c r="AL44" s="9">
        <f t="shared" si="33"/>
        <v>0.69705361866710402</v>
      </c>
      <c r="AM44" s="9">
        <f t="shared" si="34"/>
        <v>0.69717688728383898</v>
      </c>
      <c r="AN44" s="9">
        <f t="shared" si="35"/>
        <v>0.69430366778225505</v>
      </c>
      <c r="AO44" s="9">
        <f t="shared" si="36"/>
        <v>0.69084671760486505</v>
      </c>
      <c r="AP44" s="9">
        <f t="shared" si="37"/>
        <v>0.66970847334483696</v>
      </c>
      <c r="AQ44" s="9">
        <f t="shared" si="38"/>
        <v>0.64907271936415001</v>
      </c>
      <c r="AR44" s="9"/>
    </row>
    <row r="45" spans="2:44" x14ac:dyDescent="0.35">
      <c r="B45">
        <v>25</v>
      </c>
      <c r="C45">
        <v>0.1</v>
      </c>
      <c r="D45">
        <v>0.25</v>
      </c>
      <c r="E45">
        <v>0.69270138404859105</v>
      </c>
      <c r="G45">
        <v>20</v>
      </c>
      <c r="H45">
        <v>0.3</v>
      </c>
      <c r="I45">
        <v>2.5</v>
      </c>
      <c r="J45">
        <v>0.66778685904753199</v>
      </c>
      <c r="L45">
        <v>20</v>
      </c>
      <c r="M45">
        <v>0.3</v>
      </c>
      <c r="N45">
        <v>0.25</v>
      </c>
      <c r="O45">
        <v>0.70602255604766895</v>
      </c>
      <c r="Q45" s="7">
        <v>0.5</v>
      </c>
      <c r="R45" s="8">
        <v>0.76054998902947402</v>
      </c>
      <c r="S45" s="8">
        <v>0.73377462692413098</v>
      </c>
      <c r="T45" s="8">
        <v>0.70820824197447496</v>
      </c>
      <c r="U45" s="8">
        <v>0.70503629971234105</v>
      </c>
      <c r="V45" s="8">
        <v>0.701220750771681</v>
      </c>
      <c r="W45" s="8">
        <v>0.70069144181124898</v>
      </c>
      <c r="X45" s="8">
        <v>0.69877769289533997</v>
      </c>
      <c r="Y45" s="8">
        <v>0.69406461307287703</v>
      </c>
      <c r="Z45" s="8">
        <v>0.690448221494533</v>
      </c>
      <c r="AA45" s="8">
        <v>0.67241122513849705</v>
      </c>
      <c r="AB45" s="8">
        <v>0.64940092530349103</v>
      </c>
      <c r="AC45" s="8">
        <v>0.61950503545138402</v>
      </c>
      <c r="AE45" s="39"/>
      <c r="AF45" s="10">
        <f t="shared" si="27"/>
        <v>0.45</v>
      </c>
      <c r="AG45" s="9">
        <f t="shared" si="28"/>
        <v>0.76239303737292397</v>
      </c>
      <c r="AH45" s="9">
        <f t="shared" si="29"/>
        <v>0.73426031099447697</v>
      </c>
      <c r="AI45" s="9">
        <f t="shared" si="30"/>
        <v>0.71138471917692603</v>
      </c>
      <c r="AJ45" s="9">
        <f t="shared" si="31"/>
        <v>0.70531939180859304</v>
      </c>
      <c r="AK45" s="9">
        <f t="shared" si="32"/>
        <v>0.70142786020113501</v>
      </c>
      <c r="AL45" s="9">
        <f t="shared" si="33"/>
        <v>0.70118767445678898</v>
      </c>
      <c r="AM45" s="9">
        <f t="shared" si="34"/>
        <v>0.694763525244808</v>
      </c>
      <c r="AN45" s="9">
        <f t="shared" si="35"/>
        <v>0.69685472303804297</v>
      </c>
      <c r="AO45" s="9">
        <f t="shared" si="36"/>
        <v>0.68770726129216697</v>
      </c>
      <c r="AP45" s="9">
        <f t="shared" si="37"/>
        <v>0.67149940968122701</v>
      </c>
      <c r="AQ45" s="9">
        <f t="shared" si="38"/>
        <v>0.64812369014195803</v>
      </c>
      <c r="AR45" s="9"/>
    </row>
    <row r="46" spans="2:44" x14ac:dyDescent="0.35">
      <c r="B46">
        <v>25</v>
      </c>
      <c r="C46">
        <v>0.2</v>
      </c>
      <c r="D46">
        <v>0.25</v>
      </c>
      <c r="E46">
        <v>0.69839291048491403</v>
      </c>
      <c r="G46">
        <v>20</v>
      </c>
      <c r="H46">
        <v>0.3</v>
      </c>
      <c r="I46">
        <v>3</v>
      </c>
      <c r="J46">
        <v>0.66467284598876697</v>
      </c>
      <c r="L46">
        <v>20</v>
      </c>
      <c r="M46">
        <v>0.3</v>
      </c>
      <c r="N46">
        <v>0.3</v>
      </c>
      <c r="O46">
        <v>0.70936486918405495</v>
      </c>
      <c r="Q46" s="7">
        <v>0.55000000000000004</v>
      </c>
      <c r="R46" s="8">
        <v>0.75980399327141002</v>
      </c>
      <c r="S46" s="8">
        <v>0.732106067134072</v>
      </c>
      <c r="T46" s="8">
        <v>0.71013099454657902</v>
      </c>
      <c r="U46" s="8">
        <v>0.70163919455732604</v>
      </c>
      <c r="V46" s="8">
        <v>0.70031265558100098</v>
      </c>
      <c r="W46" s="8">
        <v>0.70059292503603099</v>
      </c>
      <c r="X46" s="8">
        <v>0.69452739773595296</v>
      </c>
      <c r="Y46" s="8">
        <v>0.69330305307014495</v>
      </c>
      <c r="Z46" s="8">
        <v>0.688843841502503</v>
      </c>
      <c r="AA46" s="8">
        <v>0.66939242575606195</v>
      </c>
      <c r="AB46" s="8">
        <v>0.64720234093874796</v>
      </c>
      <c r="AC46" s="8">
        <v>0.61683602041277097</v>
      </c>
      <c r="AE46" s="39"/>
      <c r="AF46" s="10">
        <f t="shared" si="27"/>
        <v>0.5</v>
      </c>
      <c r="AG46" s="9">
        <f t="shared" si="28"/>
        <v>0.76054998902947402</v>
      </c>
      <c r="AH46" s="9">
        <f t="shared" si="29"/>
        <v>0.73377462692413098</v>
      </c>
      <c r="AI46" s="12">
        <f t="shared" si="30"/>
        <v>0.70820824197447496</v>
      </c>
      <c r="AJ46" s="12">
        <f t="shared" si="31"/>
        <v>0.70503629971234105</v>
      </c>
      <c r="AK46" s="9">
        <f t="shared" si="32"/>
        <v>0.701220750771681</v>
      </c>
      <c r="AL46" s="9">
        <f t="shared" si="33"/>
        <v>0.70069144181124898</v>
      </c>
      <c r="AM46" s="9">
        <f t="shared" si="34"/>
        <v>0.69877769289533997</v>
      </c>
      <c r="AN46" s="9">
        <f t="shared" si="35"/>
        <v>0.69406461307287703</v>
      </c>
      <c r="AO46" s="9">
        <f t="shared" si="36"/>
        <v>0.690448221494533</v>
      </c>
      <c r="AP46" s="9">
        <f t="shared" si="37"/>
        <v>0.67241122513849705</v>
      </c>
      <c r="AQ46" s="9">
        <f t="shared" si="38"/>
        <v>0.64940092530349103</v>
      </c>
      <c r="AR46" s="9"/>
    </row>
    <row r="47" spans="2:44" x14ac:dyDescent="0.35">
      <c r="B47">
        <v>25</v>
      </c>
      <c r="C47">
        <v>0.3</v>
      </c>
      <c r="D47">
        <v>0.25</v>
      </c>
      <c r="E47">
        <v>0.70532311062431496</v>
      </c>
      <c r="G47">
        <v>20</v>
      </c>
      <c r="H47">
        <v>0.3</v>
      </c>
      <c r="I47">
        <v>3.5</v>
      </c>
      <c r="J47">
        <v>0.66198803707593201</v>
      </c>
      <c r="L47">
        <v>20</v>
      </c>
      <c r="M47">
        <v>0.3</v>
      </c>
      <c r="N47">
        <v>0.35</v>
      </c>
      <c r="O47">
        <v>0.70698598237523402</v>
      </c>
      <c r="Q47" s="7">
        <v>0.6</v>
      </c>
      <c r="R47" s="8">
        <v>0.76335844364806504</v>
      </c>
      <c r="S47" s="8">
        <v>0.73353178488895798</v>
      </c>
      <c r="T47" s="8">
        <v>0.70804520155169504</v>
      </c>
      <c r="U47" s="8">
        <v>0.70114606638966204</v>
      </c>
      <c r="V47" s="8">
        <v>0.69675993229114797</v>
      </c>
      <c r="W47" s="8">
        <v>0.69559411088610301</v>
      </c>
      <c r="X47" s="8">
        <v>0.69523925272588305</v>
      </c>
      <c r="Y47" s="8">
        <v>0.68949866812376204</v>
      </c>
      <c r="Z47" s="8">
        <v>0.68612020721797695</v>
      </c>
      <c r="AA47" s="8"/>
      <c r="AB47" s="8">
        <v>0.64502748230455897</v>
      </c>
      <c r="AC47" s="8">
        <v>0.61470442126179803</v>
      </c>
      <c r="AE47" s="39"/>
      <c r="AF47" s="10">
        <f t="shared" si="27"/>
        <v>0.55000000000000004</v>
      </c>
      <c r="AG47" s="9">
        <f t="shared" si="28"/>
        <v>0.75980399327141002</v>
      </c>
      <c r="AH47" s="9">
        <f t="shared" si="29"/>
        <v>0.732106067134072</v>
      </c>
      <c r="AI47" s="12">
        <f t="shared" si="30"/>
        <v>0.71013099454657902</v>
      </c>
      <c r="AJ47" s="12">
        <f t="shared" si="31"/>
        <v>0.70163919455732604</v>
      </c>
      <c r="AK47" s="9">
        <f t="shared" si="32"/>
        <v>0.70031265558100098</v>
      </c>
      <c r="AL47" s="9">
        <f t="shared" si="33"/>
        <v>0.70059292503603099</v>
      </c>
      <c r="AM47" s="9">
        <f t="shared" si="34"/>
        <v>0.69452739773595296</v>
      </c>
      <c r="AN47" s="9">
        <f t="shared" si="35"/>
        <v>0.69330305307014495</v>
      </c>
      <c r="AO47" s="9">
        <f t="shared" si="36"/>
        <v>0.688843841502503</v>
      </c>
      <c r="AP47" s="9">
        <f t="shared" si="37"/>
        <v>0.66939242575606195</v>
      </c>
      <c r="AQ47" s="9">
        <f t="shared" si="38"/>
        <v>0.64720234093874796</v>
      </c>
      <c r="AR47" s="9"/>
    </row>
    <row r="48" spans="2:44" x14ac:dyDescent="0.35">
      <c r="B48">
        <v>25</v>
      </c>
      <c r="C48">
        <v>0.4</v>
      </c>
      <c r="D48">
        <v>0.25</v>
      </c>
      <c r="E48">
        <v>0.70413223140495795</v>
      </c>
      <c r="G48">
        <v>20</v>
      </c>
      <c r="H48">
        <v>0.3</v>
      </c>
      <c r="I48">
        <v>4</v>
      </c>
      <c r="J48">
        <v>0.65929866216154498</v>
      </c>
      <c r="L48">
        <v>20</v>
      </c>
      <c r="M48">
        <v>0.3</v>
      </c>
      <c r="N48">
        <v>0.4</v>
      </c>
      <c r="O48">
        <v>0.70762065659102302</v>
      </c>
      <c r="Q48" s="7">
        <v>0.05</v>
      </c>
      <c r="R48" s="8">
        <v>0.76487968989980204</v>
      </c>
      <c r="S48" s="8">
        <v>0.73082135443186702</v>
      </c>
      <c r="T48" s="8">
        <v>0.71304323382245405</v>
      </c>
      <c r="U48" s="8">
        <v>0.70725994246837998</v>
      </c>
      <c r="V48" s="8">
        <v>0.69981877924922797</v>
      </c>
      <c r="W48" s="8">
        <v>0.70258515315709702</v>
      </c>
      <c r="X48" s="8">
        <v>0.70261476491423003</v>
      </c>
      <c r="Y48" s="8">
        <v>0.69569701523119998</v>
      </c>
      <c r="Z48" s="8">
        <v>0.69143579881144202</v>
      </c>
      <c r="AA48" s="8">
        <v>0.67195713377531496</v>
      </c>
      <c r="AB48" s="8"/>
      <c r="AC48" s="8">
        <v>0.627624983064625</v>
      </c>
      <c r="AE48" s="39"/>
      <c r="AF48" s="10">
        <f t="shared" si="27"/>
        <v>0.6</v>
      </c>
      <c r="AG48" s="9">
        <f t="shared" si="28"/>
        <v>0.76335844364806504</v>
      </c>
      <c r="AH48" s="9">
        <f t="shared" si="29"/>
        <v>0.73353178488895798</v>
      </c>
      <c r="AI48" s="12">
        <f t="shared" si="30"/>
        <v>0.70804520155169504</v>
      </c>
      <c r="AJ48" s="12">
        <f t="shared" si="31"/>
        <v>0.70114606638966204</v>
      </c>
      <c r="AK48" s="9">
        <f t="shared" si="32"/>
        <v>0.69675993229114797</v>
      </c>
      <c r="AL48" s="9">
        <f t="shared" si="33"/>
        <v>0.69559411088610301</v>
      </c>
      <c r="AM48" s="9">
        <f t="shared" si="34"/>
        <v>0.69523925272588305</v>
      </c>
      <c r="AN48" s="9">
        <f t="shared" si="35"/>
        <v>0.68949866812376204</v>
      </c>
      <c r="AO48" s="9">
        <f t="shared" si="36"/>
        <v>0.68612020721797695</v>
      </c>
      <c r="AP48" s="9">
        <f t="shared" si="37"/>
        <v>0</v>
      </c>
      <c r="AQ48" s="9">
        <f t="shared" si="38"/>
        <v>0.64502748230455897</v>
      </c>
      <c r="AR48" s="9"/>
    </row>
    <row r="49" spans="2:15" x14ac:dyDescent="0.35">
      <c r="B49">
        <v>25</v>
      </c>
      <c r="C49">
        <v>0.5</v>
      </c>
      <c r="D49">
        <v>0.25</v>
      </c>
      <c r="E49">
        <v>0.710767698894752</v>
      </c>
      <c r="G49">
        <v>20</v>
      </c>
      <c r="H49">
        <v>0.3</v>
      </c>
      <c r="I49">
        <v>4.5</v>
      </c>
      <c r="J49">
        <v>0.65870508195972699</v>
      </c>
      <c r="L49">
        <v>20</v>
      </c>
      <c r="M49">
        <v>0.3</v>
      </c>
      <c r="N49">
        <v>0.45</v>
      </c>
      <c r="O49">
        <v>0.70531939180859304</v>
      </c>
    </row>
    <row r="50" spans="2:15" x14ac:dyDescent="0.35">
      <c r="B50">
        <v>25</v>
      </c>
      <c r="C50">
        <v>0.6</v>
      </c>
      <c r="D50">
        <v>0.25</v>
      </c>
      <c r="E50">
        <v>0.71625609877526597</v>
      </c>
      <c r="G50">
        <v>20</v>
      </c>
      <c r="H50">
        <v>0.3</v>
      </c>
      <c r="I50">
        <v>5</v>
      </c>
      <c r="J50">
        <v>0.66347655358202795</v>
      </c>
      <c r="L50">
        <v>20</v>
      </c>
      <c r="M50">
        <v>0.3</v>
      </c>
      <c r="N50">
        <v>0.5</v>
      </c>
      <c r="O50">
        <v>0.70503629971234105</v>
      </c>
    </row>
    <row r="51" spans="2:15" x14ac:dyDescent="0.35">
      <c r="B51">
        <v>25</v>
      </c>
      <c r="C51">
        <v>0.7</v>
      </c>
      <c r="D51">
        <v>0.25</v>
      </c>
      <c r="E51">
        <v>0.71653091705665595</v>
      </c>
      <c r="G51">
        <v>20</v>
      </c>
      <c r="H51">
        <v>0.3</v>
      </c>
      <c r="I51">
        <v>5.5</v>
      </c>
      <c r="J51">
        <v>0.66402447376832097</v>
      </c>
      <c r="L51">
        <v>20</v>
      </c>
      <c r="M51">
        <v>0.3</v>
      </c>
      <c r="N51">
        <v>0.55000000000000004</v>
      </c>
      <c r="O51">
        <v>0.70163919455732604</v>
      </c>
    </row>
    <row r="52" spans="2:15" x14ac:dyDescent="0.35">
      <c r="B52">
        <v>25</v>
      </c>
      <c r="C52">
        <v>0.8</v>
      </c>
      <c r="D52">
        <v>0.25</v>
      </c>
      <c r="E52">
        <v>0.71666235188688598</v>
      </c>
      <c r="G52">
        <v>20</v>
      </c>
      <c r="H52">
        <v>0.3</v>
      </c>
      <c r="I52">
        <v>6</v>
      </c>
      <c r="J52">
        <v>0.66446280991735496</v>
      </c>
      <c r="L52">
        <v>20</v>
      </c>
      <c r="M52">
        <v>0.3</v>
      </c>
      <c r="N52">
        <v>0.6</v>
      </c>
      <c r="O52">
        <v>0.70114606638966204</v>
      </c>
    </row>
    <row r="53" spans="2:15" x14ac:dyDescent="0.35">
      <c r="B53">
        <v>25</v>
      </c>
      <c r="C53">
        <v>0.9</v>
      </c>
      <c r="D53">
        <v>0.25</v>
      </c>
      <c r="E53">
        <v>0.72095190680075605</v>
      </c>
      <c r="G53">
        <v>25</v>
      </c>
      <c r="H53">
        <v>0.3</v>
      </c>
      <c r="I53">
        <v>0.5</v>
      </c>
      <c r="J53">
        <v>0.70346310863287798</v>
      </c>
      <c r="L53">
        <v>25</v>
      </c>
      <c r="M53">
        <v>0.3</v>
      </c>
      <c r="N53">
        <v>0.05</v>
      </c>
      <c r="O53">
        <v>0.69981877924922797</v>
      </c>
    </row>
    <row r="54" spans="2:15" x14ac:dyDescent="0.35">
      <c r="B54">
        <v>25</v>
      </c>
      <c r="C54">
        <v>1</v>
      </c>
      <c r="D54">
        <v>0.25</v>
      </c>
      <c r="E54">
        <v>0.71347605297221905</v>
      </c>
      <c r="G54">
        <v>25</v>
      </c>
      <c r="H54">
        <v>0.3</v>
      </c>
      <c r="I54">
        <v>1</v>
      </c>
      <c r="J54">
        <v>0.67244050582495196</v>
      </c>
      <c r="L54">
        <v>25</v>
      </c>
      <c r="M54">
        <v>0.3</v>
      </c>
      <c r="N54">
        <v>0.1</v>
      </c>
      <c r="O54">
        <v>0.70059942248332097</v>
      </c>
    </row>
    <row r="55" spans="2:15" x14ac:dyDescent="0.35">
      <c r="B55">
        <v>30</v>
      </c>
      <c r="C55">
        <v>0.1</v>
      </c>
      <c r="D55">
        <v>0.25</v>
      </c>
      <c r="E55">
        <v>0.68848265922317697</v>
      </c>
      <c r="G55">
        <v>25</v>
      </c>
      <c r="H55">
        <v>0.3</v>
      </c>
      <c r="I55">
        <v>1.5</v>
      </c>
      <c r="J55">
        <v>0.67167181121178898</v>
      </c>
      <c r="L55">
        <v>25</v>
      </c>
      <c r="M55">
        <v>0.3</v>
      </c>
      <c r="N55">
        <v>0.15</v>
      </c>
      <c r="O55">
        <v>0.70088618938564096</v>
      </c>
    </row>
    <row r="56" spans="2:15" x14ac:dyDescent="0.35">
      <c r="B56">
        <v>30</v>
      </c>
      <c r="C56">
        <v>0.2</v>
      </c>
      <c r="D56">
        <v>0.25</v>
      </c>
      <c r="E56">
        <v>0.69510882454891998</v>
      </c>
      <c r="G56">
        <v>25</v>
      </c>
      <c r="H56">
        <v>0.3</v>
      </c>
      <c r="I56">
        <v>2</v>
      </c>
      <c r="J56">
        <v>0.66197351389027104</v>
      </c>
      <c r="L56">
        <v>25</v>
      </c>
      <c r="M56">
        <v>0.3</v>
      </c>
      <c r="N56">
        <v>0.2</v>
      </c>
      <c r="O56">
        <v>0.702005376879418</v>
      </c>
    </row>
    <row r="57" spans="2:15" x14ac:dyDescent="0.35">
      <c r="B57">
        <v>30</v>
      </c>
      <c r="C57">
        <v>0.3</v>
      </c>
      <c r="D57">
        <v>0.25</v>
      </c>
      <c r="E57">
        <v>0.70224946636746699</v>
      </c>
      <c r="G57">
        <v>25</v>
      </c>
      <c r="H57">
        <v>0.3</v>
      </c>
      <c r="I57">
        <v>2.5</v>
      </c>
      <c r="J57">
        <v>0.65877128348103098</v>
      </c>
      <c r="L57">
        <v>25</v>
      </c>
      <c r="M57">
        <v>0.3</v>
      </c>
      <c r="N57">
        <v>0.25</v>
      </c>
      <c r="O57">
        <v>0.70451458727471805</v>
      </c>
    </row>
    <row r="58" spans="2:15" x14ac:dyDescent="0.35">
      <c r="B58">
        <v>30</v>
      </c>
      <c r="C58">
        <v>0.4</v>
      </c>
      <c r="D58">
        <v>0.25</v>
      </c>
      <c r="E58">
        <v>0.70682867203035704</v>
      </c>
      <c r="G58">
        <v>25</v>
      </c>
      <c r="H58">
        <v>0.3</v>
      </c>
      <c r="I58">
        <v>3</v>
      </c>
      <c r="J58">
        <v>0.65375286269043098</v>
      </c>
      <c r="L58">
        <v>25</v>
      </c>
      <c r="M58">
        <v>0.3</v>
      </c>
      <c r="N58">
        <v>0.3</v>
      </c>
      <c r="O58">
        <v>0.69973115602907399</v>
      </c>
    </row>
    <row r="59" spans="2:15" x14ac:dyDescent="0.35">
      <c r="B59">
        <v>30</v>
      </c>
      <c r="C59">
        <v>0.5</v>
      </c>
      <c r="D59">
        <v>0.25</v>
      </c>
      <c r="E59">
        <v>0.71071096272781997</v>
      </c>
      <c r="G59">
        <v>25</v>
      </c>
      <c r="H59">
        <v>0.3</v>
      </c>
      <c r="I59">
        <v>3.5</v>
      </c>
      <c r="J59">
        <v>0.65552125858807098</v>
      </c>
      <c r="L59">
        <v>25</v>
      </c>
      <c r="M59">
        <v>0.3</v>
      </c>
      <c r="N59">
        <v>0.35</v>
      </c>
      <c r="O59">
        <v>0.70012546051976499</v>
      </c>
    </row>
    <row r="60" spans="2:15" x14ac:dyDescent="0.35">
      <c r="B60">
        <v>30</v>
      </c>
      <c r="C60">
        <v>0.6</v>
      </c>
      <c r="D60">
        <v>0.25</v>
      </c>
      <c r="E60">
        <v>0.71693941218324098</v>
      </c>
      <c r="G60">
        <v>25</v>
      </c>
      <c r="H60">
        <v>0.3</v>
      </c>
      <c r="I60">
        <v>4</v>
      </c>
      <c r="J60">
        <v>0.64869063028975404</v>
      </c>
      <c r="L60">
        <v>25</v>
      </c>
      <c r="M60">
        <v>0.3</v>
      </c>
      <c r="N60">
        <v>0.4</v>
      </c>
      <c r="O60">
        <v>0.70124464801354103</v>
      </c>
    </row>
    <row r="61" spans="2:15" x14ac:dyDescent="0.35">
      <c r="B61">
        <v>30</v>
      </c>
      <c r="C61">
        <v>0.7</v>
      </c>
      <c r="D61">
        <v>0.25</v>
      </c>
      <c r="E61">
        <v>0.71680440771349796</v>
      </c>
      <c r="G61">
        <v>25</v>
      </c>
      <c r="H61">
        <v>0.3</v>
      </c>
      <c r="I61">
        <v>4.5</v>
      </c>
      <c r="J61">
        <v>0.64986956088818004</v>
      </c>
      <c r="L61">
        <v>25</v>
      </c>
      <c r="M61">
        <v>0.3</v>
      </c>
      <c r="N61">
        <v>0.45</v>
      </c>
      <c r="O61">
        <v>0.70142786020113501</v>
      </c>
    </row>
    <row r="62" spans="2:15" x14ac:dyDescent="0.35">
      <c r="B62">
        <v>30</v>
      </c>
      <c r="C62">
        <v>0.8</v>
      </c>
      <c r="D62">
        <v>0.25</v>
      </c>
      <c r="E62">
        <v>0.71774943900169597</v>
      </c>
      <c r="G62">
        <v>25</v>
      </c>
      <c r="H62">
        <v>0.3</v>
      </c>
      <c r="I62">
        <v>5</v>
      </c>
      <c r="J62">
        <v>0.64854724683859399</v>
      </c>
      <c r="L62">
        <v>25</v>
      </c>
      <c r="M62">
        <v>0.3</v>
      </c>
      <c r="N62">
        <v>0.5</v>
      </c>
      <c r="O62">
        <v>0.701220750771681</v>
      </c>
    </row>
    <row r="63" spans="2:15" x14ac:dyDescent="0.35">
      <c r="B63">
        <v>30</v>
      </c>
      <c r="C63">
        <v>0.9</v>
      </c>
      <c r="D63">
        <v>0.25</v>
      </c>
      <c r="E63">
        <v>0.71984748143688504</v>
      </c>
      <c r="G63">
        <v>25</v>
      </c>
      <c r="H63">
        <v>0.3</v>
      </c>
      <c r="I63">
        <v>5.5</v>
      </c>
      <c r="J63">
        <v>0.65007667031763405</v>
      </c>
      <c r="L63">
        <v>25</v>
      </c>
      <c r="M63">
        <v>0.3</v>
      </c>
      <c r="N63">
        <v>0.55000000000000004</v>
      </c>
      <c r="O63">
        <v>0.70031265558100098</v>
      </c>
    </row>
    <row r="64" spans="2:15" x14ac:dyDescent="0.35">
      <c r="B64">
        <v>30</v>
      </c>
      <c r="C64">
        <v>1</v>
      </c>
      <c r="D64">
        <v>0.25</v>
      </c>
      <c r="E64">
        <v>0.71988761790086198</v>
      </c>
      <c r="G64">
        <v>25</v>
      </c>
      <c r="H64">
        <v>0.3</v>
      </c>
      <c r="I64">
        <v>6</v>
      </c>
      <c r="J64">
        <v>0.64921238673702997</v>
      </c>
      <c r="L64">
        <v>25</v>
      </c>
      <c r="M64">
        <v>0.3</v>
      </c>
      <c r="N64">
        <v>0.6</v>
      </c>
      <c r="O64">
        <v>0.69675993229114797</v>
      </c>
    </row>
    <row r="65" spans="2:15" x14ac:dyDescent="0.35">
      <c r="B65">
        <v>35</v>
      </c>
      <c r="C65">
        <v>0.1</v>
      </c>
      <c r="D65">
        <v>0.25</v>
      </c>
      <c r="E65">
        <v>0.69053406486561497</v>
      </c>
      <c r="G65">
        <v>30</v>
      </c>
      <c r="H65">
        <v>0.3</v>
      </c>
      <c r="I65">
        <v>0.5</v>
      </c>
      <c r="J65">
        <v>0.70140295185448698</v>
      </c>
      <c r="L65">
        <v>30</v>
      </c>
      <c r="M65">
        <v>0.3</v>
      </c>
      <c r="N65">
        <v>0.05</v>
      </c>
      <c r="O65">
        <v>0.70258515315709702</v>
      </c>
    </row>
    <row r="66" spans="2:15" x14ac:dyDescent="0.35">
      <c r="B66">
        <v>35</v>
      </c>
      <c r="C66">
        <v>0.2</v>
      </c>
      <c r="D66">
        <v>0.25</v>
      </c>
      <c r="E66">
        <v>0.69299604139176296</v>
      </c>
      <c r="G66">
        <v>30</v>
      </c>
      <c r="H66">
        <v>0.3</v>
      </c>
      <c r="I66">
        <v>1</v>
      </c>
      <c r="J66">
        <v>0.66452483899804704</v>
      </c>
      <c r="L66">
        <v>30</v>
      </c>
      <c r="M66">
        <v>0.3</v>
      </c>
      <c r="N66">
        <v>0.1</v>
      </c>
      <c r="O66">
        <v>0.70249393392078496</v>
      </c>
    </row>
    <row r="67" spans="2:15" x14ac:dyDescent="0.35">
      <c r="B67">
        <v>35</v>
      </c>
      <c r="C67">
        <v>0.3</v>
      </c>
      <c r="D67">
        <v>0.25</v>
      </c>
      <c r="E67">
        <v>0.69986110146537905</v>
      </c>
      <c r="G67">
        <v>30</v>
      </c>
      <c r="H67">
        <v>0.3</v>
      </c>
      <c r="I67">
        <v>1.5</v>
      </c>
      <c r="J67">
        <v>0.66041997336398295</v>
      </c>
      <c r="L67">
        <v>30</v>
      </c>
      <c r="M67">
        <v>0.3</v>
      </c>
      <c r="N67">
        <v>0.15</v>
      </c>
      <c r="O67">
        <v>0.70478900990640903</v>
      </c>
    </row>
    <row r="68" spans="2:15" x14ac:dyDescent="0.35">
      <c r="B68">
        <v>35</v>
      </c>
      <c r="C68">
        <v>0.4</v>
      </c>
      <c r="D68">
        <v>0.25</v>
      </c>
      <c r="E68">
        <v>0.69940620876449699</v>
      </c>
      <c r="G68">
        <v>30</v>
      </c>
      <c r="H68">
        <v>0.3</v>
      </c>
      <c r="I68">
        <v>2</v>
      </c>
      <c r="J68">
        <v>0.64925109006987303</v>
      </c>
      <c r="L68">
        <v>30</v>
      </c>
      <c r="M68">
        <v>0.3</v>
      </c>
      <c r="N68">
        <v>0.2</v>
      </c>
      <c r="O68">
        <v>0.70603688905916395</v>
      </c>
    </row>
    <row r="69" spans="2:15" x14ac:dyDescent="0.35">
      <c r="B69">
        <v>35</v>
      </c>
      <c r="C69">
        <v>0.5</v>
      </c>
      <c r="D69">
        <v>0.25</v>
      </c>
      <c r="E69">
        <v>0.70774359330508996</v>
      </c>
      <c r="G69">
        <v>30</v>
      </c>
      <c r="H69">
        <v>0.3</v>
      </c>
      <c r="I69">
        <v>2.5</v>
      </c>
      <c r="J69">
        <v>0.64699615054822701</v>
      </c>
      <c r="L69">
        <v>30</v>
      </c>
      <c r="M69">
        <v>0.3</v>
      </c>
      <c r="N69">
        <v>0.25</v>
      </c>
      <c r="O69">
        <v>0.70173863864411701</v>
      </c>
    </row>
    <row r="70" spans="2:15" x14ac:dyDescent="0.35">
      <c r="B70">
        <v>35</v>
      </c>
      <c r="C70">
        <v>0.6</v>
      </c>
      <c r="D70">
        <v>0.25</v>
      </c>
      <c r="E70">
        <v>0.705618445725397</v>
      </c>
      <c r="G70">
        <v>30</v>
      </c>
      <c r="H70">
        <v>0.3</v>
      </c>
      <c r="I70">
        <v>3</v>
      </c>
      <c r="J70">
        <v>0.63791071461149695</v>
      </c>
      <c r="L70">
        <v>30</v>
      </c>
      <c r="M70">
        <v>0.3</v>
      </c>
      <c r="N70">
        <v>0.3</v>
      </c>
      <c r="O70">
        <v>0.70419061171619801</v>
      </c>
    </row>
    <row r="71" spans="2:15" x14ac:dyDescent="0.35">
      <c r="B71">
        <v>35</v>
      </c>
      <c r="C71">
        <v>0.7</v>
      </c>
      <c r="D71">
        <v>0.25</v>
      </c>
      <c r="E71">
        <v>0.710851448017223</v>
      </c>
      <c r="G71">
        <v>30</v>
      </c>
      <c r="H71">
        <v>0.3</v>
      </c>
      <c r="I71">
        <v>3.5</v>
      </c>
      <c r="J71">
        <v>0.63707879517632604</v>
      </c>
      <c r="L71">
        <v>30</v>
      </c>
      <c r="M71">
        <v>0.3</v>
      </c>
      <c r="N71">
        <v>0.35</v>
      </c>
      <c r="O71">
        <v>0.70139930308503395</v>
      </c>
    </row>
    <row r="72" spans="2:15" x14ac:dyDescent="0.35">
      <c r="B72">
        <v>35</v>
      </c>
      <c r="C72">
        <v>0.8</v>
      </c>
      <c r="D72">
        <v>0.25</v>
      </c>
      <c r="E72">
        <v>0.71084450309049196</v>
      </c>
      <c r="G72">
        <v>30</v>
      </c>
      <c r="H72">
        <v>0.3</v>
      </c>
      <c r="I72">
        <v>4</v>
      </c>
      <c r="J72">
        <v>0.63490047981318298</v>
      </c>
      <c r="L72">
        <v>30</v>
      </c>
      <c r="M72">
        <v>0.3</v>
      </c>
      <c r="N72">
        <v>0.4</v>
      </c>
      <c r="O72">
        <v>0.69705361866710402</v>
      </c>
    </row>
    <row r="73" spans="2:15" x14ac:dyDescent="0.35">
      <c r="B73">
        <v>35</v>
      </c>
      <c r="C73">
        <v>0.9</v>
      </c>
      <c r="D73">
        <v>0.25</v>
      </c>
      <c r="E73">
        <v>0.71208764497534505</v>
      </c>
      <c r="G73">
        <v>30</v>
      </c>
      <c r="H73">
        <v>0.3</v>
      </c>
      <c r="I73">
        <v>4.5</v>
      </c>
      <c r="J73">
        <v>0.63576158940397298</v>
      </c>
      <c r="L73">
        <v>30</v>
      </c>
      <c r="M73">
        <v>0.3</v>
      </c>
      <c r="N73">
        <v>0.45</v>
      </c>
      <c r="O73">
        <v>0.70118767445678898</v>
      </c>
    </row>
    <row r="74" spans="2:15" x14ac:dyDescent="0.35">
      <c r="B74">
        <v>35</v>
      </c>
      <c r="C74">
        <v>1</v>
      </c>
      <c r="D74">
        <v>0.25</v>
      </c>
      <c r="E74">
        <v>0.71703590527119898</v>
      </c>
      <c r="G74">
        <v>30</v>
      </c>
      <c r="H74">
        <v>0.3</v>
      </c>
      <c r="I74">
        <v>5</v>
      </c>
      <c r="J74">
        <v>0.62769051137503795</v>
      </c>
      <c r="L74">
        <v>30</v>
      </c>
      <c r="M74">
        <v>0.3</v>
      </c>
      <c r="N74">
        <v>0.5</v>
      </c>
      <c r="O74">
        <v>0.70069144181124898</v>
      </c>
    </row>
    <row r="75" spans="2:15" x14ac:dyDescent="0.35">
      <c r="B75">
        <v>40</v>
      </c>
      <c r="C75">
        <v>0.1</v>
      </c>
      <c r="D75">
        <v>0.25</v>
      </c>
      <c r="E75">
        <v>0.69119595656034405</v>
      </c>
      <c r="G75">
        <v>30</v>
      </c>
      <c r="H75">
        <v>0.3</v>
      </c>
      <c r="I75">
        <v>5.5</v>
      </c>
      <c r="J75">
        <v>0.62867932789666603</v>
      </c>
      <c r="L75">
        <v>30</v>
      </c>
      <c r="M75">
        <v>0.3</v>
      </c>
      <c r="N75">
        <v>0.55000000000000004</v>
      </c>
      <c r="O75">
        <v>0.70059292503603099</v>
      </c>
    </row>
    <row r="76" spans="2:15" x14ac:dyDescent="0.35">
      <c r="B76">
        <v>40</v>
      </c>
      <c r="C76">
        <v>0.2</v>
      </c>
      <c r="D76">
        <v>0.25</v>
      </c>
      <c r="E76">
        <v>0.69194385629396904</v>
      </c>
      <c r="G76">
        <v>30</v>
      </c>
      <c r="H76">
        <v>0.3</v>
      </c>
      <c r="I76">
        <v>6</v>
      </c>
      <c r="J76">
        <v>0.63802017769507202</v>
      </c>
      <c r="L76">
        <v>30</v>
      </c>
      <c r="M76">
        <v>0.3</v>
      </c>
      <c r="N76">
        <v>0.6</v>
      </c>
      <c r="O76">
        <v>0.69559411088610301</v>
      </c>
    </row>
    <row r="77" spans="2:15" x14ac:dyDescent="0.35">
      <c r="B77">
        <v>40</v>
      </c>
      <c r="C77">
        <v>0.3</v>
      </c>
      <c r="D77">
        <v>0.25</v>
      </c>
      <c r="E77">
        <v>0.69646882043576197</v>
      </c>
      <c r="G77">
        <v>35</v>
      </c>
      <c r="H77">
        <v>0.3</v>
      </c>
      <c r="I77">
        <v>0.5</v>
      </c>
      <c r="J77">
        <v>0.69639211056323302</v>
      </c>
      <c r="L77">
        <v>35</v>
      </c>
      <c r="M77">
        <v>0.3</v>
      </c>
      <c r="N77">
        <v>0.05</v>
      </c>
      <c r="O77">
        <v>0.70261476491423003</v>
      </c>
    </row>
    <row r="78" spans="2:15" x14ac:dyDescent="0.35">
      <c r="B78">
        <v>40</v>
      </c>
      <c r="C78">
        <v>0.4</v>
      </c>
      <c r="D78">
        <v>0.25</v>
      </c>
      <c r="E78">
        <v>0.69797486510484197</v>
      </c>
      <c r="G78">
        <v>35</v>
      </c>
      <c r="H78">
        <v>0.3</v>
      </c>
      <c r="I78">
        <v>1</v>
      </c>
      <c r="J78">
        <v>0.65674699631918798</v>
      </c>
      <c r="L78">
        <v>35</v>
      </c>
      <c r="M78">
        <v>0.3</v>
      </c>
      <c r="N78">
        <v>0.1</v>
      </c>
      <c r="O78">
        <v>0.69759011042433505</v>
      </c>
    </row>
    <row r="79" spans="2:15" x14ac:dyDescent="0.35">
      <c r="B79">
        <v>40</v>
      </c>
      <c r="C79">
        <v>0.5</v>
      </c>
      <c r="D79">
        <v>0.25</v>
      </c>
      <c r="E79">
        <v>0.70119185847961196</v>
      </c>
      <c r="G79">
        <v>35</v>
      </c>
      <c r="H79">
        <v>0.3</v>
      </c>
      <c r="I79">
        <v>1.5</v>
      </c>
      <c r="J79">
        <v>0.64898256823390499</v>
      </c>
      <c r="L79">
        <v>35</v>
      </c>
      <c r="M79">
        <v>0.3</v>
      </c>
      <c r="N79">
        <v>0.15</v>
      </c>
      <c r="O79">
        <v>0.699475658031807</v>
      </c>
    </row>
    <row r="80" spans="2:15" x14ac:dyDescent="0.35">
      <c r="B80">
        <v>40</v>
      </c>
      <c r="C80">
        <v>0.6</v>
      </c>
      <c r="D80">
        <v>0.25</v>
      </c>
      <c r="E80">
        <v>0.70409808073219005</v>
      </c>
      <c r="G80">
        <v>35</v>
      </c>
      <c r="H80">
        <v>0.3</v>
      </c>
      <c r="I80">
        <v>2</v>
      </c>
      <c r="J80">
        <v>0.64075283005764205</v>
      </c>
      <c r="L80">
        <v>35</v>
      </c>
      <c r="M80">
        <v>0.3</v>
      </c>
      <c r="N80">
        <v>0.2</v>
      </c>
      <c r="O80">
        <v>0.69761441766789301</v>
      </c>
    </row>
    <row r="81" spans="2:15" x14ac:dyDescent="0.35">
      <c r="B81">
        <v>40</v>
      </c>
      <c r="C81">
        <v>0.7</v>
      </c>
      <c r="D81">
        <v>0.25</v>
      </c>
      <c r="E81">
        <v>0.70836008469366796</v>
      </c>
      <c r="G81">
        <v>35</v>
      </c>
      <c r="H81">
        <v>0.3</v>
      </c>
      <c r="I81">
        <v>2.5</v>
      </c>
      <c r="J81">
        <v>0.634804500312521</v>
      </c>
      <c r="L81">
        <v>35</v>
      </c>
      <c r="M81">
        <v>0.3</v>
      </c>
      <c r="N81">
        <v>0.25</v>
      </c>
      <c r="O81">
        <v>0.69997222029307504</v>
      </c>
    </row>
    <row r="82" spans="2:15" x14ac:dyDescent="0.35">
      <c r="B82">
        <v>40</v>
      </c>
      <c r="C82">
        <v>0.8</v>
      </c>
      <c r="D82">
        <v>0.25</v>
      </c>
      <c r="E82">
        <v>0.71039887985793304</v>
      </c>
      <c r="G82">
        <v>35</v>
      </c>
      <c r="H82">
        <v>0.3</v>
      </c>
      <c r="I82">
        <v>3</v>
      </c>
      <c r="J82">
        <v>0.62975901104243304</v>
      </c>
      <c r="L82">
        <v>35</v>
      </c>
      <c r="M82">
        <v>0.3</v>
      </c>
      <c r="N82">
        <v>0.3</v>
      </c>
      <c r="O82">
        <v>0.70012153621779205</v>
      </c>
    </row>
    <row r="83" spans="2:15" x14ac:dyDescent="0.35">
      <c r="B83">
        <v>40</v>
      </c>
      <c r="C83">
        <v>0.9</v>
      </c>
      <c r="D83">
        <v>0.25</v>
      </c>
      <c r="E83">
        <v>0.70803565330236995</v>
      </c>
      <c r="G83">
        <v>35</v>
      </c>
      <c r="H83">
        <v>0.3</v>
      </c>
      <c r="I83">
        <v>3.5</v>
      </c>
      <c r="J83">
        <v>0.62819987499131802</v>
      </c>
      <c r="L83">
        <v>35</v>
      </c>
      <c r="M83">
        <v>0.3</v>
      </c>
      <c r="N83">
        <v>0.35</v>
      </c>
      <c r="O83">
        <v>0.69939231891103504</v>
      </c>
    </row>
    <row r="84" spans="2:15" x14ac:dyDescent="0.35">
      <c r="B84">
        <v>40</v>
      </c>
      <c r="C84">
        <v>1</v>
      </c>
      <c r="D84">
        <v>0.25</v>
      </c>
      <c r="E84">
        <v>0.71355440202171905</v>
      </c>
      <c r="G84">
        <v>35</v>
      </c>
      <c r="H84">
        <v>0.3</v>
      </c>
      <c r="I84">
        <v>4</v>
      </c>
      <c r="J84">
        <v>0.62106049031182697</v>
      </c>
      <c r="L84">
        <v>35</v>
      </c>
      <c r="M84">
        <v>0.3</v>
      </c>
      <c r="N84">
        <v>0.4</v>
      </c>
      <c r="O84">
        <v>0.69717688728383898</v>
      </c>
    </row>
    <row r="85" spans="2:15" x14ac:dyDescent="0.35">
      <c r="B85">
        <v>45</v>
      </c>
      <c r="C85">
        <v>0.1</v>
      </c>
      <c r="D85">
        <v>0.25</v>
      </c>
      <c r="E85">
        <v>0.68638009598558403</v>
      </c>
      <c r="G85">
        <v>35</v>
      </c>
      <c r="H85">
        <v>0.3</v>
      </c>
      <c r="I85">
        <v>4.5</v>
      </c>
      <c r="J85">
        <v>0.61770261823737704</v>
      </c>
      <c r="L85">
        <v>35</v>
      </c>
      <c r="M85">
        <v>0.3</v>
      </c>
      <c r="N85">
        <v>0.45</v>
      </c>
      <c r="O85">
        <v>0.694763525244808</v>
      </c>
    </row>
    <row r="86" spans="2:15" x14ac:dyDescent="0.35">
      <c r="B86">
        <v>45</v>
      </c>
      <c r="C86">
        <v>0.2</v>
      </c>
      <c r="D86">
        <v>0.25</v>
      </c>
      <c r="E86">
        <v>0.69052099034946302</v>
      </c>
      <c r="G86">
        <v>35</v>
      </c>
      <c r="H86">
        <v>0.3</v>
      </c>
      <c r="I86">
        <v>5</v>
      </c>
      <c r="J86">
        <v>0.61138967983887704</v>
      </c>
      <c r="L86">
        <v>35</v>
      </c>
      <c r="M86">
        <v>0.3</v>
      </c>
      <c r="N86">
        <v>0.5</v>
      </c>
      <c r="O86">
        <v>0.69877769289533997</v>
      </c>
    </row>
    <row r="87" spans="2:15" x14ac:dyDescent="0.35">
      <c r="B87">
        <v>45</v>
      </c>
      <c r="C87">
        <v>0.3</v>
      </c>
      <c r="D87">
        <v>0.25</v>
      </c>
      <c r="E87">
        <v>0.692593170123187</v>
      </c>
      <c r="G87">
        <v>35</v>
      </c>
      <c r="H87">
        <v>0.3</v>
      </c>
      <c r="I87">
        <v>5.5</v>
      </c>
      <c r="J87">
        <v>0.61264323911382701</v>
      </c>
      <c r="L87">
        <v>35</v>
      </c>
      <c r="M87">
        <v>0.3</v>
      </c>
      <c r="N87">
        <v>0.55000000000000004</v>
      </c>
      <c r="O87">
        <v>0.69452739773595296</v>
      </c>
    </row>
    <row r="88" spans="2:15" x14ac:dyDescent="0.35">
      <c r="B88">
        <v>45</v>
      </c>
      <c r="C88">
        <v>0.4</v>
      </c>
      <c r="D88">
        <v>0.25</v>
      </c>
      <c r="E88">
        <v>0.69816518530069105</v>
      </c>
      <c r="G88">
        <v>35</v>
      </c>
      <c r="H88">
        <v>0.3</v>
      </c>
      <c r="I88">
        <v>6</v>
      </c>
      <c r="J88">
        <v>0.62219945829571499</v>
      </c>
      <c r="L88">
        <v>35</v>
      </c>
      <c r="M88">
        <v>0.3</v>
      </c>
      <c r="N88">
        <v>0.6</v>
      </c>
      <c r="O88">
        <v>0.69523925272588305</v>
      </c>
    </row>
    <row r="89" spans="2:15" x14ac:dyDescent="0.35">
      <c r="B89">
        <v>45</v>
      </c>
      <c r="C89">
        <v>0.5</v>
      </c>
      <c r="D89">
        <v>0.25</v>
      </c>
      <c r="E89">
        <v>0.69660585269504605</v>
      </c>
      <c r="G89">
        <v>40</v>
      </c>
      <c r="H89">
        <v>0.3</v>
      </c>
      <c r="I89">
        <v>0.5</v>
      </c>
      <c r="J89">
        <v>0.69198483710129</v>
      </c>
      <c r="L89">
        <v>40</v>
      </c>
      <c r="M89">
        <v>0.3</v>
      </c>
      <c r="N89">
        <v>0.05</v>
      </c>
      <c r="O89">
        <v>0.69569701523119998</v>
      </c>
    </row>
    <row r="90" spans="2:15" x14ac:dyDescent="0.35">
      <c r="B90">
        <v>45</v>
      </c>
      <c r="C90">
        <v>0.6</v>
      </c>
      <c r="D90">
        <v>0.25</v>
      </c>
      <c r="E90">
        <v>0.69480742242320204</v>
      </c>
      <c r="G90">
        <v>40</v>
      </c>
      <c r="H90">
        <v>0.3</v>
      </c>
      <c r="I90">
        <v>1</v>
      </c>
      <c r="J90">
        <v>0.64172870705552898</v>
      </c>
      <c r="L90">
        <v>40</v>
      </c>
      <c r="M90">
        <v>0.3</v>
      </c>
      <c r="N90">
        <v>0.1</v>
      </c>
      <c r="O90">
        <v>0.696598592992282</v>
      </c>
    </row>
    <row r="91" spans="2:15" x14ac:dyDescent="0.35">
      <c r="B91">
        <v>45</v>
      </c>
      <c r="C91">
        <v>0.7</v>
      </c>
      <c r="D91">
        <v>0.25</v>
      </c>
      <c r="E91">
        <v>0.69967600533638197</v>
      </c>
      <c r="G91">
        <v>40</v>
      </c>
      <c r="H91">
        <v>0.3</v>
      </c>
      <c r="I91">
        <v>1.5</v>
      </c>
      <c r="J91">
        <v>0.63997677754251703</v>
      </c>
      <c r="L91">
        <v>40</v>
      </c>
      <c r="M91">
        <v>0.3</v>
      </c>
      <c r="N91">
        <v>0.15</v>
      </c>
      <c r="O91">
        <v>0.69705279694009903</v>
      </c>
    </row>
    <row r="92" spans="2:15" x14ac:dyDescent="0.35">
      <c r="B92">
        <v>45</v>
      </c>
      <c r="C92">
        <v>0.8</v>
      </c>
      <c r="D92">
        <v>0.25</v>
      </c>
      <c r="E92">
        <v>0.69920820555468899</v>
      </c>
      <c r="G92">
        <v>40</v>
      </c>
      <c r="H92">
        <v>0.3</v>
      </c>
      <c r="I92">
        <v>2</v>
      </c>
      <c r="J92">
        <v>0.62725906700362</v>
      </c>
      <c r="L92">
        <v>40</v>
      </c>
      <c r="M92">
        <v>0.3</v>
      </c>
      <c r="N92">
        <v>0.2</v>
      </c>
      <c r="O92">
        <v>0.69810122259408502</v>
      </c>
    </row>
    <row r="93" spans="2:15" x14ac:dyDescent="0.35">
      <c r="B93">
        <v>45</v>
      </c>
      <c r="C93">
        <v>0.9</v>
      </c>
      <c r="D93">
        <v>0.25</v>
      </c>
      <c r="E93">
        <v>0.70217440268898201</v>
      </c>
      <c r="G93">
        <v>40</v>
      </c>
      <c r="H93">
        <v>0.3</v>
      </c>
      <c r="I93">
        <v>2.5</v>
      </c>
      <c r="J93">
        <v>0.62541834574141097</v>
      </c>
      <c r="L93">
        <v>40</v>
      </c>
      <c r="M93">
        <v>0.3</v>
      </c>
      <c r="N93">
        <v>0.25</v>
      </c>
      <c r="O93">
        <v>0.69416706509118198</v>
      </c>
    </row>
    <row r="94" spans="2:15" x14ac:dyDescent="0.35">
      <c r="B94">
        <v>45</v>
      </c>
      <c r="C94">
        <v>1</v>
      </c>
      <c r="D94">
        <v>0.25</v>
      </c>
      <c r="E94">
        <v>0.70294020825753201</v>
      </c>
      <c r="G94">
        <v>40</v>
      </c>
      <c r="H94">
        <v>0.3</v>
      </c>
      <c r="I94">
        <v>3</v>
      </c>
      <c r="J94">
        <v>0.61699337476948202</v>
      </c>
      <c r="L94">
        <v>40</v>
      </c>
      <c r="M94">
        <v>0.3</v>
      </c>
      <c r="N94">
        <v>0.3</v>
      </c>
      <c r="O94">
        <v>0.69724745577487801</v>
      </c>
    </row>
    <row r="95" spans="2:15" x14ac:dyDescent="0.35">
      <c r="B95">
        <v>50</v>
      </c>
      <c r="C95">
        <v>0.1</v>
      </c>
      <c r="D95">
        <v>0.25</v>
      </c>
      <c r="E95">
        <v>0.66712923440196104</v>
      </c>
      <c r="G95">
        <v>40</v>
      </c>
      <c r="H95">
        <v>0.3</v>
      </c>
      <c r="I95">
        <v>3.5</v>
      </c>
      <c r="J95">
        <v>0.61331193224506497</v>
      </c>
      <c r="L95">
        <v>40</v>
      </c>
      <c r="M95">
        <v>0.3</v>
      </c>
      <c r="N95">
        <v>0.35</v>
      </c>
      <c r="O95">
        <v>0.69470323065364303</v>
      </c>
    </row>
    <row r="96" spans="2:15" x14ac:dyDescent="0.35">
      <c r="B96">
        <v>50</v>
      </c>
      <c r="C96">
        <v>0.2</v>
      </c>
      <c r="D96">
        <v>0.25</v>
      </c>
      <c r="E96">
        <v>0.67055853237671403</v>
      </c>
      <c r="G96">
        <v>40</v>
      </c>
      <c r="H96">
        <v>0.3</v>
      </c>
      <c r="I96">
        <v>4</v>
      </c>
      <c r="J96">
        <v>0.60872208182501097</v>
      </c>
      <c r="L96">
        <v>40</v>
      </c>
      <c r="M96">
        <v>0.3</v>
      </c>
      <c r="N96">
        <v>0.4</v>
      </c>
      <c r="O96">
        <v>0.69430366778225505</v>
      </c>
    </row>
    <row r="97" spans="2:15" x14ac:dyDescent="0.35">
      <c r="B97">
        <v>50</v>
      </c>
      <c r="C97">
        <v>0.3</v>
      </c>
      <c r="D97">
        <v>0.25</v>
      </c>
      <c r="E97">
        <v>0.67288348015620703</v>
      </c>
      <c r="G97">
        <v>40</v>
      </c>
      <c r="H97">
        <v>0.3</v>
      </c>
      <c r="I97">
        <v>4.5</v>
      </c>
      <c r="J97">
        <v>0.60283792090704102</v>
      </c>
      <c r="L97">
        <v>40</v>
      </c>
      <c r="M97">
        <v>0.3</v>
      </c>
      <c r="N97">
        <v>0.45</v>
      </c>
      <c r="O97">
        <v>0.69685472303804297</v>
      </c>
    </row>
    <row r="98" spans="2:15" x14ac:dyDescent="0.35">
      <c r="B98">
        <v>50</v>
      </c>
      <c r="C98">
        <v>0.4</v>
      </c>
      <c r="D98">
        <v>0.25</v>
      </c>
      <c r="E98">
        <v>0.67767505222050595</v>
      </c>
      <c r="G98">
        <v>40</v>
      </c>
      <c r="H98">
        <v>0.3</v>
      </c>
      <c r="I98">
        <v>5</v>
      </c>
      <c r="J98">
        <v>0.60192951301140596</v>
      </c>
      <c r="L98">
        <v>40</v>
      </c>
      <c r="M98">
        <v>0.3</v>
      </c>
      <c r="N98">
        <v>0.5</v>
      </c>
      <c r="O98">
        <v>0.69406461307287703</v>
      </c>
    </row>
    <row r="99" spans="2:15" x14ac:dyDescent="0.35">
      <c r="B99">
        <v>50</v>
      </c>
      <c r="C99">
        <v>0.5</v>
      </c>
      <c r="D99">
        <v>0.25</v>
      </c>
      <c r="E99">
        <v>0.68131504858777503</v>
      </c>
      <c r="G99">
        <v>40</v>
      </c>
      <c r="H99">
        <v>0.3</v>
      </c>
      <c r="I99">
        <v>5.5</v>
      </c>
      <c r="J99">
        <v>0.59736356806228996</v>
      </c>
      <c r="L99">
        <v>40</v>
      </c>
      <c r="M99">
        <v>0.3</v>
      </c>
      <c r="N99">
        <v>0.55000000000000004</v>
      </c>
      <c r="O99">
        <v>0.69330305307014495</v>
      </c>
    </row>
    <row r="100" spans="2:15" x14ac:dyDescent="0.35">
      <c r="B100">
        <v>50</v>
      </c>
      <c r="C100">
        <v>0.6</v>
      </c>
      <c r="D100">
        <v>0.25</v>
      </c>
      <c r="E100">
        <v>0.68237943874307505</v>
      </c>
      <c r="G100">
        <v>40</v>
      </c>
      <c r="H100">
        <v>0.3</v>
      </c>
      <c r="I100">
        <v>6</v>
      </c>
      <c r="J100">
        <v>0.60407417526125196</v>
      </c>
      <c r="L100">
        <v>40</v>
      </c>
      <c r="M100">
        <v>0.3</v>
      </c>
      <c r="N100">
        <v>0.6</v>
      </c>
      <c r="O100">
        <v>0.68949866812376204</v>
      </c>
    </row>
    <row r="101" spans="2:15" x14ac:dyDescent="0.35">
      <c r="B101">
        <v>50</v>
      </c>
      <c r="C101">
        <v>0.7</v>
      </c>
      <c r="D101">
        <v>0.25</v>
      </c>
      <c r="E101">
        <v>0.68538007447098304</v>
      </c>
      <c r="G101">
        <v>45</v>
      </c>
      <c r="H101">
        <v>0.3</v>
      </c>
      <c r="I101">
        <v>0.5</v>
      </c>
      <c r="J101">
        <v>0.68922501169499395</v>
      </c>
      <c r="L101">
        <v>45</v>
      </c>
      <c r="M101">
        <v>0.3</v>
      </c>
      <c r="N101">
        <v>0.05</v>
      </c>
      <c r="O101">
        <v>0.69143579881144202</v>
      </c>
    </row>
    <row r="102" spans="2:15" x14ac:dyDescent="0.35">
      <c r="B102">
        <v>50</v>
      </c>
      <c r="C102">
        <v>0.8</v>
      </c>
      <c r="D102">
        <v>0.25</v>
      </c>
      <c r="E102">
        <v>0.686266460811915</v>
      </c>
      <c r="G102">
        <v>45</v>
      </c>
      <c r="H102">
        <v>0.3</v>
      </c>
      <c r="I102">
        <v>1</v>
      </c>
      <c r="J102">
        <v>0.63541071088240897</v>
      </c>
      <c r="L102">
        <v>45</v>
      </c>
      <c r="M102">
        <v>0.3</v>
      </c>
      <c r="N102">
        <v>0.1</v>
      </c>
      <c r="O102">
        <v>0.69268673007952597</v>
      </c>
    </row>
    <row r="103" spans="2:15" x14ac:dyDescent="0.35">
      <c r="B103">
        <v>50</v>
      </c>
      <c r="C103">
        <v>0.9</v>
      </c>
      <c r="D103">
        <v>0.25</v>
      </c>
      <c r="E103">
        <v>0.69048042866224602</v>
      </c>
      <c r="G103">
        <v>45</v>
      </c>
      <c r="H103">
        <v>0.3</v>
      </c>
      <c r="I103">
        <v>1.5</v>
      </c>
      <c r="J103">
        <v>0.63193513176360505</v>
      </c>
      <c r="L103">
        <v>45</v>
      </c>
      <c r="M103">
        <v>0.3</v>
      </c>
      <c r="N103">
        <v>0.15</v>
      </c>
      <c r="O103">
        <v>0.69335897569173699</v>
      </c>
    </row>
    <row r="104" spans="2:15" x14ac:dyDescent="0.35">
      <c r="B104">
        <v>50</v>
      </c>
      <c r="C104">
        <v>1</v>
      </c>
      <c r="D104">
        <v>0.25</v>
      </c>
      <c r="E104">
        <v>0.691962582871673</v>
      </c>
      <c r="G104">
        <v>45</v>
      </c>
      <c r="H104">
        <v>0.3</v>
      </c>
      <c r="I104">
        <v>2</v>
      </c>
      <c r="J104">
        <v>0.613975085330145</v>
      </c>
      <c r="L104">
        <v>45</v>
      </c>
      <c r="M104">
        <v>0.3</v>
      </c>
      <c r="N104">
        <v>0.2</v>
      </c>
      <c r="O104">
        <v>0.69572223088518104</v>
      </c>
    </row>
    <row r="105" spans="2:15" x14ac:dyDescent="0.35">
      <c r="B105">
        <v>55</v>
      </c>
      <c r="C105">
        <v>0.1</v>
      </c>
      <c r="D105">
        <v>0.25</v>
      </c>
      <c r="E105">
        <v>0.64385305864209696</v>
      </c>
      <c r="G105">
        <v>45</v>
      </c>
      <c r="H105">
        <v>0.3</v>
      </c>
      <c r="I105">
        <v>2.5</v>
      </c>
      <c r="J105">
        <v>0.61167766862449502</v>
      </c>
      <c r="L105">
        <v>45</v>
      </c>
      <c r="M105">
        <v>0.3</v>
      </c>
      <c r="N105">
        <v>0.25</v>
      </c>
      <c r="O105">
        <v>0.69312680839267404</v>
      </c>
    </row>
    <row r="106" spans="2:15" x14ac:dyDescent="0.35">
      <c r="B106">
        <v>55</v>
      </c>
      <c r="C106">
        <v>0.2</v>
      </c>
      <c r="D106">
        <v>0.25</v>
      </c>
      <c r="E106">
        <v>0.64767290126141797</v>
      </c>
      <c r="G106">
        <v>45</v>
      </c>
      <c r="H106">
        <v>0.3</v>
      </c>
      <c r="I106">
        <v>3</v>
      </c>
      <c r="J106">
        <v>0.60377011972209205</v>
      </c>
      <c r="L106">
        <v>45</v>
      </c>
      <c r="M106">
        <v>0.3</v>
      </c>
      <c r="N106">
        <v>0.3</v>
      </c>
      <c r="O106">
        <v>0.691723409047594</v>
      </c>
    </row>
    <row r="107" spans="2:15" x14ac:dyDescent="0.35">
      <c r="B107">
        <v>55</v>
      </c>
      <c r="C107">
        <v>0.3</v>
      </c>
      <c r="D107">
        <v>0.25</v>
      </c>
      <c r="E107">
        <v>0.65469176321720901</v>
      </c>
      <c r="G107">
        <v>45</v>
      </c>
      <c r="H107">
        <v>0.3</v>
      </c>
      <c r="I107">
        <v>3.5</v>
      </c>
      <c r="J107">
        <v>0.59755358040092099</v>
      </c>
      <c r="L107">
        <v>45</v>
      </c>
      <c r="M107">
        <v>0.3</v>
      </c>
      <c r="N107">
        <v>0.35</v>
      </c>
      <c r="O107">
        <v>0.69123828334806003</v>
      </c>
    </row>
    <row r="108" spans="2:15" x14ac:dyDescent="0.35">
      <c r="B108">
        <v>55</v>
      </c>
      <c r="C108">
        <v>0.4</v>
      </c>
      <c r="D108">
        <v>0.25</v>
      </c>
      <c r="E108">
        <v>0.65855905729763897</v>
      </c>
      <c r="G108">
        <v>45</v>
      </c>
      <c r="H108">
        <v>0.3</v>
      </c>
      <c r="I108">
        <v>4</v>
      </c>
      <c r="J108">
        <v>0.59056430514406499</v>
      </c>
      <c r="L108">
        <v>45</v>
      </c>
      <c r="M108">
        <v>0.3</v>
      </c>
      <c r="N108">
        <v>0.4</v>
      </c>
      <c r="O108">
        <v>0.69084671760486505</v>
      </c>
    </row>
    <row r="109" spans="2:15" x14ac:dyDescent="0.35">
      <c r="B109">
        <v>55</v>
      </c>
      <c r="C109">
        <v>0.5</v>
      </c>
      <c r="D109">
        <v>0.25</v>
      </c>
      <c r="E109">
        <v>0.65919965202261799</v>
      </c>
      <c r="G109">
        <v>45</v>
      </c>
      <c r="H109">
        <v>0.3</v>
      </c>
      <c r="I109">
        <v>4.5</v>
      </c>
      <c r="J109">
        <v>0.58576502590224699</v>
      </c>
      <c r="L109">
        <v>45</v>
      </c>
      <c r="M109">
        <v>0.3</v>
      </c>
      <c r="N109">
        <v>0.45</v>
      </c>
      <c r="O109">
        <v>0.68770726129216697</v>
      </c>
    </row>
    <row r="110" spans="2:15" x14ac:dyDescent="0.35">
      <c r="B110">
        <v>55</v>
      </c>
      <c r="C110">
        <v>0.6</v>
      </c>
      <c r="D110">
        <v>0.25</v>
      </c>
      <c r="E110">
        <v>0.66823124678713997</v>
      </c>
      <c r="G110">
        <v>45</v>
      </c>
      <c r="H110">
        <v>0.3</v>
      </c>
      <c r="I110">
        <v>5</v>
      </c>
      <c r="J110">
        <v>0.58886983037926399</v>
      </c>
      <c r="L110">
        <v>45</v>
      </c>
      <c r="M110">
        <v>0.3</v>
      </c>
      <c r="N110">
        <v>0.5</v>
      </c>
      <c r="O110">
        <v>0.690448221494533</v>
      </c>
    </row>
    <row r="111" spans="2:15" x14ac:dyDescent="0.35">
      <c r="B111">
        <v>55</v>
      </c>
      <c r="C111">
        <v>0.7</v>
      </c>
      <c r="D111">
        <v>0.25</v>
      </c>
      <c r="E111">
        <v>0.66647949701451203</v>
      </c>
      <c r="G111">
        <v>45</v>
      </c>
      <c r="H111">
        <v>0.3</v>
      </c>
      <c r="I111">
        <v>5.5</v>
      </c>
      <c r="J111">
        <v>0.586184313113987</v>
      </c>
      <c r="L111">
        <v>45</v>
      </c>
      <c r="M111">
        <v>0.3</v>
      </c>
      <c r="N111">
        <v>0.55000000000000004</v>
      </c>
      <c r="O111">
        <v>0.688843841502503</v>
      </c>
    </row>
    <row r="112" spans="2:15" x14ac:dyDescent="0.35">
      <c r="B112">
        <v>55</v>
      </c>
      <c r="C112">
        <v>0.8</v>
      </c>
      <c r="D112">
        <v>0.25</v>
      </c>
      <c r="E112">
        <v>0.67036260824864502</v>
      </c>
      <c r="G112">
        <v>45</v>
      </c>
      <c r="H112">
        <v>0.3</v>
      </c>
      <c r="I112">
        <v>6</v>
      </c>
      <c r="J112">
        <v>0.58587591177642595</v>
      </c>
      <c r="L112">
        <v>45</v>
      </c>
      <c r="M112">
        <v>0.3</v>
      </c>
      <c r="N112">
        <v>0.6</v>
      </c>
      <c r="O112">
        <v>0.68612020721797695</v>
      </c>
    </row>
    <row r="113" spans="2:15" x14ac:dyDescent="0.35">
      <c r="B113">
        <v>55</v>
      </c>
      <c r="C113">
        <v>0.9</v>
      </c>
      <c r="D113">
        <v>0.25</v>
      </c>
      <c r="E113">
        <v>0.66904978449128005</v>
      </c>
      <c r="G113">
        <v>50</v>
      </c>
      <c r="H113">
        <v>0.3</v>
      </c>
      <c r="I113">
        <v>0.5</v>
      </c>
      <c r="J113">
        <v>0.67271637453455602</v>
      </c>
      <c r="L113">
        <v>50</v>
      </c>
      <c r="M113">
        <v>0.3</v>
      </c>
      <c r="N113">
        <v>0.05</v>
      </c>
      <c r="O113">
        <v>0.67195713377531496</v>
      </c>
    </row>
    <row r="114" spans="2:15" x14ac:dyDescent="0.35">
      <c r="B114">
        <v>55</v>
      </c>
      <c r="C114">
        <v>1</v>
      </c>
      <c r="D114">
        <v>0.25</v>
      </c>
      <c r="E114">
        <v>0.67232788959626699</v>
      </c>
      <c r="G114">
        <v>50</v>
      </c>
      <c r="H114">
        <v>0.3</v>
      </c>
      <c r="I114">
        <v>1</v>
      </c>
      <c r="J114">
        <v>0.61438924711651899</v>
      </c>
      <c r="L114">
        <v>50</v>
      </c>
      <c r="M114">
        <v>0.3</v>
      </c>
      <c r="N114">
        <v>0.1</v>
      </c>
      <c r="O114">
        <v>0.67264735264735198</v>
      </c>
    </row>
    <row r="115" spans="2:15" x14ac:dyDescent="0.35">
      <c r="B115">
        <v>60</v>
      </c>
      <c r="C115">
        <v>0.1</v>
      </c>
      <c r="D115">
        <v>0.25</v>
      </c>
      <c r="E115">
        <v>0.60909542519080495</v>
      </c>
      <c r="G115">
        <v>50</v>
      </c>
      <c r="H115">
        <v>0.3</v>
      </c>
      <c r="I115">
        <v>1.5</v>
      </c>
      <c r="J115">
        <v>0.60789755698846604</v>
      </c>
      <c r="L115">
        <v>50</v>
      </c>
      <c r="M115">
        <v>0.3</v>
      </c>
      <c r="N115">
        <v>0.15</v>
      </c>
      <c r="O115">
        <v>0.67245481790936301</v>
      </c>
    </row>
    <row r="116" spans="2:15" x14ac:dyDescent="0.35">
      <c r="B116">
        <v>60</v>
      </c>
      <c r="C116">
        <v>0.2</v>
      </c>
      <c r="D116">
        <v>0.25</v>
      </c>
      <c r="E116">
        <v>0.61911213476042004</v>
      </c>
      <c r="G116">
        <v>50</v>
      </c>
      <c r="H116">
        <v>0.3</v>
      </c>
      <c r="I116">
        <v>2</v>
      </c>
      <c r="J116">
        <v>0.59728271728271698</v>
      </c>
      <c r="L116">
        <v>50</v>
      </c>
      <c r="M116">
        <v>0.3</v>
      </c>
      <c r="N116">
        <v>0.2</v>
      </c>
      <c r="O116">
        <v>0.67246208337117397</v>
      </c>
    </row>
    <row r="117" spans="2:15" x14ac:dyDescent="0.35">
      <c r="B117">
        <v>60</v>
      </c>
      <c r="C117">
        <v>0.3</v>
      </c>
      <c r="D117">
        <v>0.25</v>
      </c>
      <c r="E117">
        <v>0.62216501829020399</v>
      </c>
      <c r="G117">
        <v>50</v>
      </c>
      <c r="H117">
        <v>0.3</v>
      </c>
      <c r="I117">
        <v>2.5</v>
      </c>
      <c r="J117">
        <v>0.58527654164017795</v>
      </c>
      <c r="L117">
        <v>50</v>
      </c>
      <c r="M117">
        <v>0.3</v>
      </c>
      <c r="N117">
        <v>0.25</v>
      </c>
      <c r="O117">
        <v>0.67350830987194599</v>
      </c>
    </row>
    <row r="118" spans="2:15" x14ac:dyDescent="0.35">
      <c r="B118">
        <v>60</v>
      </c>
      <c r="C118">
        <v>0.4</v>
      </c>
      <c r="D118">
        <v>0.25</v>
      </c>
      <c r="E118">
        <v>0.63261075734995198</v>
      </c>
      <c r="G118">
        <v>50</v>
      </c>
      <c r="H118">
        <v>0.3</v>
      </c>
      <c r="I118">
        <v>3</v>
      </c>
      <c r="J118">
        <v>0.58130233402960596</v>
      </c>
      <c r="L118">
        <v>50</v>
      </c>
      <c r="M118">
        <v>0.3</v>
      </c>
      <c r="N118">
        <v>0.3</v>
      </c>
      <c r="O118">
        <v>0.67410771047134599</v>
      </c>
    </row>
    <row r="119" spans="2:15" x14ac:dyDescent="0.35">
      <c r="B119">
        <v>60</v>
      </c>
      <c r="C119">
        <v>0.5</v>
      </c>
      <c r="D119">
        <v>0.25</v>
      </c>
      <c r="E119">
        <v>0.63476042090050999</v>
      </c>
      <c r="G119">
        <v>50</v>
      </c>
      <c r="H119">
        <v>0.3</v>
      </c>
      <c r="I119">
        <v>3.5</v>
      </c>
      <c r="J119">
        <v>0.57592589228952795</v>
      </c>
      <c r="L119">
        <v>50</v>
      </c>
      <c r="M119">
        <v>0.3</v>
      </c>
      <c r="N119">
        <v>0.35</v>
      </c>
      <c r="O119">
        <v>0.67401325946780499</v>
      </c>
    </row>
    <row r="120" spans="2:15" x14ac:dyDescent="0.35">
      <c r="B120">
        <v>60</v>
      </c>
      <c r="C120">
        <v>0.6</v>
      </c>
      <c r="D120">
        <v>0.25</v>
      </c>
      <c r="E120">
        <v>0.63742040373932995</v>
      </c>
      <c r="G120">
        <v>50</v>
      </c>
      <c r="H120">
        <v>0.3</v>
      </c>
      <c r="I120">
        <v>4</v>
      </c>
      <c r="J120">
        <v>0.56941967123785298</v>
      </c>
      <c r="L120">
        <v>50</v>
      </c>
      <c r="M120">
        <v>0.3</v>
      </c>
      <c r="N120">
        <v>0.4</v>
      </c>
      <c r="O120">
        <v>0.66970847334483696</v>
      </c>
    </row>
    <row r="121" spans="2:15" x14ac:dyDescent="0.35">
      <c r="B121">
        <v>60</v>
      </c>
      <c r="C121">
        <v>0.7</v>
      </c>
      <c r="D121">
        <v>0.25</v>
      </c>
      <c r="E121">
        <v>0.64302488371042699</v>
      </c>
      <c r="G121">
        <v>50</v>
      </c>
      <c r="H121">
        <v>0.3</v>
      </c>
      <c r="I121">
        <v>4.5</v>
      </c>
      <c r="J121">
        <v>0.57115611661066201</v>
      </c>
      <c r="L121">
        <v>50</v>
      </c>
      <c r="M121">
        <v>0.3</v>
      </c>
      <c r="N121">
        <v>0.45</v>
      </c>
      <c r="O121">
        <v>0.67149940968122701</v>
      </c>
    </row>
    <row r="122" spans="2:15" x14ac:dyDescent="0.35">
      <c r="B122">
        <v>60</v>
      </c>
      <c r="C122">
        <v>0.8</v>
      </c>
      <c r="D122">
        <v>0.25</v>
      </c>
      <c r="E122">
        <v>0.64068554396423205</v>
      </c>
      <c r="G122">
        <v>50</v>
      </c>
      <c r="H122">
        <v>0.3</v>
      </c>
      <c r="I122">
        <v>5</v>
      </c>
      <c r="J122">
        <v>0.56475524475524397</v>
      </c>
      <c r="L122">
        <v>50</v>
      </c>
      <c r="M122">
        <v>0.3</v>
      </c>
      <c r="N122">
        <v>0.5</v>
      </c>
      <c r="O122">
        <v>0.67241122513849705</v>
      </c>
    </row>
    <row r="123" spans="2:15" x14ac:dyDescent="0.35">
      <c r="B123">
        <v>60</v>
      </c>
      <c r="C123">
        <v>0.9</v>
      </c>
      <c r="D123">
        <v>0.25</v>
      </c>
      <c r="E123">
        <v>0.64303843201011601</v>
      </c>
      <c r="G123">
        <v>50</v>
      </c>
      <c r="H123">
        <v>0.3</v>
      </c>
      <c r="I123">
        <v>5.5</v>
      </c>
      <c r="J123">
        <v>0.56215057669603097</v>
      </c>
      <c r="L123">
        <v>50</v>
      </c>
      <c r="M123">
        <v>0.3</v>
      </c>
      <c r="N123">
        <v>0.55000000000000004</v>
      </c>
      <c r="O123">
        <v>0.66939242575606195</v>
      </c>
    </row>
    <row r="124" spans="2:15" x14ac:dyDescent="0.35">
      <c r="B124">
        <v>60</v>
      </c>
      <c r="C124">
        <v>1</v>
      </c>
      <c r="D124">
        <v>0.25</v>
      </c>
      <c r="E124">
        <v>0.646249379036264</v>
      </c>
      <c r="G124">
        <v>50</v>
      </c>
      <c r="H124">
        <v>0.3</v>
      </c>
      <c r="I124">
        <v>6</v>
      </c>
      <c r="J124">
        <v>0.56105349196258203</v>
      </c>
      <c r="L124">
        <v>55</v>
      </c>
      <c r="M124">
        <v>0.3</v>
      </c>
      <c r="N124">
        <v>0.2</v>
      </c>
      <c r="O124">
        <v>0.65582268970698698</v>
      </c>
    </row>
    <row r="125" spans="2:15" x14ac:dyDescent="0.35">
      <c r="G125">
        <v>55</v>
      </c>
      <c r="H125">
        <v>0.3</v>
      </c>
      <c r="I125">
        <v>0.5</v>
      </c>
      <c r="J125">
        <v>0.64961050259005804</v>
      </c>
      <c r="L125">
        <v>55</v>
      </c>
      <c r="M125">
        <v>0.3</v>
      </c>
      <c r="N125">
        <v>0.25</v>
      </c>
      <c r="O125">
        <v>0.65568428961208403</v>
      </c>
    </row>
    <row r="126" spans="2:15" x14ac:dyDescent="0.35">
      <c r="G126">
        <v>55</v>
      </c>
      <c r="H126">
        <v>0.3</v>
      </c>
      <c r="I126">
        <v>1</v>
      </c>
      <c r="J126">
        <v>0.58710111115504704</v>
      </c>
      <c r="L126">
        <v>55</v>
      </c>
      <c r="M126">
        <v>0.3</v>
      </c>
      <c r="N126">
        <v>0.3</v>
      </c>
      <c r="O126">
        <v>0.65120408082565495</v>
      </c>
    </row>
    <row r="127" spans="2:15" x14ac:dyDescent="0.35">
      <c r="G127">
        <v>55</v>
      </c>
      <c r="H127">
        <v>0.3</v>
      </c>
      <c r="I127">
        <v>1.5</v>
      </c>
      <c r="J127">
        <v>0.57996757483490802</v>
      </c>
      <c r="L127">
        <v>55</v>
      </c>
      <c r="M127">
        <v>0.3</v>
      </c>
      <c r="N127">
        <v>0.35</v>
      </c>
      <c r="O127">
        <v>0.65456127169915701</v>
      </c>
    </row>
    <row r="128" spans="2:15" x14ac:dyDescent="0.35">
      <c r="G128">
        <v>55</v>
      </c>
      <c r="H128">
        <v>0.3</v>
      </c>
      <c r="I128">
        <v>2</v>
      </c>
      <c r="J128">
        <v>0.56332397485072505</v>
      </c>
      <c r="L128">
        <v>55</v>
      </c>
      <c r="M128">
        <v>0.3</v>
      </c>
      <c r="N128">
        <v>0.4</v>
      </c>
      <c r="O128">
        <v>0.64907271936415001</v>
      </c>
    </row>
    <row r="129" spans="7:15" x14ac:dyDescent="0.35">
      <c r="G129">
        <v>55</v>
      </c>
      <c r="H129">
        <v>0.3</v>
      </c>
      <c r="I129">
        <v>2.5</v>
      </c>
      <c r="J129">
        <v>0.56520621614140498</v>
      </c>
      <c r="L129">
        <v>55</v>
      </c>
      <c r="M129">
        <v>0.3</v>
      </c>
      <c r="N129">
        <v>0.45</v>
      </c>
      <c r="O129">
        <v>0.64812369014195803</v>
      </c>
    </row>
    <row r="130" spans="7:15" x14ac:dyDescent="0.35">
      <c r="G130">
        <v>55</v>
      </c>
      <c r="H130">
        <v>0.3</v>
      </c>
      <c r="I130">
        <v>3</v>
      </c>
      <c r="J130">
        <v>0.54781525564474598</v>
      </c>
      <c r="L130">
        <v>55</v>
      </c>
      <c r="M130">
        <v>0.3</v>
      </c>
      <c r="N130">
        <v>0.5</v>
      </c>
      <c r="O130">
        <v>0.64940092530349103</v>
      </c>
    </row>
    <row r="131" spans="7:15" x14ac:dyDescent="0.35">
      <c r="G131">
        <v>55</v>
      </c>
      <c r="H131">
        <v>0.3</v>
      </c>
      <c r="I131">
        <v>3.5</v>
      </c>
      <c r="J131">
        <v>0.546735734904503</v>
      </c>
      <c r="L131">
        <v>55</v>
      </c>
      <c r="M131">
        <v>0.3</v>
      </c>
      <c r="N131">
        <v>0.55000000000000004</v>
      </c>
      <c r="O131">
        <v>0.64720234093874796</v>
      </c>
    </row>
    <row r="132" spans="7:15" x14ac:dyDescent="0.35">
      <c r="G132">
        <v>55</v>
      </c>
      <c r="H132">
        <v>0.3</v>
      </c>
      <c r="I132">
        <v>4</v>
      </c>
      <c r="J132">
        <v>0.53791767171497495</v>
      </c>
      <c r="L132">
        <v>55</v>
      </c>
      <c r="M132">
        <v>0.3</v>
      </c>
      <c r="N132">
        <v>0.6</v>
      </c>
      <c r="O132">
        <v>0.64502748230455897</v>
      </c>
    </row>
    <row r="133" spans="7:15" x14ac:dyDescent="0.35">
      <c r="G133">
        <v>55</v>
      </c>
      <c r="H133">
        <v>0.3</v>
      </c>
      <c r="I133">
        <v>4.5</v>
      </c>
      <c r="J133">
        <v>0.53759342006405897</v>
      </c>
      <c r="L133">
        <v>60</v>
      </c>
      <c r="M133">
        <v>0.3</v>
      </c>
      <c r="N133">
        <v>0.05</v>
      </c>
      <c r="O133">
        <v>0.627624983064625</v>
      </c>
    </row>
    <row r="134" spans="7:15" x14ac:dyDescent="0.35">
      <c r="G134">
        <v>55</v>
      </c>
      <c r="H134">
        <v>0.3</v>
      </c>
      <c r="I134">
        <v>5</v>
      </c>
      <c r="J134">
        <v>0.53302226264383701</v>
      </c>
      <c r="L134">
        <v>60</v>
      </c>
      <c r="M134">
        <v>0.3</v>
      </c>
      <c r="N134">
        <v>0.1</v>
      </c>
      <c r="O134">
        <v>0.63035722350178303</v>
      </c>
    </row>
    <row r="135" spans="7:15" x14ac:dyDescent="0.35">
      <c r="G135">
        <v>55</v>
      </c>
      <c r="H135">
        <v>0.3</v>
      </c>
      <c r="I135">
        <v>5.5</v>
      </c>
      <c r="J135">
        <v>0.53182411325082002</v>
      </c>
      <c r="L135">
        <v>60</v>
      </c>
      <c r="M135">
        <v>0.3</v>
      </c>
      <c r="N135">
        <v>0.15</v>
      </c>
      <c r="O135">
        <v>0.62693853588041304</v>
      </c>
    </row>
    <row r="136" spans="7:15" x14ac:dyDescent="0.35">
      <c r="G136">
        <v>55</v>
      </c>
      <c r="H136">
        <v>0.3</v>
      </c>
      <c r="I136">
        <v>6</v>
      </c>
      <c r="J136">
        <v>0.52918660287081298</v>
      </c>
      <c r="L136">
        <v>60</v>
      </c>
      <c r="M136">
        <v>0.3</v>
      </c>
      <c r="N136">
        <v>0.2</v>
      </c>
      <c r="O136">
        <v>0.62682563338301001</v>
      </c>
    </row>
    <row r="137" spans="7:15" x14ac:dyDescent="0.35">
      <c r="L137">
        <v>60</v>
      </c>
      <c r="M137">
        <v>0.3</v>
      </c>
      <c r="N137">
        <v>0.25</v>
      </c>
      <c r="O137">
        <v>0.62464887323307505</v>
      </c>
    </row>
    <row r="138" spans="7:15" x14ac:dyDescent="0.35">
      <c r="L138">
        <v>60</v>
      </c>
      <c r="M138">
        <v>0.3</v>
      </c>
      <c r="N138">
        <v>0.3</v>
      </c>
      <c r="O138">
        <v>0.62444564873774999</v>
      </c>
    </row>
    <row r="139" spans="7:15" x14ac:dyDescent="0.35">
      <c r="L139">
        <v>60</v>
      </c>
      <c r="M139">
        <v>0.3</v>
      </c>
      <c r="N139">
        <v>0.35</v>
      </c>
      <c r="O139">
        <v>0.62338436526215901</v>
      </c>
    </row>
    <row r="140" spans="7:15" x14ac:dyDescent="0.35">
      <c r="L140">
        <v>60</v>
      </c>
      <c r="M140">
        <v>0.3</v>
      </c>
      <c r="N140">
        <v>0.4</v>
      </c>
      <c r="O140">
        <v>0.619798581944632</v>
      </c>
    </row>
    <row r="141" spans="7:15" x14ac:dyDescent="0.35">
      <c r="L141">
        <v>60</v>
      </c>
      <c r="M141">
        <v>0.3</v>
      </c>
      <c r="N141">
        <v>0.45</v>
      </c>
      <c r="O141">
        <v>0.62430564964097002</v>
      </c>
    </row>
    <row r="142" spans="7:15" x14ac:dyDescent="0.35">
      <c r="L142">
        <v>60</v>
      </c>
      <c r="M142">
        <v>0.3</v>
      </c>
      <c r="N142">
        <v>0.5</v>
      </c>
      <c r="O142">
        <v>0.61950503545138402</v>
      </c>
    </row>
    <row r="143" spans="7:15" x14ac:dyDescent="0.35">
      <c r="L143">
        <v>60</v>
      </c>
      <c r="M143">
        <v>0.3</v>
      </c>
      <c r="N143">
        <v>0.55000000000000004</v>
      </c>
      <c r="O143">
        <v>0.61683602041277097</v>
      </c>
    </row>
    <row r="144" spans="7:15" x14ac:dyDescent="0.35">
      <c r="L144">
        <v>60</v>
      </c>
      <c r="M144">
        <v>0.3</v>
      </c>
      <c r="N144">
        <v>0.6</v>
      </c>
      <c r="O144">
        <v>0.61470442126179803</v>
      </c>
    </row>
  </sheetData>
  <mergeCells count="9">
    <mergeCell ref="AG35:AQ35"/>
    <mergeCell ref="AG4:AR4"/>
    <mergeCell ref="AG3:AR3"/>
    <mergeCell ref="AE21:AE32"/>
    <mergeCell ref="AE37:AE48"/>
    <mergeCell ref="AG19:AQ19"/>
    <mergeCell ref="AG18:AQ18"/>
    <mergeCell ref="AG34:AQ34"/>
    <mergeCell ref="AE6:AE15"/>
  </mergeCells>
  <conditionalFormatting sqref="AG6:AI15">
    <cfRule type="colorScale" priority="36">
      <colorScale>
        <cfvo type="min"/>
        <cfvo type="percentile" val="50"/>
        <cfvo type="max"/>
        <color rgb="FF63BE7B"/>
        <color rgb="FFFFEB84"/>
        <color rgb="FFF8696B"/>
      </colorScale>
    </cfRule>
  </conditionalFormatting>
  <conditionalFormatting sqref="AG21:AI30">
    <cfRule type="colorScale" priority="24">
      <colorScale>
        <cfvo type="min"/>
        <cfvo type="percentile" val="50"/>
        <cfvo type="max"/>
        <color rgb="FF63BE7B"/>
        <color rgb="FFFFEB84"/>
        <color rgb="FFF8696B"/>
      </colorScale>
    </cfRule>
  </conditionalFormatting>
  <conditionalFormatting sqref="AG31:AI31">
    <cfRule type="colorScale" priority="14">
      <colorScale>
        <cfvo type="min"/>
        <cfvo type="percentile" val="50"/>
        <cfvo type="max"/>
        <color rgb="FF63BE7B"/>
        <color rgb="FFFFEB84"/>
        <color rgb="FFF8696B"/>
      </colorScale>
    </cfRule>
  </conditionalFormatting>
  <conditionalFormatting sqref="AG32:AI32">
    <cfRule type="colorScale" priority="13">
      <colorScale>
        <cfvo type="min"/>
        <cfvo type="percentile" val="50"/>
        <cfvo type="max"/>
        <color rgb="FF63BE7B"/>
        <color rgb="FFFFEB84"/>
        <color rgb="FFF8696B"/>
      </colorScale>
    </cfRule>
  </conditionalFormatting>
  <conditionalFormatting sqref="AG37:AI37">
    <cfRule type="colorScale" priority="1">
      <colorScale>
        <cfvo type="min"/>
        <cfvo type="percentile" val="50"/>
        <cfvo type="max"/>
        <color rgb="FF63BE7B"/>
        <color rgb="FFFFEB84"/>
        <color rgb="FFF8696B"/>
      </colorScale>
    </cfRule>
  </conditionalFormatting>
  <conditionalFormatting sqref="AG38:AI47">
    <cfRule type="colorScale" priority="12">
      <colorScale>
        <cfvo type="min"/>
        <cfvo type="percentile" val="50"/>
        <cfvo type="max"/>
        <color rgb="FF63BE7B"/>
        <color rgb="FFFFEB84"/>
        <color rgb="FFF8696B"/>
      </colorScale>
    </cfRule>
  </conditionalFormatting>
  <conditionalFormatting sqref="AG48:AI48">
    <cfRule type="colorScale" priority="2">
      <colorScale>
        <cfvo type="min"/>
        <cfvo type="percentile" val="50"/>
        <cfvo type="max"/>
        <color rgb="FF63BE7B"/>
        <color rgb="FFFFEB84"/>
        <color rgb="FFF8696B"/>
      </colorScale>
    </cfRule>
  </conditionalFormatting>
  <conditionalFormatting sqref="AJ6:AJ15">
    <cfRule type="colorScale" priority="33">
      <colorScale>
        <cfvo type="min"/>
        <cfvo type="percentile" val="50"/>
        <cfvo type="max"/>
        <color rgb="FF63BE7B"/>
        <color rgb="FFFFEB84"/>
        <color rgb="FFF8696B"/>
      </colorScale>
    </cfRule>
  </conditionalFormatting>
  <conditionalFormatting sqref="AJ21:AJ32">
    <cfRule type="colorScale" priority="23">
      <colorScale>
        <cfvo type="min"/>
        <cfvo type="percentile" val="50"/>
        <cfvo type="max"/>
        <color rgb="FF63BE7B"/>
        <color rgb="FFFFEB84"/>
        <color rgb="FFF8696B"/>
      </colorScale>
    </cfRule>
  </conditionalFormatting>
  <conditionalFormatting sqref="AJ37:AJ48">
    <cfRule type="colorScale" priority="37">
      <colorScale>
        <cfvo type="min"/>
        <cfvo type="percentile" val="50"/>
        <cfvo type="max"/>
        <color rgb="FF63BE7B"/>
        <color rgb="FFFFEB84"/>
        <color rgb="FFF8696B"/>
      </colorScale>
    </cfRule>
  </conditionalFormatting>
  <conditionalFormatting sqref="AK6:AK15">
    <cfRule type="colorScale" priority="32">
      <colorScale>
        <cfvo type="min"/>
        <cfvo type="percentile" val="50"/>
        <cfvo type="max"/>
        <color rgb="FF63BE7B"/>
        <color rgb="FFFFEB84"/>
        <color rgb="FFF8696B"/>
      </colorScale>
    </cfRule>
  </conditionalFormatting>
  <conditionalFormatting sqref="AK21:AK32">
    <cfRule type="colorScale" priority="22">
      <colorScale>
        <cfvo type="min"/>
        <cfvo type="percentile" val="50"/>
        <cfvo type="max"/>
        <color rgb="FF63BE7B"/>
        <color rgb="FFFFEB84"/>
        <color rgb="FFF8696B"/>
      </colorScale>
    </cfRule>
  </conditionalFormatting>
  <conditionalFormatting sqref="AK37:AK48">
    <cfRule type="colorScale" priority="39">
      <colorScale>
        <cfvo type="min"/>
        <cfvo type="percentile" val="50"/>
        <cfvo type="max"/>
        <color rgb="FF63BE7B"/>
        <color rgb="FFFFEB84"/>
        <color rgb="FFF8696B"/>
      </colorScale>
    </cfRule>
  </conditionalFormatting>
  <conditionalFormatting sqref="AL6:AL15">
    <cfRule type="colorScale" priority="31">
      <colorScale>
        <cfvo type="min"/>
        <cfvo type="percentile" val="50"/>
        <cfvo type="max"/>
        <color rgb="FF63BE7B"/>
        <color rgb="FFFFEB84"/>
        <color rgb="FFF8696B"/>
      </colorScale>
    </cfRule>
  </conditionalFormatting>
  <conditionalFormatting sqref="AL21:AL32">
    <cfRule type="colorScale" priority="21">
      <colorScale>
        <cfvo type="min"/>
        <cfvo type="percentile" val="50"/>
        <cfvo type="max"/>
        <color rgb="FF63BE7B"/>
        <color rgb="FFFFEB84"/>
        <color rgb="FFF8696B"/>
      </colorScale>
    </cfRule>
  </conditionalFormatting>
  <conditionalFormatting sqref="AL37:AL48">
    <cfRule type="colorScale" priority="41">
      <colorScale>
        <cfvo type="min"/>
        <cfvo type="percentile" val="50"/>
        <cfvo type="max"/>
        <color rgb="FF63BE7B"/>
        <color rgb="FFFFEB84"/>
        <color rgb="FFF8696B"/>
      </colorScale>
    </cfRule>
  </conditionalFormatting>
  <conditionalFormatting sqref="AM6:AM15">
    <cfRule type="colorScale" priority="30">
      <colorScale>
        <cfvo type="min"/>
        <cfvo type="percentile" val="50"/>
        <cfvo type="max"/>
        <color rgb="FF63BE7B"/>
        <color rgb="FFFFEB84"/>
        <color rgb="FFF8696B"/>
      </colorScale>
    </cfRule>
  </conditionalFormatting>
  <conditionalFormatting sqref="AM21:AM32">
    <cfRule type="colorScale" priority="20">
      <colorScale>
        <cfvo type="min"/>
        <cfvo type="percentile" val="50"/>
        <cfvo type="max"/>
        <color rgb="FF63BE7B"/>
        <color rgb="FFFFEB84"/>
        <color rgb="FFF8696B"/>
      </colorScale>
    </cfRule>
  </conditionalFormatting>
  <conditionalFormatting sqref="AM37:AM48">
    <cfRule type="colorScale" priority="43">
      <colorScale>
        <cfvo type="min"/>
        <cfvo type="percentile" val="50"/>
        <cfvo type="max"/>
        <color rgb="FF63BE7B"/>
        <color rgb="FFFFEB84"/>
        <color rgb="FFF8696B"/>
      </colorScale>
    </cfRule>
  </conditionalFormatting>
  <conditionalFormatting sqref="AN6:AN15">
    <cfRule type="colorScale" priority="29">
      <colorScale>
        <cfvo type="min"/>
        <cfvo type="percentile" val="50"/>
        <cfvo type="max"/>
        <color rgb="FF63BE7B"/>
        <color rgb="FFFFEB84"/>
        <color rgb="FFF8696B"/>
      </colorScale>
    </cfRule>
  </conditionalFormatting>
  <conditionalFormatting sqref="AN21:AN32">
    <cfRule type="colorScale" priority="19">
      <colorScale>
        <cfvo type="min"/>
        <cfvo type="percentile" val="50"/>
        <cfvo type="max"/>
        <color rgb="FF63BE7B"/>
        <color rgb="FFFFEB84"/>
        <color rgb="FFF8696B"/>
      </colorScale>
    </cfRule>
  </conditionalFormatting>
  <conditionalFormatting sqref="AN37:AN48">
    <cfRule type="colorScale" priority="45">
      <colorScale>
        <cfvo type="min"/>
        <cfvo type="percentile" val="50"/>
        <cfvo type="max"/>
        <color rgb="FF63BE7B"/>
        <color rgb="FFFFEB84"/>
        <color rgb="FFF8696B"/>
      </colorScale>
    </cfRule>
  </conditionalFormatting>
  <conditionalFormatting sqref="AO6:AO15">
    <cfRule type="colorScale" priority="28">
      <colorScale>
        <cfvo type="min"/>
        <cfvo type="percentile" val="50"/>
        <cfvo type="max"/>
        <color rgb="FF63BE7B"/>
        <color rgb="FFFFEB84"/>
        <color rgb="FFF8696B"/>
      </colorScale>
    </cfRule>
  </conditionalFormatting>
  <conditionalFormatting sqref="AO21:AO32">
    <cfRule type="colorScale" priority="18">
      <colorScale>
        <cfvo type="min"/>
        <cfvo type="percentile" val="50"/>
        <cfvo type="max"/>
        <color rgb="FF63BE7B"/>
        <color rgb="FFFFEB84"/>
        <color rgb="FFF8696B"/>
      </colorScale>
    </cfRule>
  </conditionalFormatting>
  <conditionalFormatting sqref="AO37:AO48">
    <cfRule type="colorScale" priority="47">
      <colorScale>
        <cfvo type="min"/>
        <cfvo type="percentile" val="50"/>
        <cfvo type="max"/>
        <color rgb="FF63BE7B"/>
        <color rgb="FFFFEB84"/>
        <color rgb="FFF8696B"/>
      </colorScale>
    </cfRule>
  </conditionalFormatting>
  <conditionalFormatting sqref="AP6:AP15">
    <cfRule type="colorScale" priority="27">
      <colorScale>
        <cfvo type="min"/>
        <cfvo type="percentile" val="50"/>
        <cfvo type="max"/>
        <color rgb="FF63BE7B"/>
        <color rgb="FFFFEB84"/>
        <color rgb="FFF8696B"/>
      </colorScale>
    </cfRule>
  </conditionalFormatting>
  <conditionalFormatting sqref="AP21:AP32">
    <cfRule type="colorScale" priority="17">
      <colorScale>
        <cfvo type="min"/>
        <cfvo type="percentile" val="50"/>
        <cfvo type="max"/>
        <color rgb="FF63BE7B"/>
        <color rgb="FFFFEB84"/>
        <color rgb="FFF8696B"/>
      </colorScale>
    </cfRule>
  </conditionalFormatting>
  <conditionalFormatting sqref="AP37:AP48">
    <cfRule type="colorScale" priority="49">
      <colorScale>
        <cfvo type="min"/>
        <cfvo type="percentile" val="50"/>
        <cfvo type="max"/>
        <color rgb="FF63BE7B"/>
        <color rgb="FFFFEB84"/>
        <color rgb="FFF8696B"/>
      </colorScale>
    </cfRule>
  </conditionalFormatting>
  <conditionalFormatting sqref="AQ6:AQ15">
    <cfRule type="colorScale" priority="26">
      <colorScale>
        <cfvo type="min"/>
        <cfvo type="percentile" val="50"/>
        <cfvo type="max"/>
        <color rgb="FF63BE7B"/>
        <color rgb="FFFFEB84"/>
        <color rgb="FFF8696B"/>
      </colorScale>
    </cfRule>
  </conditionalFormatting>
  <conditionalFormatting sqref="AQ21:AQ32">
    <cfRule type="colorScale" priority="16">
      <colorScale>
        <cfvo type="min"/>
        <cfvo type="percentile" val="50"/>
        <cfvo type="max"/>
        <color rgb="FF63BE7B"/>
        <color rgb="FFFFEB84"/>
        <color rgb="FFF8696B"/>
      </colorScale>
    </cfRule>
  </conditionalFormatting>
  <conditionalFormatting sqref="AQ37:AQ48">
    <cfRule type="colorScale" priority="51">
      <colorScale>
        <cfvo type="min"/>
        <cfvo type="percentile" val="50"/>
        <cfvo type="max"/>
        <color rgb="FF63BE7B"/>
        <color rgb="FFFFEB84"/>
        <color rgb="FFF8696B"/>
      </colorScale>
    </cfRule>
  </conditionalFormatting>
  <conditionalFormatting sqref="AR6:AR15">
    <cfRule type="colorScale" priority="25">
      <colorScale>
        <cfvo type="min"/>
        <cfvo type="percentile" val="50"/>
        <cfvo type="max"/>
        <color rgb="FF63BE7B"/>
        <color rgb="FFFFEB84"/>
        <color rgb="FFF8696B"/>
      </colorScale>
    </cfRule>
  </conditionalFormatting>
  <conditionalFormatting sqref="AR21:AR32">
    <cfRule type="colorScale" priority="15">
      <colorScale>
        <cfvo type="min"/>
        <cfvo type="percentile" val="50"/>
        <cfvo type="max"/>
        <color rgb="FF63BE7B"/>
        <color rgb="FFFFEB84"/>
        <color rgb="FFF8696B"/>
      </colorScale>
    </cfRule>
  </conditionalFormatting>
  <conditionalFormatting sqref="AR37:AR48">
    <cfRule type="colorScale" priority="3">
      <colorScale>
        <cfvo type="min"/>
        <cfvo type="percentile" val="50"/>
        <cfvo type="max"/>
        <color rgb="FF63BE7B"/>
        <color rgb="FFFFEB84"/>
        <color rgb="FFF8696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68A21-864F-4A0C-91C1-5978AFBE5843}">
  <dimension ref="A1:Q961"/>
  <sheetViews>
    <sheetView showGridLines="0" workbookViewId="0">
      <selection activeCell="S5" sqref="S5"/>
    </sheetView>
  </sheetViews>
  <sheetFormatPr defaultRowHeight="14.5" x14ac:dyDescent="0.35"/>
  <cols>
    <col min="6" max="6" width="12.90625" bestFit="1" customWidth="1"/>
    <col min="7" max="7" width="20.54296875" bestFit="1" customWidth="1"/>
    <col min="9" max="9" width="12.90625" bestFit="1" customWidth="1"/>
    <col min="10" max="10" width="18.90625" bestFit="1" customWidth="1"/>
    <col min="11" max="11" width="11.54296875" bestFit="1" customWidth="1"/>
    <col min="13" max="13" width="20.7265625" bestFit="1" customWidth="1"/>
    <col min="16" max="16" width="14.1796875" bestFit="1" customWidth="1"/>
    <col min="17" max="17" width="11.36328125" customWidth="1"/>
  </cols>
  <sheetData>
    <row r="1" spans="1:17" x14ac:dyDescent="0.35">
      <c r="A1" t="s">
        <v>241</v>
      </c>
      <c r="B1" t="s">
        <v>240</v>
      </c>
      <c r="C1" t="s">
        <v>242</v>
      </c>
    </row>
    <row r="2" spans="1:17" x14ac:dyDescent="0.35">
      <c r="A2" t="s">
        <v>150</v>
      </c>
      <c r="B2">
        <v>5.28570461273193</v>
      </c>
      <c r="P2" t="s">
        <v>275</v>
      </c>
    </row>
    <row r="3" spans="1:17" x14ac:dyDescent="0.35">
      <c r="A3" t="s">
        <v>227</v>
      </c>
      <c r="B3">
        <v>5.2253532409667898</v>
      </c>
    </row>
    <row r="4" spans="1:17" ht="32.5" customHeight="1" x14ac:dyDescent="0.35">
      <c r="A4" t="s">
        <v>113</v>
      </c>
      <c r="B4">
        <v>5.3210673332214302</v>
      </c>
      <c r="F4" s="6" t="s">
        <v>88</v>
      </c>
      <c r="G4" t="s">
        <v>245</v>
      </c>
      <c r="I4" s="6" t="s">
        <v>88</v>
      </c>
      <c r="J4" t="s">
        <v>244</v>
      </c>
      <c r="M4" t="s">
        <v>241</v>
      </c>
      <c r="N4" t="s">
        <v>246</v>
      </c>
      <c r="P4" s="2" t="s">
        <v>241</v>
      </c>
      <c r="Q4" s="48" t="s">
        <v>246</v>
      </c>
    </row>
    <row r="5" spans="1:17" x14ac:dyDescent="0.35">
      <c r="A5" t="s">
        <v>128</v>
      </c>
      <c r="B5">
        <v>5.8855061531066797</v>
      </c>
      <c r="F5" s="7" t="s">
        <v>168</v>
      </c>
      <c r="G5" s="46">
        <v>5.2533917427062935</v>
      </c>
      <c r="I5" s="7" t="s">
        <v>168</v>
      </c>
      <c r="J5" s="46">
        <v>12</v>
      </c>
      <c r="M5" s="7" t="s">
        <v>195</v>
      </c>
      <c r="N5" s="46">
        <v>16.810447613398193</v>
      </c>
      <c r="O5" s="46"/>
      <c r="P5" s="7" t="s">
        <v>195</v>
      </c>
      <c r="Q5" s="4">
        <v>16.810447613398193</v>
      </c>
    </row>
    <row r="6" spans="1:17" x14ac:dyDescent="0.35">
      <c r="A6" t="s">
        <v>134</v>
      </c>
      <c r="B6">
        <v>5.8590927124023402</v>
      </c>
      <c r="F6" s="7" t="s">
        <v>180</v>
      </c>
      <c r="G6" s="46">
        <v>6.1842226982116664</v>
      </c>
      <c r="I6" s="7" t="s">
        <v>180</v>
      </c>
      <c r="J6" s="46">
        <v>12</v>
      </c>
      <c r="M6" s="7" t="s">
        <v>192</v>
      </c>
      <c r="N6" s="46">
        <v>15.411882003148358</v>
      </c>
      <c r="O6" s="46"/>
      <c r="P6" s="7" t="s">
        <v>192</v>
      </c>
      <c r="Q6" s="4">
        <v>15.411882003148358</v>
      </c>
    </row>
    <row r="7" spans="1:17" x14ac:dyDescent="0.35">
      <c r="A7" t="s">
        <v>166</v>
      </c>
      <c r="B7">
        <v>5.4447960853576598</v>
      </c>
      <c r="F7" s="7" t="s">
        <v>155</v>
      </c>
      <c r="G7" s="46">
        <v>5.8389501571655211</v>
      </c>
      <c r="I7" s="7" t="s">
        <v>155</v>
      </c>
      <c r="J7" s="46">
        <v>12</v>
      </c>
      <c r="M7" s="7" t="s">
        <v>231</v>
      </c>
      <c r="N7" s="46">
        <v>8.4940561453501218</v>
      </c>
      <c r="O7" s="46"/>
      <c r="P7" s="7" t="s">
        <v>231</v>
      </c>
      <c r="Q7" s="4">
        <v>8.4940561453501218</v>
      </c>
    </row>
    <row r="8" spans="1:17" x14ac:dyDescent="0.35">
      <c r="A8" t="s">
        <v>159</v>
      </c>
      <c r="B8">
        <v>9.5360136032104492</v>
      </c>
      <c r="F8" s="7" t="s">
        <v>170</v>
      </c>
      <c r="G8" s="46">
        <v>5.5926985343297275</v>
      </c>
      <c r="I8" s="7" t="s">
        <v>170</v>
      </c>
      <c r="J8" s="46">
        <v>12</v>
      </c>
      <c r="M8" s="7" t="s">
        <v>117</v>
      </c>
      <c r="N8" s="46">
        <v>8.1773843765258754</v>
      </c>
      <c r="O8" s="46"/>
      <c r="P8" s="7" t="s">
        <v>117</v>
      </c>
      <c r="Q8" s="4">
        <v>8.1773843765258754</v>
      </c>
    </row>
    <row r="9" spans="1:17" x14ac:dyDescent="0.35">
      <c r="A9" t="s">
        <v>209</v>
      </c>
      <c r="B9">
        <v>5.3413362503051696</v>
      </c>
      <c r="F9" s="7" t="s">
        <v>162</v>
      </c>
      <c r="G9" s="46">
        <v>5.5988897085189757</v>
      </c>
      <c r="I9" s="7" t="s">
        <v>162</v>
      </c>
      <c r="J9" s="46">
        <v>12</v>
      </c>
      <c r="M9" s="7" t="s">
        <v>200</v>
      </c>
      <c r="N9" s="46">
        <v>7.6226560274759896</v>
      </c>
      <c r="O9" s="46"/>
      <c r="P9" s="7" t="s">
        <v>200</v>
      </c>
      <c r="Q9" s="4">
        <v>7.6226560274759896</v>
      </c>
    </row>
    <row r="10" spans="1:17" x14ac:dyDescent="0.35">
      <c r="A10" t="s">
        <v>197</v>
      </c>
      <c r="B10">
        <v>9.4349050521850497</v>
      </c>
      <c r="F10" s="7" t="s">
        <v>237</v>
      </c>
      <c r="G10" s="46">
        <v>5.5817715724309238</v>
      </c>
      <c r="I10" s="7" t="s">
        <v>237</v>
      </c>
      <c r="J10" s="46">
        <v>12</v>
      </c>
      <c r="M10" s="7" t="s">
        <v>177</v>
      </c>
      <c r="N10" s="46">
        <v>7.4823880791664044</v>
      </c>
      <c r="O10" s="46"/>
      <c r="P10" s="7" t="s">
        <v>177</v>
      </c>
      <c r="Q10" s="4">
        <v>7.4823880791664044</v>
      </c>
    </row>
    <row r="11" spans="1:17" x14ac:dyDescent="0.35">
      <c r="A11" t="s">
        <v>195</v>
      </c>
      <c r="B11">
        <v>16.2563171386718</v>
      </c>
      <c r="F11" s="7" t="s">
        <v>191</v>
      </c>
      <c r="G11" s="46">
        <v>5.8040747245152753</v>
      </c>
      <c r="I11" s="7" t="s">
        <v>191</v>
      </c>
      <c r="J11" s="46">
        <v>12</v>
      </c>
      <c r="M11" s="7" t="s">
        <v>182</v>
      </c>
      <c r="N11" s="46">
        <v>7.0589906374613305</v>
      </c>
      <c r="O11" s="46"/>
      <c r="P11" s="7" t="s">
        <v>182</v>
      </c>
      <c r="Q11" s="4">
        <v>7.0589906374613305</v>
      </c>
    </row>
    <row r="12" spans="1:17" x14ac:dyDescent="0.35">
      <c r="A12" t="s">
        <v>234</v>
      </c>
      <c r="B12">
        <v>5.74385261535644</v>
      </c>
      <c r="F12" s="7" t="s">
        <v>166</v>
      </c>
      <c r="G12" s="46">
        <v>5.3689666191736807</v>
      </c>
      <c r="I12" s="7" t="s">
        <v>166</v>
      </c>
      <c r="J12" s="46">
        <v>12</v>
      </c>
      <c r="M12" s="7" t="s">
        <v>112</v>
      </c>
      <c r="N12" s="46">
        <v>6.7699452638625957</v>
      </c>
      <c r="O12" s="46"/>
      <c r="P12" s="7" t="s">
        <v>112</v>
      </c>
      <c r="Q12" s="4">
        <v>6.7699452638625957</v>
      </c>
    </row>
    <row r="13" spans="1:17" x14ac:dyDescent="0.35">
      <c r="A13" t="s">
        <v>148</v>
      </c>
      <c r="B13">
        <v>5.1836023330688397</v>
      </c>
      <c r="F13" s="7" t="s">
        <v>220</v>
      </c>
      <c r="G13" s="46">
        <v>5.7288609743118251</v>
      </c>
      <c r="I13" s="7" t="s">
        <v>220</v>
      </c>
      <c r="J13" s="46">
        <v>12</v>
      </c>
      <c r="M13" s="7" t="s">
        <v>144</v>
      </c>
      <c r="N13" s="46">
        <v>6.4158622026443384</v>
      </c>
      <c r="O13" s="46"/>
      <c r="P13" s="7" t="s">
        <v>144</v>
      </c>
      <c r="Q13" s="4">
        <v>6.4158622026443384</v>
      </c>
    </row>
    <row r="14" spans="1:17" x14ac:dyDescent="0.35">
      <c r="A14" t="s">
        <v>168</v>
      </c>
      <c r="B14">
        <v>5.3768658638000399</v>
      </c>
      <c r="F14" s="7" t="s">
        <v>235</v>
      </c>
      <c r="G14" s="46">
        <v>5.8496138254801382</v>
      </c>
      <c r="I14" s="7" t="s">
        <v>235</v>
      </c>
      <c r="J14" s="46">
        <v>12</v>
      </c>
      <c r="M14" s="7" t="s">
        <v>232</v>
      </c>
      <c r="N14" s="46">
        <v>6.3810867865880292</v>
      </c>
      <c r="O14" s="46"/>
      <c r="P14" s="7" t="s">
        <v>232</v>
      </c>
      <c r="Q14" s="4">
        <v>6.3810867865880292</v>
      </c>
    </row>
    <row r="15" spans="1:17" x14ac:dyDescent="0.35">
      <c r="A15" t="s">
        <v>223</v>
      </c>
      <c r="B15">
        <v>5.3486409187316797</v>
      </c>
      <c r="F15" s="7" t="s">
        <v>176</v>
      </c>
      <c r="G15" s="46">
        <v>5.6816574335098231</v>
      </c>
      <c r="I15" s="7" t="s">
        <v>176</v>
      </c>
      <c r="J15" s="46">
        <v>12</v>
      </c>
      <c r="M15" s="7" t="s">
        <v>180</v>
      </c>
      <c r="N15" s="46">
        <v>6.1842226982116664</v>
      </c>
      <c r="O15" s="46"/>
      <c r="P15" s="7" t="s">
        <v>180</v>
      </c>
      <c r="Q15" s="4">
        <v>6.1842226982116664</v>
      </c>
    </row>
    <row r="16" spans="1:17" x14ac:dyDescent="0.35">
      <c r="A16" t="s">
        <v>214</v>
      </c>
      <c r="B16">
        <v>6.1308851242065403</v>
      </c>
      <c r="F16" s="7" t="s">
        <v>201</v>
      </c>
      <c r="G16" s="46">
        <v>5.8075717687606767</v>
      </c>
      <c r="I16" s="7" t="s">
        <v>201</v>
      </c>
      <c r="J16" s="46">
        <v>12</v>
      </c>
      <c r="M16" s="7" t="s">
        <v>212</v>
      </c>
      <c r="N16" s="46">
        <v>6.167241414388017</v>
      </c>
      <c r="O16" s="46"/>
      <c r="P16" s="7" t="s">
        <v>212</v>
      </c>
      <c r="Q16" s="4">
        <v>6.167241414388017</v>
      </c>
    </row>
    <row r="17" spans="1:17" x14ac:dyDescent="0.35">
      <c r="A17" t="s">
        <v>181</v>
      </c>
      <c r="B17">
        <v>5.6127634048461896</v>
      </c>
      <c r="F17" s="7" t="s">
        <v>214</v>
      </c>
      <c r="G17" s="46">
        <v>5.7145694494247374</v>
      </c>
      <c r="I17" s="7" t="s">
        <v>214</v>
      </c>
      <c r="J17" s="46">
        <v>12</v>
      </c>
      <c r="M17" s="7" t="s">
        <v>223</v>
      </c>
      <c r="N17" s="46">
        <v>6.0359987417856793</v>
      </c>
      <c r="O17" s="46"/>
      <c r="P17" s="7" t="s">
        <v>223</v>
      </c>
      <c r="Q17" s="4">
        <v>6.0359987417856793</v>
      </c>
    </row>
    <row r="18" spans="1:17" x14ac:dyDescent="0.35">
      <c r="A18" t="s">
        <v>160</v>
      </c>
      <c r="B18">
        <v>5.9766125679016104</v>
      </c>
      <c r="F18" s="7" t="s">
        <v>202</v>
      </c>
      <c r="G18" s="46">
        <v>5.6997232039769452</v>
      </c>
      <c r="I18" s="7" t="s">
        <v>202</v>
      </c>
      <c r="J18" s="46">
        <v>12</v>
      </c>
      <c r="M18" s="7" t="s">
        <v>159</v>
      </c>
      <c r="N18" s="46">
        <v>5.9957196712493817</v>
      </c>
      <c r="O18" s="46"/>
      <c r="P18" s="7" t="s">
        <v>159</v>
      </c>
      <c r="Q18" s="4">
        <v>5.9957196712493817</v>
      </c>
    </row>
    <row r="19" spans="1:17" x14ac:dyDescent="0.35">
      <c r="A19" t="s">
        <v>167</v>
      </c>
      <c r="B19">
        <v>6.0040636062621999</v>
      </c>
      <c r="F19" s="7" t="s">
        <v>118</v>
      </c>
      <c r="G19" s="46">
        <v>5.4142888784408534</v>
      </c>
      <c r="I19" s="7" t="s">
        <v>118</v>
      </c>
      <c r="J19" s="46">
        <v>12</v>
      </c>
      <c r="M19" s="7" t="s">
        <v>239</v>
      </c>
      <c r="N19" s="46">
        <v>5.9815737009048364</v>
      </c>
      <c r="O19" s="46"/>
      <c r="P19" s="7" t="s">
        <v>239</v>
      </c>
      <c r="Q19" s="4">
        <v>5.9815737009048364</v>
      </c>
    </row>
    <row r="20" spans="1:17" x14ac:dyDescent="0.35">
      <c r="A20" t="s">
        <v>207</v>
      </c>
      <c r="B20">
        <v>7.1885094642639098</v>
      </c>
      <c r="F20" s="7" t="s">
        <v>208</v>
      </c>
      <c r="G20" s="46">
        <v>5.6098847389221147</v>
      </c>
      <c r="I20" s="7" t="s">
        <v>208</v>
      </c>
      <c r="J20" s="46">
        <v>12</v>
      </c>
      <c r="M20" s="7" t="s">
        <v>146</v>
      </c>
      <c r="N20" s="46">
        <v>5.9611370960871319</v>
      </c>
      <c r="O20" s="46"/>
      <c r="P20" s="7" t="s">
        <v>146</v>
      </c>
      <c r="Q20" s="4">
        <v>5.9611370960871319</v>
      </c>
    </row>
    <row r="21" spans="1:17" x14ac:dyDescent="0.35">
      <c r="A21" t="s">
        <v>114</v>
      </c>
      <c r="B21">
        <v>5.9384241104125897</v>
      </c>
      <c r="F21" s="7" t="s">
        <v>116</v>
      </c>
      <c r="G21" s="46">
        <v>5.8447717428207335</v>
      </c>
      <c r="I21" s="7" t="s">
        <v>116</v>
      </c>
      <c r="J21" s="46">
        <v>12</v>
      </c>
      <c r="M21" s="7" t="s">
        <v>224</v>
      </c>
      <c r="N21" s="46">
        <v>5.9231558640797877</v>
      </c>
      <c r="O21" s="46"/>
      <c r="P21" s="7" t="s">
        <v>224</v>
      </c>
      <c r="Q21" s="4">
        <v>5.9231558640797877</v>
      </c>
    </row>
    <row r="22" spans="1:17" x14ac:dyDescent="0.35">
      <c r="A22" t="s">
        <v>171</v>
      </c>
      <c r="B22">
        <v>6.1926231384277299</v>
      </c>
      <c r="F22" s="7" t="s">
        <v>113</v>
      </c>
      <c r="G22" s="46">
        <v>5.3915440241495718</v>
      </c>
      <c r="I22" s="7" t="s">
        <v>113</v>
      </c>
      <c r="J22" s="46">
        <v>12</v>
      </c>
      <c r="M22" s="7" t="s">
        <v>126</v>
      </c>
      <c r="N22" s="46">
        <v>5.89997204144795</v>
      </c>
      <c r="O22" s="46"/>
      <c r="P22" s="7" t="s">
        <v>126</v>
      </c>
      <c r="Q22" s="4">
        <v>5.89997204144795</v>
      </c>
    </row>
    <row r="23" spans="1:17" x14ac:dyDescent="0.35">
      <c r="A23" t="s">
        <v>219</v>
      </c>
      <c r="B23">
        <v>5.2520451545715297</v>
      </c>
      <c r="F23" s="7" t="s">
        <v>150</v>
      </c>
      <c r="G23" s="46">
        <v>5.3553958733876525</v>
      </c>
      <c r="I23" s="7" t="s">
        <v>150</v>
      </c>
      <c r="J23" s="46">
        <v>12</v>
      </c>
      <c r="M23" s="7" t="s">
        <v>235</v>
      </c>
      <c r="N23" s="46">
        <v>5.8496138254801382</v>
      </c>
      <c r="O23" s="46"/>
      <c r="P23" s="7" t="s">
        <v>235</v>
      </c>
      <c r="Q23" s="4">
        <v>5.8496138254801382</v>
      </c>
    </row>
    <row r="24" spans="1:17" x14ac:dyDescent="0.35">
      <c r="A24" t="s">
        <v>191</v>
      </c>
      <c r="B24">
        <v>6.25821828842163</v>
      </c>
      <c r="F24" s="7" t="s">
        <v>145</v>
      </c>
      <c r="G24" s="46">
        <v>5.5307712157567304</v>
      </c>
      <c r="I24" s="7" t="s">
        <v>145</v>
      </c>
      <c r="J24" s="46">
        <v>12</v>
      </c>
      <c r="L24">
        <v>1</v>
      </c>
      <c r="M24" s="7" t="s">
        <v>116</v>
      </c>
      <c r="N24" s="46">
        <v>5.8447717428207335</v>
      </c>
      <c r="O24" s="46"/>
      <c r="P24" s="7" t="s">
        <v>116</v>
      </c>
      <c r="Q24" s="4">
        <v>5.8447717428207335</v>
      </c>
    </row>
    <row r="25" spans="1:17" x14ac:dyDescent="0.35">
      <c r="A25" t="s">
        <v>145</v>
      </c>
      <c r="B25">
        <v>5.7381687164306596</v>
      </c>
      <c r="F25" s="7" t="s">
        <v>236</v>
      </c>
      <c r="G25" s="46">
        <v>5.696736733118688</v>
      </c>
      <c r="I25" s="7" t="s">
        <v>236</v>
      </c>
      <c r="J25" s="46">
        <v>12</v>
      </c>
      <c r="M25" s="7" t="s">
        <v>155</v>
      </c>
      <c r="N25" s="46">
        <v>5.8389501571655211</v>
      </c>
      <c r="O25" s="46"/>
    </row>
    <row r="26" spans="1:17" x14ac:dyDescent="0.35">
      <c r="A26" t="s">
        <v>224</v>
      </c>
      <c r="B26">
        <v>5.1967821121215803</v>
      </c>
      <c r="F26" s="7" t="s">
        <v>154</v>
      </c>
      <c r="G26" s="46">
        <v>5.6440011660257943</v>
      </c>
      <c r="I26" s="7" t="s">
        <v>154</v>
      </c>
      <c r="J26" s="46">
        <v>12</v>
      </c>
      <c r="M26" s="7" t="s">
        <v>153</v>
      </c>
      <c r="N26" s="46">
        <v>5.8085447947184177</v>
      </c>
      <c r="O26" s="46"/>
    </row>
    <row r="27" spans="1:17" x14ac:dyDescent="0.35">
      <c r="A27" t="s">
        <v>125</v>
      </c>
      <c r="B27">
        <v>5.3209710121154696</v>
      </c>
      <c r="F27" s="7" t="s">
        <v>183</v>
      </c>
      <c r="G27" s="46">
        <v>5.7568209568659432</v>
      </c>
      <c r="I27" s="7" t="s">
        <v>183</v>
      </c>
      <c r="J27" s="46">
        <v>12</v>
      </c>
      <c r="M27" s="7" t="s">
        <v>201</v>
      </c>
      <c r="N27" s="46">
        <v>5.8075717687606767</v>
      </c>
      <c r="O27" s="46"/>
    </row>
    <row r="28" spans="1:17" x14ac:dyDescent="0.35">
      <c r="A28" t="s">
        <v>170</v>
      </c>
      <c r="B28">
        <v>6.1728448867797798</v>
      </c>
      <c r="F28" s="7" t="s">
        <v>188</v>
      </c>
      <c r="G28" s="46">
        <v>5.7473431428273463</v>
      </c>
      <c r="I28" s="7" t="s">
        <v>188</v>
      </c>
      <c r="J28" s="46">
        <v>12</v>
      </c>
      <c r="M28" s="7" t="s">
        <v>191</v>
      </c>
      <c r="N28" s="46">
        <v>5.8040747245152753</v>
      </c>
      <c r="O28" s="46"/>
    </row>
    <row r="29" spans="1:17" x14ac:dyDescent="0.35">
      <c r="A29" t="s">
        <v>237</v>
      </c>
      <c r="B29">
        <v>5.3990058898925701</v>
      </c>
      <c r="F29" s="7" t="s">
        <v>149</v>
      </c>
      <c r="G29" s="46">
        <v>5.6400491793950351</v>
      </c>
      <c r="I29" s="7" t="s">
        <v>149</v>
      </c>
      <c r="J29" s="46">
        <v>12</v>
      </c>
      <c r="M29" s="7" t="s">
        <v>221</v>
      </c>
      <c r="N29" s="46">
        <v>5.7906122207641557</v>
      </c>
      <c r="O29" s="46"/>
    </row>
    <row r="30" spans="1:17" x14ac:dyDescent="0.35">
      <c r="A30" t="s">
        <v>211</v>
      </c>
      <c r="B30">
        <v>5.5596575736999503</v>
      </c>
      <c r="F30" s="7" t="s">
        <v>114</v>
      </c>
      <c r="G30" s="46">
        <v>5.4975103139877257</v>
      </c>
      <c r="I30" s="7" t="s">
        <v>114</v>
      </c>
      <c r="J30" s="46">
        <v>12</v>
      </c>
      <c r="M30" s="7" t="s">
        <v>207</v>
      </c>
      <c r="N30" s="46">
        <v>5.7901917695999083</v>
      </c>
      <c r="O30" s="46"/>
    </row>
    <row r="31" spans="1:17" x14ac:dyDescent="0.35">
      <c r="A31" t="s">
        <v>165</v>
      </c>
      <c r="B31">
        <v>5.16981601715087</v>
      </c>
      <c r="F31" s="7" t="s">
        <v>138</v>
      </c>
      <c r="G31" s="46">
        <v>5.7630107005437168</v>
      </c>
      <c r="I31" s="7" t="s">
        <v>138</v>
      </c>
      <c r="J31" s="46">
        <v>12</v>
      </c>
      <c r="M31" s="7" t="s">
        <v>138</v>
      </c>
      <c r="N31" s="46">
        <v>5.7630107005437168</v>
      </c>
      <c r="O31" s="46"/>
    </row>
    <row r="32" spans="1:17" x14ac:dyDescent="0.35">
      <c r="A32" t="s">
        <v>228</v>
      </c>
      <c r="B32">
        <v>4.4292182922363201</v>
      </c>
      <c r="F32" s="7" t="s">
        <v>146</v>
      </c>
      <c r="G32" s="46">
        <v>5.9611370960871319</v>
      </c>
      <c r="I32" s="7" t="s">
        <v>146</v>
      </c>
      <c r="J32" s="46">
        <v>12</v>
      </c>
      <c r="M32" s="7" t="s">
        <v>178</v>
      </c>
      <c r="N32" s="46">
        <v>5.7614008585611947</v>
      </c>
      <c r="O32" s="46"/>
    </row>
    <row r="33" spans="1:15" x14ac:dyDescent="0.35">
      <c r="A33" t="s">
        <v>122</v>
      </c>
      <c r="B33">
        <v>6.0404353141784597</v>
      </c>
      <c r="F33" s="7" t="s">
        <v>198</v>
      </c>
      <c r="G33" s="46">
        <v>5.4009506305058776</v>
      </c>
      <c r="I33" s="7" t="s">
        <v>198</v>
      </c>
      <c r="J33" s="46">
        <v>12</v>
      </c>
      <c r="M33" s="7" t="s">
        <v>183</v>
      </c>
      <c r="N33" s="46">
        <v>5.7568209568659432</v>
      </c>
      <c r="O33" s="46"/>
    </row>
    <row r="34" spans="1:15" x14ac:dyDescent="0.35">
      <c r="A34" t="s">
        <v>172</v>
      </c>
      <c r="B34">
        <v>4.8929705619812003</v>
      </c>
      <c r="F34" s="7" t="s">
        <v>169</v>
      </c>
      <c r="G34" s="46">
        <v>5.675319035847977</v>
      </c>
      <c r="I34" s="7" t="s">
        <v>169</v>
      </c>
      <c r="J34" s="46">
        <v>12</v>
      </c>
      <c r="M34" s="7" t="s">
        <v>188</v>
      </c>
      <c r="N34" s="46">
        <v>5.7473431428273463</v>
      </c>
      <c r="O34" s="46"/>
    </row>
    <row r="35" spans="1:15" x14ac:dyDescent="0.35">
      <c r="A35" t="s">
        <v>221</v>
      </c>
      <c r="B35">
        <v>6.1106653213500897</v>
      </c>
      <c r="F35" s="7" t="s">
        <v>221</v>
      </c>
      <c r="G35" s="46">
        <v>5.7906122207641557</v>
      </c>
      <c r="I35" s="7" t="s">
        <v>221</v>
      </c>
      <c r="J35" s="46">
        <v>12</v>
      </c>
      <c r="M35" s="7" t="s">
        <v>194</v>
      </c>
      <c r="N35" s="46">
        <v>5.7472040255864423</v>
      </c>
      <c r="O35" s="46"/>
    </row>
    <row r="36" spans="1:15" x14ac:dyDescent="0.35">
      <c r="A36" t="s">
        <v>187</v>
      </c>
      <c r="B36">
        <v>5.8349647521972603</v>
      </c>
      <c r="F36" s="7" t="s">
        <v>219</v>
      </c>
      <c r="G36" s="46">
        <v>5.5095313787460292</v>
      </c>
      <c r="I36" s="7" t="s">
        <v>219</v>
      </c>
      <c r="J36" s="46">
        <v>12</v>
      </c>
      <c r="M36" s="7" t="s">
        <v>136</v>
      </c>
      <c r="N36" s="46">
        <v>5.7381275494893345</v>
      </c>
      <c r="O36" s="46"/>
    </row>
    <row r="37" spans="1:15" x14ac:dyDescent="0.35">
      <c r="A37" t="s">
        <v>208</v>
      </c>
      <c r="B37">
        <v>5.4039335250854403</v>
      </c>
      <c r="F37" s="7" t="s">
        <v>165</v>
      </c>
      <c r="G37" s="46">
        <v>5.6740477482477774</v>
      </c>
      <c r="I37" s="7" t="s">
        <v>165</v>
      </c>
      <c r="J37" s="46">
        <v>12</v>
      </c>
      <c r="M37" s="7" t="s">
        <v>122</v>
      </c>
      <c r="N37" s="46">
        <v>5.7374907732009843</v>
      </c>
      <c r="O37" s="46"/>
    </row>
    <row r="38" spans="1:15" x14ac:dyDescent="0.35">
      <c r="A38" t="s">
        <v>200</v>
      </c>
      <c r="B38">
        <v>6.9981265068054199</v>
      </c>
      <c r="F38" s="7" t="s">
        <v>223</v>
      </c>
      <c r="G38" s="46">
        <v>6.0359987417856793</v>
      </c>
      <c r="I38" s="7" t="s">
        <v>223</v>
      </c>
      <c r="J38" s="46">
        <v>12</v>
      </c>
      <c r="M38" s="7" t="s">
        <v>220</v>
      </c>
      <c r="N38" s="46">
        <v>5.7288609743118251</v>
      </c>
      <c r="O38" s="46"/>
    </row>
    <row r="39" spans="1:15" x14ac:dyDescent="0.35">
      <c r="A39" t="s">
        <v>192</v>
      </c>
      <c r="B39">
        <v>20.710323333740199</v>
      </c>
      <c r="F39" s="7" t="s">
        <v>156</v>
      </c>
      <c r="G39" s="46">
        <v>5.3614594539006513</v>
      </c>
      <c r="I39" s="7" t="s">
        <v>156</v>
      </c>
      <c r="J39" s="46">
        <v>12</v>
      </c>
      <c r="M39" s="7" t="s">
        <v>160</v>
      </c>
      <c r="N39" s="46">
        <v>5.7201946973800624</v>
      </c>
      <c r="O39" s="46"/>
    </row>
    <row r="40" spans="1:15" x14ac:dyDescent="0.35">
      <c r="A40" t="s">
        <v>189</v>
      </c>
      <c r="B40">
        <v>5.1820192337036097</v>
      </c>
      <c r="F40" s="7" t="s">
        <v>187</v>
      </c>
      <c r="G40" s="46">
        <v>5.6680112282435049</v>
      </c>
      <c r="I40" s="7" t="s">
        <v>187</v>
      </c>
      <c r="J40" s="46">
        <v>12</v>
      </c>
      <c r="M40" s="7" t="s">
        <v>214</v>
      </c>
      <c r="N40" s="46">
        <v>5.7145694494247374</v>
      </c>
      <c r="O40" s="46"/>
    </row>
    <row r="41" spans="1:15" x14ac:dyDescent="0.35">
      <c r="A41" t="s">
        <v>232</v>
      </c>
      <c r="B41">
        <v>7.2238254547119096</v>
      </c>
      <c r="F41" s="7" t="s">
        <v>167</v>
      </c>
      <c r="G41" s="46">
        <v>5.6247964700063022</v>
      </c>
      <c r="I41" s="7" t="s">
        <v>167</v>
      </c>
      <c r="J41" s="46">
        <v>12</v>
      </c>
      <c r="M41" s="7" t="s">
        <v>202</v>
      </c>
      <c r="N41" s="46">
        <v>5.6997232039769452</v>
      </c>
      <c r="O41" s="46"/>
    </row>
    <row r="42" spans="1:15" x14ac:dyDescent="0.35">
      <c r="A42" t="s">
        <v>120</v>
      </c>
      <c r="B42">
        <v>5.2796430587768501</v>
      </c>
      <c r="F42" s="7" t="s">
        <v>148</v>
      </c>
      <c r="G42" s="46">
        <v>5.5692704121271737</v>
      </c>
      <c r="I42" s="7" t="s">
        <v>148</v>
      </c>
      <c r="J42" s="46">
        <v>12</v>
      </c>
      <c r="M42" s="7" t="s">
        <v>181</v>
      </c>
      <c r="N42" s="46">
        <v>5.69932357470194</v>
      </c>
      <c r="O42" s="46"/>
    </row>
    <row r="43" spans="1:15" x14ac:dyDescent="0.35">
      <c r="A43" t="s">
        <v>149</v>
      </c>
      <c r="B43">
        <v>5.9984583854675204</v>
      </c>
      <c r="F43" s="7" t="s">
        <v>194</v>
      </c>
      <c r="G43" s="46">
        <v>5.7472040255864423</v>
      </c>
      <c r="I43" s="7" t="s">
        <v>194</v>
      </c>
      <c r="J43" s="46">
        <v>12</v>
      </c>
      <c r="M43" s="7" t="s">
        <v>236</v>
      </c>
      <c r="N43" s="46">
        <v>5.696736733118688</v>
      </c>
      <c r="O43" s="46"/>
    </row>
    <row r="44" spans="1:15" x14ac:dyDescent="0.35">
      <c r="A44" t="s">
        <v>188</v>
      </c>
      <c r="B44">
        <v>5.1381630897521902</v>
      </c>
      <c r="F44" s="7" t="s">
        <v>126</v>
      </c>
      <c r="G44" s="46">
        <v>5.89997204144795</v>
      </c>
      <c r="I44" s="7" t="s">
        <v>126</v>
      </c>
      <c r="J44" s="46">
        <v>12</v>
      </c>
      <c r="M44" s="7" t="s">
        <v>197</v>
      </c>
      <c r="N44" s="46">
        <v>5.6841775774955705</v>
      </c>
      <c r="O44" s="46"/>
    </row>
    <row r="45" spans="1:15" x14ac:dyDescent="0.35">
      <c r="A45" t="s">
        <v>235</v>
      </c>
      <c r="B45">
        <v>5.8329057693481401</v>
      </c>
      <c r="F45" s="7" t="s">
        <v>181</v>
      </c>
      <c r="G45" s="46">
        <v>5.69932357470194</v>
      </c>
      <c r="I45" s="7" t="s">
        <v>181</v>
      </c>
      <c r="J45" s="46">
        <v>12</v>
      </c>
      <c r="M45" s="7" t="s">
        <v>176</v>
      </c>
      <c r="N45" s="46">
        <v>5.6816574335098231</v>
      </c>
      <c r="O45" s="46"/>
    </row>
    <row r="46" spans="1:15" x14ac:dyDescent="0.35">
      <c r="A46" t="s">
        <v>202</v>
      </c>
      <c r="B46">
        <v>5.6212315559387198</v>
      </c>
      <c r="F46" s="7" t="s">
        <v>134</v>
      </c>
      <c r="G46" s="46">
        <v>5.3306265274683602</v>
      </c>
      <c r="I46" s="7" t="s">
        <v>134</v>
      </c>
      <c r="J46" s="46">
        <v>12</v>
      </c>
      <c r="M46" s="7" t="s">
        <v>169</v>
      </c>
      <c r="N46" s="46">
        <v>5.675319035847977</v>
      </c>
      <c r="O46" s="46"/>
    </row>
    <row r="47" spans="1:15" x14ac:dyDescent="0.35">
      <c r="A47" t="s">
        <v>156</v>
      </c>
      <c r="B47">
        <v>5.5178098678588796</v>
      </c>
      <c r="F47" s="7" t="s">
        <v>122</v>
      </c>
      <c r="G47" s="46">
        <v>5.7374907732009843</v>
      </c>
      <c r="I47" s="7" t="s">
        <v>122</v>
      </c>
      <c r="J47" s="46">
        <v>12</v>
      </c>
      <c r="M47" s="7" t="s">
        <v>165</v>
      </c>
      <c r="N47" s="46">
        <v>5.6740477482477774</v>
      </c>
      <c r="O47" s="46"/>
    </row>
    <row r="48" spans="1:15" x14ac:dyDescent="0.35">
      <c r="A48" t="s">
        <v>220</v>
      </c>
      <c r="B48">
        <v>6.0482401847839302</v>
      </c>
      <c r="F48" s="7" t="s">
        <v>224</v>
      </c>
      <c r="G48" s="46">
        <v>5.9231558640797877</v>
      </c>
      <c r="I48" s="7" t="s">
        <v>224</v>
      </c>
      <c r="J48" s="46">
        <v>12</v>
      </c>
      <c r="M48" s="7" t="s">
        <v>187</v>
      </c>
      <c r="N48" s="46">
        <v>5.6680112282435049</v>
      </c>
      <c r="O48" s="46"/>
    </row>
    <row r="49" spans="1:15" x14ac:dyDescent="0.35">
      <c r="A49" t="s">
        <v>154</v>
      </c>
      <c r="B49">
        <v>6.1300253868103001</v>
      </c>
      <c r="F49" s="7" t="s">
        <v>211</v>
      </c>
      <c r="G49" s="46">
        <v>5.5617749293645167</v>
      </c>
      <c r="I49" s="7" t="s">
        <v>211</v>
      </c>
      <c r="J49" s="46">
        <v>12</v>
      </c>
      <c r="M49" s="7" t="s">
        <v>154</v>
      </c>
      <c r="N49" s="46">
        <v>5.6440011660257943</v>
      </c>
      <c r="O49" s="46"/>
    </row>
    <row r="50" spans="1:15" x14ac:dyDescent="0.35">
      <c r="A50" t="s">
        <v>230</v>
      </c>
      <c r="B50">
        <v>5.9306211471557599</v>
      </c>
      <c r="F50" s="7" t="s">
        <v>230</v>
      </c>
      <c r="G50" s="46">
        <v>5.5978665749231942</v>
      </c>
      <c r="I50" s="7" t="s">
        <v>230</v>
      </c>
      <c r="J50" s="46">
        <v>12</v>
      </c>
      <c r="M50" s="7" t="s">
        <v>149</v>
      </c>
      <c r="N50" s="46">
        <v>5.6400491793950351</v>
      </c>
      <c r="O50" s="46"/>
    </row>
    <row r="51" spans="1:15" x14ac:dyDescent="0.35">
      <c r="A51" t="s">
        <v>116</v>
      </c>
      <c r="B51">
        <v>5.7372694015502903</v>
      </c>
      <c r="F51" s="7" t="s">
        <v>141</v>
      </c>
      <c r="G51" s="46">
        <v>5.6201882759729997</v>
      </c>
      <c r="I51" s="7" t="s">
        <v>141</v>
      </c>
      <c r="J51" s="46">
        <v>12</v>
      </c>
      <c r="M51" s="7" t="s">
        <v>167</v>
      </c>
      <c r="N51" s="46">
        <v>5.6247964700063022</v>
      </c>
      <c r="O51" s="46"/>
    </row>
    <row r="52" spans="1:15" x14ac:dyDescent="0.35">
      <c r="A52" t="s">
        <v>118</v>
      </c>
      <c r="B52">
        <v>5.6517887115478498</v>
      </c>
      <c r="F52" s="7" t="s">
        <v>207</v>
      </c>
      <c r="G52" s="46">
        <v>5.7901917695999083</v>
      </c>
      <c r="I52" s="7" t="s">
        <v>207</v>
      </c>
      <c r="J52" s="46">
        <v>12</v>
      </c>
      <c r="M52" s="7" t="s">
        <v>141</v>
      </c>
      <c r="N52" s="46">
        <v>5.6201882759729997</v>
      </c>
      <c r="O52" s="46"/>
    </row>
    <row r="53" spans="1:15" x14ac:dyDescent="0.35">
      <c r="A53" t="s">
        <v>169</v>
      </c>
      <c r="B53">
        <v>5.5653991699218697</v>
      </c>
      <c r="F53" s="7" t="s">
        <v>160</v>
      </c>
      <c r="G53" s="46">
        <v>5.7201946973800624</v>
      </c>
      <c r="I53" s="7" t="s">
        <v>160</v>
      </c>
      <c r="J53" s="46">
        <v>12</v>
      </c>
      <c r="M53" s="7" t="s">
        <v>175</v>
      </c>
      <c r="N53" s="46">
        <v>5.6109431982040361</v>
      </c>
      <c r="O53" s="46"/>
    </row>
    <row r="54" spans="1:15" x14ac:dyDescent="0.35">
      <c r="A54" t="s">
        <v>180</v>
      </c>
      <c r="B54">
        <v>6.2746210098266602</v>
      </c>
      <c r="F54" s="7" t="s">
        <v>189</v>
      </c>
      <c r="G54" s="46">
        <v>5.6064097881317094</v>
      </c>
      <c r="I54" s="7" t="s">
        <v>189</v>
      </c>
      <c r="J54" s="46">
        <v>12</v>
      </c>
      <c r="M54" s="7" t="s">
        <v>208</v>
      </c>
      <c r="N54" s="46">
        <v>5.6098847389221147</v>
      </c>
      <c r="O54" s="46"/>
    </row>
    <row r="55" spans="1:15" x14ac:dyDescent="0.35">
      <c r="A55" t="s">
        <v>144</v>
      </c>
      <c r="B55">
        <v>6.3469510078430096</v>
      </c>
      <c r="F55" s="7" t="s">
        <v>193</v>
      </c>
      <c r="G55" s="46">
        <v>5.3118465741475376</v>
      </c>
      <c r="I55" s="7" t="s">
        <v>193</v>
      </c>
      <c r="J55" s="46">
        <v>12</v>
      </c>
      <c r="M55" s="7" t="s">
        <v>189</v>
      </c>
      <c r="N55" s="46">
        <v>5.6064097881317094</v>
      </c>
      <c r="O55" s="46"/>
    </row>
    <row r="56" spans="1:15" x14ac:dyDescent="0.35">
      <c r="A56" t="s">
        <v>146</v>
      </c>
      <c r="B56">
        <v>6.1812648773193297</v>
      </c>
      <c r="F56" s="7" t="s">
        <v>125</v>
      </c>
      <c r="G56" s="46">
        <v>5.4831755161285356</v>
      </c>
      <c r="I56" s="7" t="s">
        <v>125</v>
      </c>
      <c r="J56" s="46">
        <v>12</v>
      </c>
      <c r="M56" s="7" t="s">
        <v>162</v>
      </c>
      <c r="N56" s="46">
        <v>5.5988897085189757</v>
      </c>
      <c r="O56" s="46"/>
    </row>
    <row r="57" spans="1:15" x14ac:dyDescent="0.35">
      <c r="A57" t="s">
        <v>162</v>
      </c>
      <c r="B57">
        <v>5.16582775115966</v>
      </c>
      <c r="F57" s="7" t="s">
        <v>209</v>
      </c>
      <c r="G57" s="46">
        <v>5.405619422594703</v>
      </c>
      <c r="I57" s="7" t="s">
        <v>209</v>
      </c>
      <c r="J57" s="46">
        <v>12</v>
      </c>
      <c r="M57" s="7" t="s">
        <v>230</v>
      </c>
      <c r="N57" s="46">
        <v>5.5978665749231942</v>
      </c>
      <c r="O57" s="46"/>
    </row>
    <row r="58" spans="1:15" x14ac:dyDescent="0.35">
      <c r="A58" t="s">
        <v>212</v>
      </c>
      <c r="B58">
        <v>4.9230484962463299</v>
      </c>
      <c r="F58" s="7" t="s">
        <v>234</v>
      </c>
      <c r="G58" s="46">
        <v>5.1877218484878496</v>
      </c>
      <c r="I58" s="7" t="s">
        <v>234</v>
      </c>
      <c r="J58" s="46">
        <v>12</v>
      </c>
      <c r="M58" s="7" t="s">
        <v>170</v>
      </c>
      <c r="N58" s="46">
        <v>5.5926985343297275</v>
      </c>
      <c r="O58" s="46"/>
    </row>
    <row r="59" spans="1:15" x14ac:dyDescent="0.35">
      <c r="A59" t="s">
        <v>201</v>
      </c>
      <c r="B59">
        <v>5.6653552055358798</v>
      </c>
      <c r="F59" s="7" t="s">
        <v>132</v>
      </c>
      <c r="G59" s="46">
        <v>5.5845535198847402</v>
      </c>
      <c r="I59" s="7" t="s">
        <v>132</v>
      </c>
      <c r="J59" s="46">
        <v>12</v>
      </c>
      <c r="M59" s="7" t="s">
        <v>132</v>
      </c>
      <c r="N59" s="46">
        <v>5.5845535198847402</v>
      </c>
      <c r="O59" s="46"/>
    </row>
    <row r="60" spans="1:15" x14ac:dyDescent="0.35">
      <c r="A60" t="s">
        <v>194</v>
      </c>
      <c r="B60">
        <v>5.6922369003295898</v>
      </c>
      <c r="F60" s="7" t="s">
        <v>227</v>
      </c>
      <c r="G60" s="46">
        <v>5.2629690567652325</v>
      </c>
      <c r="I60" s="7" t="s">
        <v>227</v>
      </c>
      <c r="J60" s="46">
        <v>12</v>
      </c>
      <c r="M60" s="7" t="s">
        <v>237</v>
      </c>
      <c r="N60" s="46">
        <v>5.5817715724309238</v>
      </c>
      <c r="O60" s="46"/>
    </row>
    <row r="61" spans="1:15" x14ac:dyDescent="0.35">
      <c r="A61" t="s">
        <v>136</v>
      </c>
      <c r="B61">
        <v>5.5045952796936</v>
      </c>
      <c r="F61" s="7" t="s">
        <v>175</v>
      </c>
      <c r="G61" s="46">
        <v>5.6109431982040361</v>
      </c>
      <c r="I61" s="7" t="s">
        <v>175</v>
      </c>
      <c r="J61" s="46">
        <v>12</v>
      </c>
      <c r="M61" s="7" t="s">
        <v>148</v>
      </c>
      <c r="N61" s="46">
        <v>5.5692704121271737</v>
      </c>
      <c r="O61" s="46"/>
    </row>
    <row r="62" spans="1:15" x14ac:dyDescent="0.35">
      <c r="A62" t="s">
        <v>239</v>
      </c>
      <c r="B62">
        <v>4.4141750335693297</v>
      </c>
      <c r="F62" s="7" t="s">
        <v>172</v>
      </c>
      <c r="G62" s="46">
        <v>5.2762410640716508</v>
      </c>
      <c r="I62" s="7" t="s">
        <v>172</v>
      </c>
      <c r="J62" s="46">
        <v>12</v>
      </c>
      <c r="M62" s="7" t="s">
        <v>211</v>
      </c>
      <c r="N62" s="46">
        <v>5.5617749293645167</v>
      </c>
      <c r="O62" s="46"/>
    </row>
    <row r="63" spans="1:15" x14ac:dyDescent="0.35">
      <c r="A63" t="s">
        <v>198</v>
      </c>
      <c r="B63">
        <v>5.2395563125610298</v>
      </c>
      <c r="F63" s="7" t="s">
        <v>136</v>
      </c>
      <c r="G63" s="46">
        <v>5.7381275494893345</v>
      </c>
      <c r="I63" s="7" t="s">
        <v>136</v>
      </c>
      <c r="J63" s="46">
        <v>12</v>
      </c>
      <c r="M63" s="7" t="s">
        <v>145</v>
      </c>
      <c r="N63" s="46">
        <v>5.5307712157567304</v>
      </c>
      <c r="O63" s="46"/>
    </row>
    <row r="64" spans="1:15" x14ac:dyDescent="0.35">
      <c r="A64" t="s">
        <v>182</v>
      </c>
      <c r="B64">
        <v>5.8716192245483398</v>
      </c>
      <c r="F64" s="7" t="s">
        <v>147</v>
      </c>
      <c r="G64" s="46">
        <v>5.2641737461090035</v>
      </c>
      <c r="I64" s="7" t="s">
        <v>147</v>
      </c>
      <c r="J64" s="46">
        <v>12</v>
      </c>
      <c r="M64" s="7" t="s">
        <v>219</v>
      </c>
      <c r="N64" s="46">
        <v>5.5095313787460292</v>
      </c>
      <c r="O64" s="46"/>
    </row>
    <row r="65" spans="1:15" x14ac:dyDescent="0.35">
      <c r="A65" t="s">
        <v>147</v>
      </c>
      <c r="B65">
        <v>4.8588089942932102</v>
      </c>
      <c r="F65" s="7" t="s">
        <v>128</v>
      </c>
      <c r="G65" s="46">
        <v>5.4169589678446401</v>
      </c>
      <c r="I65" s="7" t="s">
        <v>128</v>
      </c>
      <c r="J65" s="46">
        <v>12</v>
      </c>
      <c r="M65" s="7" t="s">
        <v>114</v>
      </c>
      <c r="N65" s="46">
        <v>5.4975103139877257</v>
      </c>
      <c r="O65" s="46"/>
    </row>
    <row r="66" spans="1:15" x14ac:dyDescent="0.35">
      <c r="A66" t="s">
        <v>231</v>
      </c>
      <c r="B66">
        <v>5.4639401435851997</v>
      </c>
      <c r="F66" s="7" t="s">
        <v>159</v>
      </c>
      <c r="G66" s="46">
        <v>5.9957196712493817</v>
      </c>
      <c r="I66" s="7" t="s">
        <v>159</v>
      </c>
      <c r="J66" s="46">
        <v>12</v>
      </c>
      <c r="M66" s="7" t="s">
        <v>125</v>
      </c>
      <c r="N66" s="46">
        <v>5.4831755161285356</v>
      </c>
      <c r="O66" s="46"/>
    </row>
    <row r="67" spans="1:15" x14ac:dyDescent="0.35">
      <c r="A67" t="s">
        <v>141</v>
      </c>
      <c r="B67">
        <v>5.95084524154663</v>
      </c>
      <c r="F67" s="7" t="s">
        <v>120</v>
      </c>
      <c r="G67" s="46">
        <v>5.2720335721969551</v>
      </c>
      <c r="I67" s="7" t="s">
        <v>120</v>
      </c>
      <c r="J67" s="46">
        <v>12</v>
      </c>
      <c r="M67" s="7" t="s">
        <v>128</v>
      </c>
      <c r="N67" s="46">
        <v>5.4169589678446401</v>
      </c>
      <c r="O67" s="46"/>
    </row>
    <row r="68" spans="1:15" x14ac:dyDescent="0.35">
      <c r="A68" t="s">
        <v>117</v>
      </c>
      <c r="B68">
        <v>7.34568071365356</v>
      </c>
      <c r="F68" s="7" t="s">
        <v>182</v>
      </c>
      <c r="G68" s="46">
        <v>7.0589906374613305</v>
      </c>
      <c r="I68" s="7" t="s">
        <v>182</v>
      </c>
      <c r="J68" s="46">
        <v>12</v>
      </c>
      <c r="M68" s="7" t="s">
        <v>118</v>
      </c>
      <c r="N68" s="46">
        <v>5.4142888784408534</v>
      </c>
      <c r="O68" s="46"/>
    </row>
    <row r="69" spans="1:15" x14ac:dyDescent="0.35">
      <c r="A69" t="s">
        <v>183</v>
      </c>
      <c r="B69">
        <v>5.6035203933715803</v>
      </c>
      <c r="F69" s="7" t="s">
        <v>239</v>
      </c>
      <c r="G69" s="46">
        <v>5.9815737009048364</v>
      </c>
      <c r="I69" s="7" t="s">
        <v>239</v>
      </c>
      <c r="J69" s="46">
        <v>12</v>
      </c>
      <c r="M69" s="7" t="s">
        <v>209</v>
      </c>
      <c r="N69" s="46">
        <v>5.405619422594703</v>
      </c>
      <c r="O69" s="46"/>
    </row>
    <row r="70" spans="1:15" x14ac:dyDescent="0.35">
      <c r="A70" t="s">
        <v>177</v>
      </c>
      <c r="B70">
        <v>6.1212530136108398</v>
      </c>
      <c r="F70" s="7" t="s">
        <v>153</v>
      </c>
      <c r="G70" s="46">
        <v>5.8085447947184177</v>
      </c>
      <c r="I70" s="7" t="s">
        <v>153</v>
      </c>
      <c r="J70" s="46">
        <v>12</v>
      </c>
      <c r="M70" s="7" t="s">
        <v>198</v>
      </c>
      <c r="N70" s="46">
        <v>5.4009506305058776</v>
      </c>
      <c r="O70" s="46"/>
    </row>
    <row r="71" spans="1:15" x14ac:dyDescent="0.35">
      <c r="A71" t="s">
        <v>176</v>
      </c>
      <c r="B71">
        <v>5.7139935493469203</v>
      </c>
      <c r="F71" s="7" t="s">
        <v>112</v>
      </c>
      <c r="G71" s="46">
        <v>6.7699452638625957</v>
      </c>
      <c r="I71" s="7" t="s">
        <v>112</v>
      </c>
      <c r="J71" s="46">
        <v>12</v>
      </c>
      <c r="M71" s="7" t="s">
        <v>113</v>
      </c>
      <c r="N71" s="46">
        <v>5.3915440241495718</v>
      </c>
      <c r="O71" s="46"/>
    </row>
    <row r="72" spans="1:15" x14ac:dyDescent="0.35">
      <c r="A72" t="s">
        <v>153</v>
      </c>
      <c r="B72">
        <v>4.7721095085143999</v>
      </c>
      <c r="F72" s="7" t="s">
        <v>144</v>
      </c>
      <c r="G72" s="46">
        <v>6.4158622026443384</v>
      </c>
      <c r="I72" s="7" t="s">
        <v>144</v>
      </c>
      <c r="J72" s="46">
        <v>12</v>
      </c>
      <c r="M72" s="7" t="s">
        <v>166</v>
      </c>
      <c r="N72" s="46">
        <v>5.3689666191736807</v>
      </c>
      <c r="O72" s="46"/>
    </row>
    <row r="73" spans="1:15" x14ac:dyDescent="0.35">
      <c r="A73" t="s">
        <v>126</v>
      </c>
      <c r="B73">
        <v>6.2430911064147896</v>
      </c>
      <c r="F73" s="7" t="s">
        <v>197</v>
      </c>
      <c r="G73" s="46">
        <v>5.6841775774955705</v>
      </c>
      <c r="I73" s="7" t="s">
        <v>197</v>
      </c>
      <c r="J73" s="46">
        <v>12</v>
      </c>
      <c r="M73" s="7" t="s">
        <v>156</v>
      </c>
      <c r="N73" s="46">
        <v>5.3614594539006513</v>
      </c>
      <c r="O73" s="46"/>
    </row>
    <row r="74" spans="1:15" x14ac:dyDescent="0.35">
      <c r="A74" t="s">
        <v>175</v>
      </c>
      <c r="B74">
        <v>6.5765247344970703</v>
      </c>
      <c r="F74" s="7" t="s">
        <v>177</v>
      </c>
      <c r="G74" s="46">
        <v>7.4823880791664044</v>
      </c>
      <c r="I74" s="7" t="s">
        <v>177</v>
      </c>
      <c r="J74" s="46">
        <v>12</v>
      </c>
      <c r="M74" s="7" t="s">
        <v>150</v>
      </c>
      <c r="N74" s="46">
        <v>5.3553958733876525</v>
      </c>
      <c r="O74" s="46"/>
    </row>
    <row r="75" spans="1:15" x14ac:dyDescent="0.35">
      <c r="A75" t="s">
        <v>178</v>
      </c>
      <c r="B75">
        <v>6.8970031738281197</v>
      </c>
      <c r="F75" s="7" t="s">
        <v>192</v>
      </c>
      <c r="G75" s="46">
        <v>15.411882003148358</v>
      </c>
      <c r="I75" s="7" t="s">
        <v>192</v>
      </c>
      <c r="J75" s="46">
        <v>12</v>
      </c>
      <c r="M75" s="7" t="s">
        <v>134</v>
      </c>
      <c r="N75" s="46">
        <v>5.3306265274683602</v>
      </c>
      <c r="O75" s="46"/>
    </row>
    <row r="76" spans="1:15" x14ac:dyDescent="0.35">
      <c r="A76" t="s">
        <v>155</v>
      </c>
      <c r="B76">
        <v>5.4559626579284597</v>
      </c>
      <c r="F76" s="7" t="s">
        <v>200</v>
      </c>
      <c r="G76" s="46">
        <v>7.6226560274759896</v>
      </c>
      <c r="I76" s="7" t="s">
        <v>200</v>
      </c>
      <c r="J76" s="46">
        <v>12</v>
      </c>
      <c r="M76" s="7" t="s">
        <v>193</v>
      </c>
      <c r="N76" s="46">
        <v>5.3118465741475376</v>
      </c>
      <c r="O76" s="46"/>
    </row>
    <row r="77" spans="1:15" x14ac:dyDescent="0.35">
      <c r="A77" t="s">
        <v>236</v>
      </c>
      <c r="B77">
        <v>5.6108264923095703</v>
      </c>
      <c r="F77" s="7" t="s">
        <v>195</v>
      </c>
      <c r="G77" s="46">
        <v>16.810447613398193</v>
      </c>
      <c r="I77" s="7" t="s">
        <v>195</v>
      </c>
      <c r="J77" s="46">
        <v>12</v>
      </c>
      <c r="M77" s="7" t="s">
        <v>172</v>
      </c>
      <c r="N77" s="46">
        <v>5.2762410640716508</v>
      </c>
      <c r="O77" s="46"/>
    </row>
    <row r="78" spans="1:15" x14ac:dyDescent="0.35">
      <c r="A78" t="s">
        <v>138</v>
      </c>
      <c r="B78">
        <v>6.1115727424621502</v>
      </c>
      <c r="F78" s="7" t="s">
        <v>231</v>
      </c>
      <c r="G78" s="46">
        <v>8.4940561453501218</v>
      </c>
      <c r="I78" s="7" t="s">
        <v>231</v>
      </c>
      <c r="J78" s="46">
        <v>12</v>
      </c>
      <c r="M78" s="7" t="s">
        <v>120</v>
      </c>
      <c r="N78" s="46">
        <v>5.2720335721969551</v>
      </c>
      <c r="O78" s="46"/>
    </row>
    <row r="79" spans="1:15" x14ac:dyDescent="0.35">
      <c r="A79" t="s">
        <v>112</v>
      </c>
      <c r="B79">
        <v>5.1128568649291903</v>
      </c>
      <c r="F79" s="7" t="s">
        <v>117</v>
      </c>
      <c r="G79" s="46">
        <v>8.1773843765258754</v>
      </c>
      <c r="I79" s="7" t="s">
        <v>117</v>
      </c>
      <c r="J79" s="46">
        <v>12</v>
      </c>
      <c r="M79" s="7" t="s">
        <v>147</v>
      </c>
      <c r="N79" s="46">
        <v>5.2641737461090035</v>
      </c>
      <c r="O79" s="46"/>
    </row>
    <row r="80" spans="1:15" x14ac:dyDescent="0.35">
      <c r="A80" t="s">
        <v>193</v>
      </c>
      <c r="B80">
        <v>5.7478642463684002</v>
      </c>
      <c r="F80" s="7" t="s">
        <v>212</v>
      </c>
      <c r="G80" s="46">
        <v>6.167241414388017</v>
      </c>
      <c r="I80" s="7" t="s">
        <v>212</v>
      </c>
      <c r="J80" s="46">
        <v>12</v>
      </c>
      <c r="M80" s="7" t="s">
        <v>227</v>
      </c>
      <c r="N80" s="46">
        <v>5.2629690567652325</v>
      </c>
      <c r="O80" s="46"/>
    </row>
    <row r="81" spans="1:15" x14ac:dyDescent="0.35">
      <c r="A81" t="s">
        <v>132</v>
      </c>
      <c r="B81">
        <v>5.0681943893432599</v>
      </c>
      <c r="F81" s="7" t="s">
        <v>178</v>
      </c>
      <c r="G81" s="46">
        <v>5.7614008585611947</v>
      </c>
      <c r="I81" s="7" t="s">
        <v>178</v>
      </c>
      <c r="J81" s="46">
        <v>12</v>
      </c>
      <c r="M81" s="7" t="s">
        <v>168</v>
      </c>
      <c r="N81" s="46">
        <v>5.2533917427062935</v>
      </c>
      <c r="O81" s="46"/>
    </row>
    <row r="82" spans="1:15" x14ac:dyDescent="0.35">
      <c r="A82" t="s">
        <v>150</v>
      </c>
      <c r="B82">
        <v>6.2006807327270499</v>
      </c>
      <c r="F82" s="7" t="s">
        <v>171</v>
      </c>
      <c r="G82" s="46">
        <v>5.2391155560811304</v>
      </c>
      <c r="I82" s="7" t="s">
        <v>171</v>
      </c>
      <c r="J82" s="46">
        <v>12</v>
      </c>
      <c r="M82" s="7" t="s">
        <v>171</v>
      </c>
      <c r="N82" s="46">
        <v>5.2391155560811304</v>
      </c>
      <c r="O82" s="46"/>
    </row>
    <row r="83" spans="1:15" x14ac:dyDescent="0.35">
      <c r="A83" t="s">
        <v>227</v>
      </c>
      <c r="B83">
        <v>5.2639865875244096</v>
      </c>
      <c r="F83" s="7" t="s">
        <v>228</v>
      </c>
      <c r="G83" s="46">
        <v>4.8573187192281031</v>
      </c>
      <c r="I83" s="7" t="s">
        <v>228</v>
      </c>
      <c r="J83" s="46">
        <v>12</v>
      </c>
      <c r="M83" s="7" t="s">
        <v>234</v>
      </c>
      <c r="N83" s="46">
        <v>5.1877218484878496</v>
      </c>
      <c r="O83" s="46"/>
    </row>
    <row r="84" spans="1:15" x14ac:dyDescent="0.35">
      <c r="A84" t="s">
        <v>113</v>
      </c>
      <c r="B84">
        <v>5.4083409309387198</v>
      </c>
      <c r="F84" s="7" t="s">
        <v>232</v>
      </c>
      <c r="G84" s="46">
        <v>6.3810867865880292</v>
      </c>
      <c r="I84" s="7" t="s">
        <v>232</v>
      </c>
      <c r="J84" s="46">
        <v>12</v>
      </c>
      <c r="M84" s="7" t="s">
        <v>228</v>
      </c>
      <c r="N84" s="46">
        <v>4.8573187192281031</v>
      </c>
      <c r="O84" s="46"/>
    </row>
    <row r="85" spans="1:15" x14ac:dyDescent="0.35">
      <c r="A85" t="s">
        <v>128</v>
      </c>
      <c r="B85">
        <v>7.1495437622070304</v>
      </c>
      <c r="F85" s="7" t="s">
        <v>274</v>
      </c>
      <c r="G85" s="46"/>
      <c r="I85" s="7" t="s">
        <v>274</v>
      </c>
      <c r="J85" s="46"/>
      <c r="M85" s="7"/>
      <c r="N85" s="46"/>
      <c r="O85" s="46"/>
    </row>
    <row r="86" spans="1:15" x14ac:dyDescent="0.35">
      <c r="A86" t="s">
        <v>134</v>
      </c>
      <c r="B86">
        <v>5.7025675773620597</v>
      </c>
      <c r="F86" s="7" t="s">
        <v>243</v>
      </c>
      <c r="G86" s="46">
        <v>6.050459747513135</v>
      </c>
      <c r="I86" s="7" t="s">
        <v>243</v>
      </c>
      <c r="J86" s="46">
        <v>960</v>
      </c>
      <c r="M86" s="7"/>
      <c r="N86" s="46"/>
      <c r="O86" s="46"/>
    </row>
    <row r="87" spans="1:15" x14ac:dyDescent="0.35">
      <c r="A87" t="s">
        <v>166</v>
      </c>
      <c r="B87">
        <v>5.10272121429443</v>
      </c>
      <c r="M87" s="7"/>
      <c r="N87" s="46"/>
      <c r="O87" s="46"/>
    </row>
    <row r="88" spans="1:15" x14ac:dyDescent="0.35">
      <c r="A88" t="s">
        <v>159</v>
      </c>
      <c r="B88">
        <v>5.8967738151550204</v>
      </c>
      <c r="M88" s="7"/>
      <c r="N88" s="46"/>
      <c r="O88" s="46"/>
    </row>
    <row r="89" spans="1:15" x14ac:dyDescent="0.35">
      <c r="A89" t="s">
        <v>209</v>
      </c>
      <c r="B89">
        <v>4.5307321548461896</v>
      </c>
      <c r="M89" s="7"/>
      <c r="N89" s="46"/>
      <c r="O89" s="46"/>
    </row>
    <row r="90" spans="1:15" x14ac:dyDescent="0.35">
      <c r="A90" t="s">
        <v>197</v>
      </c>
      <c r="B90">
        <v>5.4839711189270002</v>
      </c>
      <c r="M90" s="7"/>
      <c r="N90" s="46"/>
      <c r="O90" s="46"/>
    </row>
    <row r="91" spans="1:15" x14ac:dyDescent="0.35">
      <c r="A91" t="s">
        <v>195</v>
      </c>
      <c r="B91">
        <v>13.4879302978515</v>
      </c>
      <c r="M91" s="7"/>
      <c r="N91" s="46"/>
      <c r="O91" s="46"/>
    </row>
    <row r="92" spans="1:15" x14ac:dyDescent="0.35">
      <c r="A92" t="s">
        <v>234</v>
      </c>
      <c r="B92">
        <v>5.4884762763976997</v>
      </c>
      <c r="M92" s="7"/>
      <c r="N92" s="46"/>
      <c r="O92" s="46"/>
    </row>
    <row r="93" spans="1:15" x14ac:dyDescent="0.35">
      <c r="A93" t="s">
        <v>148</v>
      </c>
      <c r="B93">
        <v>5.4949879646301198</v>
      </c>
      <c r="M93" s="7"/>
      <c r="N93" s="46"/>
      <c r="O93" s="46"/>
    </row>
    <row r="94" spans="1:15" x14ac:dyDescent="0.35">
      <c r="A94" t="s">
        <v>168</v>
      </c>
      <c r="B94">
        <v>4.8986244201660103</v>
      </c>
      <c r="M94" s="7"/>
      <c r="N94" s="46"/>
      <c r="O94" s="46"/>
    </row>
    <row r="95" spans="1:15" x14ac:dyDescent="0.35">
      <c r="A95" t="s">
        <v>223</v>
      </c>
      <c r="B95">
        <v>6.0884265899658203</v>
      </c>
      <c r="M95" s="7"/>
      <c r="N95" s="46"/>
      <c r="O95" s="46"/>
    </row>
    <row r="96" spans="1:15" x14ac:dyDescent="0.35">
      <c r="A96" t="s">
        <v>214</v>
      </c>
      <c r="B96">
        <v>5.3563141822814897</v>
      </c>
      <c r="M96" s="7"/>
      <c r="N96" s="46"/>
      <c r="O96" s="46"/>
    </row>
    <row r="97" spans="1:15" x14ac:dyDescent="0.35">
      <c r="A97" t="s">
        <v>181</v>
      </c>
      <c r="B97">
        <v>4.9602718353271396</v>
      </c>
      <c r="M97" s="7"/>
      <c r="N97" s="46"/>
      <c r="O97" s="46"/>
    </row>
    <row r="98" spans="1:15" x14ac:dyDescent="0.35">
      <c r="A98" t="s">
        <v>160</v>
      </c>
      <c r="B98">
        <v>5.3942179679870597</v>
      </c>
      <c r="M98" s="7"/>
      <c r="N98" s="46"/>
      <c r="O98" s="46"/>
    </row>
    <row r="99" spans="1:15" x14ac:dyDescent="0.35">
      <c r="A99" t="s">
        <v>167</v>
      </c>
      <c r="B99">
        <v>6.5596528053283603</v>
      </c>
      <c r="M99" s="7"/>
      <c r="N99" s="46"/>
      <c r="O99" s="46"/>
    </row>
    <row r="100" spans="1:15" x14ac:dyDescent="0.35">
      <c r="A100" t="s">
        <v>207</v>
      </c>
      <c r="B100">
        <v>4.8446516990661603</v>
      </c>
      <c r="M100" s="7"/>
      <c r="N100" s="46"/>
      <c r="O100" s="46"/>
    </row>
    <row r="101" spans="1:15" x14ac:dyDescent="0.35">
      <c r="A101" t="s">
        <v>114</v>
      </c>
      <c r="B101">
        <v>4.8930544853210396</v>
      </c>
      <c r="M101" s="7"/>
      <c r="N101" s="46"/>
      <c r="O101" s="46"/>
    </row>
    <row r="102" spans="1:15" x14ac:dyDescent="0.35">
      <c r="A102" t="s">
        <v>171</v>
      </c>
      <c r="B102">
        <v>4.6886363029479901</v>
      </c>
      <c r="M102" s="7"/>
      <c r="N102" s="46"/>
      <c r="O102" s="46"/>
    </row>
    <row r="103" spans="1:15" x14ac:dyDescent="0.35">
      <c r="A103" t="s">
        <v>219</v>
      </c>
      <c r="B103">
        <v>6.06473588943481</v>
      </c>
      <c r="M103" s="7"/>
      <c r="N103" s="46"/>
      <c r="O103" s="46"/>
    </row>
    <row r="104" spans="1:15" x14ac:dyDescent="0.35">
      <c r="A104" t="s">
        <v>191</v>
      </c>
      <c r="B104">
        <v>5.62088918685913</v>
      </c>
      <c r="M104" s="7"/>
      <c r="N104" s="46"/>
      <c r="O104" s="46"/>
    </row>
    <row r="105" spans="1:15" x14ac:dyDescent="0.35">
      <c r="A105" t="s">
        <v>145</v>
      </c>
      <c r="B105">
        <v>5.2935414314270002</v>
      </c>
      <c r="M105" s="7"/>
      <c r="N105" s="46"/>
      <c r="O105" s="46"/>
    </row>
    <row r="106" spans="1:15" x14ac:dyDescent="0.35">
      <c r="A106" t="s">
        <v>224</v>
      </c>
      <c r="B106">
        <v>6.14103078842163</v>
      </c>
      <c r="M106" s="7"/>
      <c r="N106" s="46"/>
      <c r="O106" s="46"/>
    </row>
    <row r="107" spans="1:15" x14ac:dyDescent="0.35">
      <c r="A107" t="s">
        <v>125</v>
      </c>
      <c r="B107">
        <v>5.6480231285095197</v>
      </c>
      <c r="M107" s="7"/>
      <c r="N107" s="46"/>
      <c r="O107" s="46"/>
    </row>
    <row r="108" spans="1:15" x14ac:dyDescent="0.35">
      <c r="A108" t="s">
        <v>170</v>
      </c>
      <c r="B108">
        <v>4.7564568519592196</v>
      </c>
      <c r="M108" s="7"/>
      <c r="N108" s="46"/>
      <c r="O108" s="46"/>
    </row>
    <row r="109" spans="1:15" x14ac:dyDescent="0.35">
      <c r="A109" t="s">
        <v>237</v>
      </c>
      <c r="B109">
        <v>4.89772605895996</v>
      </c>
    </row>
    <row r="110" spans="1:15" x14ac:dyDescent="0.35">
      <c r="A110" t="s">
        <v>211</v>
      </c>
      <c r="B110">
        <v>5.7381076812744096</v>
      </c>
      <c r="M110" s="7"/>
    </row>
    <row r="111" spans="1:15" x14ac:dyDescent="0.35">
      <c r="A111" t="s">
        <v>165</v>
      </c>
      <c r="B111">
        <v>5.0266909599304199</v>
      </c>
      <c r="M111" s="7"/>
    </row>
    <row r="112" spans="1:15" x14ac:dyDescent="0.35">
      <c r="A112" t="s">
        <v>228</v>
      </c>
      <c r="B112">
        <v>4.7854743003845197</v>
      </c>
      <c r="M112" s="7"/>
    </row>
    <row r="113" spans="1:14" x14ac:dyDescent="0.35">
      <c r="A113" t="s">
        <v>122</v>
      </c>
      <c r="B113">
        <v>5.5989885330200098</v>
      </c>
      <c r="M113" s="34"/>
      <c r="N113" s="35"/>
    </row>
    <row r="114" spans="1:14" x14ac:dyDescent="0.35">
      <c r="A114" t="s">
        <v>172</v>
      </c>
      <c r="B114">
        <v>5.2379002571105904</v>
      </c>
    </row>
    <row r="115" spans="1:14" x14ac:dyDescent="0.35">
      <c r="A115" t="s">
        <v>221</v>
      </c>
      <c r="B115">
        <v>5.2726178169250399</v>
      </c>
    </row>
    <row r="116" spans="1:14" x14ac:dyDescent="0.35">
      <c r="A116" t="s">
        <v>187</v>
      </c>
      <c r="B116">
        <v>5.6926555633544904</v>
      </c>
    </row>
    <row r="117" spans="1:14" x14ac:dyDescent="0.35">
      <c r="A117" t="s">
        <v>208</v>
      </c>
      <c r="B117">
        <v>5.7444047927856401</v>
      </c>
    </row>
    <row r="118" spans="1:14" x14ac:dyDescent="0.35">
      <c r="A118" t="s">
        <v>200</v>
      </c>
      <c r="B118">
        <v>7.8979816436767498</v>
      </c>
    </row>
    <row r="119" spans="1:14" x14ac:dyDescent="0.35">
      <c r="A119" t="s">
        <v>192</v>
      </c>
      <c r="B119">
        <v>22.2765502929687</v>
      </c>
    </row>
    <row r="120" spans="1:14" x14ac:dyDescent="0.35">
      <c r="A120" t="s">
        <v>189</v>
      </c>
      <c r="B120">
        <v>5.23526811599731</v>
      </c>
    </row>
    <row r="121" spans="1:14" x14ac:dyDescent="0.35">
      <c r="A121" t="s">
        <v>232</v>
      </c>
      <c r="B121">
        <v>6.6297097206115696</v>
      </c>
    </row>
    <row r="122" spans="1:14" x14ac:dyDescent="0.35">
      <c r="A122" t="s">
        <v>120</v>
      </c>
      <c r="B122">
        <v>8.1342239379882795</v>
      </c>
    </row>
    <row r="123" spans="1:14" x14ac:dyDescent="0.35">
      <c r="A123" t="s">
        <v>149</v>
      </c>
      <c r="B123">
        <v>5.50003814697265</v>
      </c>
    </row>
    <row r="124" spans="1:14" x14ac:dyDescent="0.35">
      <c r="A124" t="s">
        <v>188</v>
      </c>
      <c r="B124">
        <v>5.8971962928771902</v>
      </c>
    </row>
    <row r="125" spans="1:14" x14ac:dyDescent="0.35">
      <c r="A125" t="s">
        <v>235</v>
      </c>
      <c r="B125">
        <v>5.9728670120239196</v>
      </c>
    </row>
    <row r="126" spans="1:14" x14ac:dyDescent="0.35">
      <c r="A126" t="s">
        <v>202</v>
      </c>
      <c r="B126">
        <v>5.8788137435912997</v>
      </c>
    </row>
    <row r="127" spans="1:14" x14ac:dyDescent="0.35">
      <c r="A127" t="s">
        <v>156</v>
      </c>
      <c r="B127">
        <v>4.7036490440368599</v>
      </c>
    </row>
    <row r="128" spans="1:14" x14ac:dyDescent="0.35">
      <c r="A128" t="s">
        <v>220</v>
      </c>
      <c r="B128">
        <v>5.9407448768615696</v>
      </c>
    </row>
    <row r="129" spans="1:2" x14ac:dyDescent="0.35">
      <c r="A129" t="s">
        <v>154</v>
      </c>
      <c r="B129">
        <v>5.3503484725952104</v>
      </c>
    </row>
    <row r="130" spans="1:2" x14ac:dyDescent="0.35">
      <c r="A130" t="s">
        <v>230</v>
      </c>
      <c r="B130">
        <v>5.3576712608337402</v>
      </c>
    </row>
    <row r="131" spans="1:2" x14ac:dyDescent="0.35">
      <c r="A131" t="s">
        <v>116</v>
      </c>
      <c r="B131">
        <v>6.1377892494201598</v>
      </c>
    </row>
    <row r="132" spans="1:2" x14ac:dyDescent="0.35">
      <c r="A132" t="s">
        <v>118</v>
      </c>
      <c r="B132">
        <v>5.4862508773803702</v>
      </c>
    </row>
    <row r="133" spans="1:2" x14ac:dyDescent="0.35">
      <c r="A133" t="s">
        <v>169</v>
      </c>
      <c r="B133">
        <v>5.3055343627929599</v>
      </c>
    </row>
    <row r="134" spans="1:2" x14ac:dyDescent="0.35">
      <c r="A134" t="s">
        <v>180</v>
      </c>
      <c r="B134">
        <v>6.4618387222290004</v>
      </c>
    </row>
    <row r="135" spans="1:2" x14ac:dyDescent="0.35">
      <c r="A135" t="s">
        <v>144</v>
      </c>
      <c r="B135">
        <v>10.088880538940399</v>
      </c>
    </row>
    <row r="136" spans="1:2" x14ac:dyDescent="0.35">
      <c r="A136" t="s">
        <v>146</v>
      </c>
      <c r="B136">
        <v>5.3842244148254297</v>
      </c>
    </row>
    <row r="137" spans="1:2" x14ac:dyDescent="0.35">
      <c r="A137" t="s">
        <v>162</v>
      </c>
      <c r="B137">
        <v>5.84781646728515</v>
      </c>
    </row>
    <row r="138" spans="1:2" x14ac:dyDescent="0.35">
      <c r="A138" t="s">
        <v>212</v>
      </c>
      <c r="B138">
        <v>4.60337209701538</v>
      </c>
    </row>
    <row r="139" spans="1:2" x14ac:dyDescent="0.35">
      <c r="A139" t="s">
        <v>201</v>
      </c>
      <c r="B139">
        <v>6.3255405426025302</v>
      </c>
    </row>
    <row r="140" spans="1:2" x14ac:dyDescent="0.35">
      <c r="A140" t="s">
        <v>194</v>
      </c>
      <c r="B140">
        <v>5.5842986106872496</v>
      </c>
    </row>
    <row r="141" spans="1:2" x14ac:dyDescent="0.35">
      <c r="A141" t="s">
        <v>136</v>
      </c>
      <c r="B141">
        <v>5.70399570465087</v>
      </c>
    </row>
    <row r="142" spans="1:2" x14ac:dyDescent="0.35">
      <c r="A142" t="s">
        <v>239</v>
      </c>
      <c r="B142">
        <v>4.5384464263915998</v>
      </c>
    </row>
    <row r="143" spans="1:2" x14ac:dyDescent="0.35">
      <c r="A143" t="s">
        <v>198</v>
      </c>
      <c r="B143">
        <v>5.6174263954162598</v>
      </c>
    </row>
    <row r="144" spans="1:2" x14ac:dyDescent="0.35">
      <c r="A144" t="s">
        <v>182</v>
      </c>
      <c r="B144">
        <v>4.1472368240356401</v>
      </c>
    </row>
    <row r="145" spans="1:2" x14ac:dyDescent="0.35">
      <c r="A145" t="s">
        <v>147</v>
      </c>
      <c r="B145">
        <v>4.8062691688537598</v>
      </c>
    </row>
    <row r="146" spans="1:2" x14ac:dyDescent="0.35">
      <c r="A146" t="s">
        <v>231</v>
      </c>
      <c r="B146">
        <v>4.9991207122802699</v>
      </c>
    </row>
    <row r="147" spans="1:2" x14ac:dyDescent="0.35">
      <c r="A147" t="s">
        <v>141</v>
      </c>
      <c r="B147">
        <v>5.4512515068054199</v>
      </c>
    </row>
    <row r="148" spans="1:2" x14ac:dyDescent="0.35">
      <c r="A148" t="s">
        <v>117</v>
      </c>
      <c r="B148">
        <v>9.1967554092407209</v>
      </c>
    </row>
    <row r="149" spans="1:2" x14ac:dyDescent="0.35">
      <c r="A149" t="s">
        <v>183</v>
      </c>
      <c r="B149">
        <v>5.1648149490356401</v>
      </c>
    </row>
    <row r="150" spans="1:2" x14ac:dyDescent="0.35">
      <c r="A150" t="s">
        <v>177</v>
      </c>
      <c r="B150">
        <v>5.9128279685974103</v>
      </c>
    </row>
    <row r="151" spans="1:2" x14ac:dyDescent="0.35">
      <c r="A151" t="s">
        <v>176</v>
      </c>
      <c r="B151">
        <v>5.1253023147582999</v>
      </c>
    </row>
    <row r="152" spans="1:2" x14ac:dyDescent="0.35">
      <c r="A152" t="s">
        <v>153</v>
      </c>
      <c r="B152">
        <v>4.6655821800231898</v>
      </c>
    </row>
    <row r="153" spans="1:2" x14ac:dyDescent="0.35">
      <c r="A153" t="s">
        <v>126</v>
      </c>
      <c r="B153">
        <v>6.6143722534179599</v>
      </c>
    </row>
    <row r="154" spans="1:2" x14ac:dyDescent="0.35">
      <c r="A154" t="s">
        <v>175</v>
      </c>
      <c r="B154">
        <v>5.3799896240234304</v>
      </c>
    </row>
    <row r="155" spans="1:2" x14ac:dyDescent="0.35">
      <c r="A155" t="s">
        <v>178</v>
      </c>
      <c r="B155">
        <v>5.4506354331970197</v>
      </c>
    </row>
    <row r="156" spans="1:2" x14ac:dyDescent="0.35">
      <c r="A156" t="s">
        <v>155</v>
      </c>
      <c r="B156">
        <v>5.8123583793640101</v>
      </c>
    </row>
    <row r="157" spans="1:2" x14ac:dyDescent="0.35">
      <c r="A157" t="s">
        <v>236</v>
      </c>
      <c r="B157">
        <v>5.3935074806213299</v>
      </c>
    </row>
    <row r="158" spans="1:2" x14ac:dyDescent="0.35">
      <c r="A158" t="s">
        <v>138</v>
      </c>
      <c r="B158">
        <v>5.3445501327514604</v>
      </c>
    </row>
    <row r="159" spans="1:2" x14ac:dyDescent="0.35">
      <c r="A159" t="s">
        <v>112</v>
      </c>
      <c r="B159">
        <v>4.9667825698852504</v>
      </c>
    </row>
    <row r="160" spans="1:2" x14ac:dyDescent="0.35">
      <c r="A160" t="s">
        <v>193</v>
      </c>
      <c r="B160">
        <v>5.0108571052551198</v>
      </c>
    </row>
    <row r="161" spans="1:2" x14ac:dyDescent="0.35">
      <c r="A161" t="s">
        <v>132</v>
      </c>
      <c r="B161">
        <v>5.9087061882018999</v>
      </c>
    </row>
    <row r="162" spans="1:2" x14ac:dyDescent="0.35">
      <c r="A162" t="s">
        <v>150</v>
      </c>
      <c r="B162">
        <v>5.7876110076904297</v>
      </c>
    </row>
    <row r="163" spans="1:2" x14ac:dyDescent="0.35">
      <c r="A163" t="s">
        <v>227</v>
      </c>
      <c r="B163">
        <v>4.9017062187194798</v>
      </c>
    </row>
    <row r="164" spans="1:2" x14ac:dyDescent="0.35">
      <c r="A164" t="s">
        <v>113</v>
      </c>
      <c r="B164">
        <v>5.5361061096191397</v>
      </c>
    </row>
    <row r="165" spans="1:2" x14ac:dyDescent="0.35">
      <c r="A165" t="s">
        <v>128</v>
      </c>
      <c r="B165">
        <v>4.8579916954040501</v>
      </c>
    </row>
    <row r="166" spans="1:2" x14ac:dyDescent="0.35">
      <c r="A166" t="s">
        <v>134</v>
      </c>
      <c r="B166">
        <v>5.2706999778747496</v>
      </c>
    </row>
    <row r="167" spans="1:2" x14ac:dyDescent="0.35">
      <c r="A167" t="s">
        <v>166</v>
      </c>
      <c r="B167">
        <v>5.1792550086975098</v>
      </c>
    </row>
    <row r="168" spans="1:2" x14ac:dyDescent="0.35">
      <c r="A168" t="s">
        <v>159</v>
      </c>
      <c r="B168">
        <v>4.9223036766052202</v>
      </c>
    </row>
    <row r="169" spans="1:2" x14ac:dyDescent="0.35">
      <c r="A169" t="s">
        <v>209</v>
      </c>
      <c r="B169">
        <v>4.8391871452331499</v>
      </c>
    </row>
    <row r="170" spans="1:2" x14ac:dyDescent="0.35">
      <c r="A170" t="s">
        <v>197</v>
      </c>
      <c r="B170">
        <v>3.99804234504699</v>
      </c>
    </row>
    <row r="171" spans="1:2" x14ac:dyDescent="0.35">
      <c r="A171" t="s">
        <v>195</v>
      </c>
      <c r="B171">
        <v>19.371849060058501</v>
      </c>
    </row>
    <row r="172" spans="1:2" x14ac:dyDescent="0.35">
      <c r="A172" t="s">
        <v>234</v>
      </c>
      <c r="B172">
        <v>5.2829074859619096</v>
      </c>
    </row>
    <row r="173" spans="1:2" x14ac:dyDescent="0.35">
      <c r="A173" t="s">
        <v>148</v>
      </c>
      <c r="B173">
        <v>4.9572463035583496</v>
      </c>
    </row>
    <row r="174" spans="1:2" x14ac:dyDescent="0.35">
      <c r="A174" t="s">
        <v>168</v>
      </c>
      <c r="B174">
        <v>5.47873735427856</v>
      </c>
    </row>
    <row r="175" spans="1:2" x14ac:dyDescent="0.35">
      <c r="A175" t="s">
        <v>223</v>
      </c>
      <c r="B175">
        <v>5.9857420921325604</v>
      </c>
    </row>
    <row r="176" spans="1:2" x14ac:dyDescent="0.35">
      <c r="A176" t="s">
        <v>214</v>
      </c>
      <c r="B176">
        <v>5.59081935882568</v>
      </c>
    </row>
    <row r="177" spans="1:2" x14ac:dyDescent="0.35">
      <c r="A177" t="s">
        <v>181</v>
      </c>
      <c r="B177">
        <v>4.6324214935302699</v>
      </c>
    </row>
    <row r="178" spans="1:2" x14ac:dyDescent="0.35">
      <c r="A178" t="s">
        <v>160</v>
      </c>
      <c r="B178">
        <v>5.4331178665161097</v>
      </c>
    </row>
    <row r="179" spans="1:2" x14ac:dyDescent="0.35">
      <c r="A179" t="s">
        <v>167</v>
      </c>
      <c r="B179">
        <v>6.1430740356445304</v>
      </c>
    </row>
    <row r="180" spans="1:2" x14ac:dyDescent="0.35">
      <c r="A180" t="s">
        <v>207</v>
      </c>
      <c r="B180">
        <v>5.0634059906005797</v>
      </c>
    </row>
    <row r="181" spans="1:2" x14ac:dyDescent="0.35">
      <c r="A181" t="s">
        <v>114</v>
      </c>
      <c r="B181">
        <v>4.9541339874267498</v>
      </c>
    </row>
    <row r="182" spans="1:2" x14ac:dyDescent="0.35">
      <c r="A182" t="s">
        <v>171</v>
      </c>
      <c r="B182">
        <v>4.9654254913329998</v>
      </c>
    </row>
    <row r="183" spans="1:2" x14ac:dyDescent="0.35">
      <c r="A183" t="s">
        <v>219</v>
      </c>
      <c r="B183">
        <v>5.5210943222045898</v>
      </c>
    </row>
    <row r="184" spans="1:2" x14ac:dyDescent="0.35">
      <c r="A184" t="s">
        <v>191</v>
      </c>
      <c r="B184">
        <v>6.1506376266479403</v>
      </c>
    </row>
    <row r="185" spans="1:2" x14ac:dyDescent="0.35">
      <c r="A185" t="s">
        <v>145</v>
      </c>
      <c r="B185">
        <v>5.1428523063659597</v>
      </c>
    </row>
    <row r="186" spans="1:2" x14ac:dyDescent="0.35">
      <c r="A186" t="s">
        <v>224</v>
      </c>
      <c r="B186">
        <v>5.4047384262084899</v>
      </c>
    </row>
    <row r="187" spans="1:2" x14ac:dyDescent="0.35">
      <c r="A187" t="s">
        <v>125</v>
      </c>
      <c r="B187">
        <v>5.3762478828430096</v>
      </c>
    </row>
    <row r="188" spans="1:2" x14ac:dyDescent="0.35">
      <c r="A188" t="s">
        <v>170</v>
      </c>
      <c r="B188">
        <v>5.3900737762451101</v>
      </c>
    </row>
    <row r="189" spans="1:2" x14ac:dyDescent="0.35">
      <c r="A189" t="s">
        <v>237</v>
      </c>
      <c r="B189">
        <v>5.5403137207031197</v>
      </c>
    </row>
    <row r="190" spans="1:2" x14ac:dyDescent="0.35">
      <c r="A190" t="s">
        <v>211</v>
      </c>
      <c r="B190">
        <v>6.1095237731933496</v>
      </c>
    </row>
    <row r="191" spans="1:2" x14ac:dyDescent="0.35">
      <c r="A191" t="s">
        <v>165</v>
      </c>
      <c r="B191">
        <v>4.65396928787231</v>
      </c>
    </row>
    <row r="192" spans="1:2" x14ac:dyDescent="0.35">
      <c r="A192" t="s">
        <v>228</v>
      </c>
      <c r="B192">
        <v>5.4843883514404297</v>
      </c>
    </row>
    <row r="193" spans="1:2" x14ac:dyDescent="0.35">
      <c r="A193" t="s">
        <v>122</v>
      </c>
      <c r="B193">
        <v>6.5802083015441797</v>
      </c>
    </row>
    <row r="194" spans="1:2" x14ac:dyDescent="0.35">
      <c r="A194" t="s">
        <v>172</v>
      </c>
      <c r="B194">
        <v>5.3982281684875399</v>
      </c>
    </row>
    <row r="195" spans="1:2" x14ac:dyDescent="0.35">
      <c r="A195" t="s">
        <v>221</v>
      </c>
      <c r="B195">
        <v>4.9246535301208496</v>
      </c>
    </row>
    <row r="196" spans="1:2" x14ac:dyDescent="0.35">
      <c r="A196" t="s">
        <v>187</v>
      </c>
      <c r="B196">
        <v>5.4501571655273402</v>
      </c>
    </row>
    <row r="197" spans="1:2" x14ac:dyDescent="0.35">
      <c r="A197" t="s">
        <v>208</v>
      </c>
      <c r="B197">
        <v>6.0624809265136701</v>
      </c>
    </row>
    <row r="198" spans="1:2" x14ac:dyDescent="0.35">
      <c r="A198" t="s">
        <v>200</v>
      </c>
      <c r="B198">
        <v>8.6850080490112305</v>
      </c>
    </row>
    <row r="199" spans="1:2" x14ac:dyDescent="0.35">
      <c r="A199" t="s">
        <v>192</v>
      </c>
      <c r="B199">
        <v>18.462203979492099</v>
      </c>
    </row>
    <row r="200" spans="1:2" x14ac:dyDescent="0.35">
      <c r="A200" t="s">
        <v>189</v>
      </c>
      <c r="B200">
        <v>5.7287387847900302</v>
      </c>
    </row>
    <row r="201" spans="1:2" x14ac:dyDescent="0.35">
      <c r="A201" t="s">
        <v>232</v>
      </c>
      <c r="B201">
        <v>5.46282863616943</v>
      </c>
    </row>
    <row r="202" spans="1:2" x14ac:dyDescent="0.35">
      <c r="A202" t="s">
        <v>120</v>
      </c>
      <c r="B202">
        <v>4.6014866828918404</v>
      </c>
    </row>
    <row r="203" spans="1:2" x14ac:dyDescent="0.35">
      <c r="A203" t="s">
        <v>149</v>
      </c>
      <c r="B203">
        <v>5.3206262588500897</v>
      </c>
    </row>
    <row r="204" spans="1:2" x14ac:dyDescent="0.35">
      <c r="A204" t="s">
        <v>188</v>
      </c>
      <c r="B204">
        <v>5.83276271820068</v>
      </c>
    </row>
    <row r="205" spans="1:2" x14ac:dyDescent="0.35">
      <c r="A205" t="s">
        <v>235</v>
      </c>
      <c r="B205">
        <v>5.1944012641906703</v>
      </c>
    </row>
    <row r="206" spans="1:2" x14ac:dyDescent="0.35">
      <c r="A206" t="s">
        <v>202</v>
      </c>
      <c r="B206">
        <v>6.3726425170898402</v>
      </c>
    </row>
    <row r="207" spans="1:2" x14ac:dyDescent="0.35">
      <c r="A207" t="s">
        <v>156</v>
      </c>
      <c r="B207">
        <v>5.1054830551147399</v>
      </c>
    </row>
    <row r="208" spans="1:2" x14ac:dyDescent="0.35">
      <c r="A208" t="s">
        <v>220</v>
      </c>
      <c r="B208">
        <v>5.1547565460204998</v>
      </c>
    </row>
    <row r="209" spans="1:2" x14ac:dyDescent="0.35">
      <c r="A209" t="s">
        <v>154</v>
      </c>
      <c r="B209">
        <v>5.1379923820495597</v>
      </c>
    </row>
    <row r="210" spans="1:2" x14ac:dyDescent="0.35">
      <c r="A210" t="s">
        <v>230</v>
      </c>
      <c r="B210">
        <v>5.0180020332336399</v>
      </c>
    </row>
    <row r="211" spans="1:2" x14ac:dyDescent="0.35">
      <c r="A211" t="s">
        <v>116</v>
      </c>
      <c r="B211">
        <v>6.0995836257934499</v>
      </c>
    </row>
    <row r="212" spans="1:2" x14ac:dyDescent="0.35">
      <c r="A212" t="s">
        <v>118</v>
      </c>
      <c r="B212">
        <v>5.4853096008300701</v>
      </c>
    </row>
    <row r="213" spans="1:2" x14ac:dyDescent="0.35">
      <c r="A213" t="s">
        <v>169</v>
      </c>
      <c r="B213">
        <v>4.9813365936279297</v>
      </c>
    </row>
    <row r="214" spans="1:2" x14ac:dyDescent="0.35">
      <c r="A214" t="s">
        <v>180</v>
      </c>
      <c r="B214">
        <v>6.1403388977050701</v>
      </c>
    </row>
    <row r="215" spans="1:2" x14ac:dyDescent="0.35">
      <c r="A215" t="s">
        <v>144</v>
      </c>
      <c r="B215">
        <v>5.1931638717651296</v>
      </c>
    </row>
    <row r="216" spans="1:2" x14ac:dyDescent="0.35">
      <c r="A216" t="s">
        <v>146</v>
      </c>
      <c r="B216">
        <v>5.9092535972595197</v>
      </c>
    </row>
    <row r="217" spans="1:2" x14ac:dyDescent="0.35">
      <c r="A217" t="s">
        <v>162</v>
      </c>
      <c r="B217">
        <v>5.9905209541320801</v>
      </c>
    </row>
    <row r="218" spans="1:2" x14ac:dyDescent="0.35">
      <c r="A218" t="s">
        <v>212</v>
      </c>
      <c r="B218">
        <v>5.2500553131103498</v>
      </c>
    </row>
    <row r="219" spans="1:2" x14ac:dyDescent="0.35">
      <c r="A219" t="s">
        <v>201</v>
      </c>
      <c r="B219">
        <v>6.87040042877197</v>
      </c>
    </row>
    <row r="220" spans="1:2" x14ac:dyDescent="0.35">
      <c r="A220" t="s">
        <v>194</v>
      </c>
      <c r="B220">
        <v>5.72647905349731</v>
      </c>
    </row>
    <row r="221" spans="1:2" x14ac:dyDescent="0.35">
      <c r="A221" t="s">
        <v>136</v>
      </c>
      <c r="B221">
        <v>5.85963678359985</v>
      </c>
    </row>
    <row r="222" spans="1:2" x14ac:dyDescent="0.35">
      <c r="A222" t="s">
        <v>239</v>
      </c>
      <c r="B222">
        <v>4.4977731704711896</v>
      </c>
    </row>
    <row r="223" spans="1:2" x14ac:dyDescent="0.35">
      <c r="A223" t="s">
        <v>198</v>
      </c>
      <c r="B223">
        <v>5.2222423553466797</v>
      </c>
    </row>
    <row r="224" spans="1:2" x14ac:dyDescent="0.35">
      <c r="A224" t="s">
        <v>182</v>
      </c>
      <c r="B224">
        <v>7.3295688629150302</v>
      </c>
    </row>
    <row r="225" spans="1:2" x14ac:dyDescent="0.35">
      <c r="A225" t="s">
        <v>147</v>
      </c>
      <c r="B225">
        <v>5.1929125785827601</v>
      </c>
    </row>
    <row r="226" spans="1:2" x14ac:dyDescent="0.35">
      <c r="A226" t="s">
        <v>231</v>
      </c>
      <c r="B226">
        <v>4.85707187652587</v>
      </c>
    </row>
    <row r="227" spans="1:2" x14ac:dyDescent="0.35">
      <c r="A227" t="s">
        <v>141</v>
      </c>
      <c r="B227">
        <v>5.3909926414489702</v>
      </c>
    </row>
    <row r="228" spans="1:2" x14ac:dyDescent="0.35">
      <c r="A228" t="s">
        <v>117</v>
      </c>
      <c r="B228">
        <v>6.7751498222351003</v>
      </c>
    </row>
    <row r="229" spans="1:2" x14ac:dyDescent="0.35">
      <c r="A229" t="s">
        <v>183</v>
      </c>
      <c r="B229">
        <v>5.8577809333801198</v>
      </c>
    </row>
    <row r="230" spans="1:2" x14ac:dyDescent="0.35">
      <c r="A230" t="s">
        <v>177</v>
      </c>
      <c r="B230">
        <v>3.8253753185272199</v>
      </c>
    </row>
    <row r="231" spans="1:2" x14ac:dyDescent="0.35">
      <c r="A231" t="s">
        <v>176</v>
      </c>
      <c r="B231">
        <v>5.5758237838745099</v>
      </c>
    </row>
    <row r="232" spans="1:2" x14ac:dyDescent="0.35">
      <c r="A232" t="s">
        <v>153</v>
      </c>
      <c r="B232">
        <v>4.8784909248351997</v>
      </c>
    </row>
    <row r="233" spans="1:2" x14ac:dyDescent="0.35">
      <c r="A233" t="s">
        <v>126</v>
      </c>
      <c r="B233">
        <v>6.28151178359985</v>
      </c>
    </row>
    <row r="234" spans="1:2" x14ac:dyDescent="0.35">
      <c r="A234" t="s">
        <v>175</v>
      </c>
      <c r="B234">
        <v>5.1556520462036097</v>
      </c>
    </row>
    <row r="235" spans="1:2" x14ac:dyDescent="0.35">
      <c r="A235" t="s">
        <v>178</v>
      </c>
      <c r="B235">
        <v>6.3600568771362296</v>
      </c>
    </row>
    <row r="236" spans="1:2" x14ac:dyDescent="0.35">
      <c r="A236" t="s">
        <v>155</v>
      </c>
      <c r="B236">
        <v>5.4983153343200604</v>
      </c>
    </row>
    <row r="237" spans="1:2" x14ac:dyDescent="0.35">
      <c r="A237" t="s">
        <v>236</v>
      </c>
      <c r="B237">
        <v>5.2046890258789</v>
      </c>
    </row>
    <row r="238" spans="1:2" x14ac:dyDescent="0.35">
      <c r="A238" t="s">
        <v>138</v>
      </c>
      <c r="B238">
        <v>5.6388897895812899</v>
      </c>
    </row>
    <row r="239" spans="1:2" x14ac:dyDescent="0.35">
      <c r="A239" t="s">
        <v>112</v>
      </c>
      <c r="B239">
        <v>14.702776908874499</v>
      </c>
    </row>
    <row r="240" spans="1:2" x14ac:dyDescent="0.35">
      <c r="A240" t="s">
        <v>193</v>
      </c>
      <c r="B240">
        <v>4.9393372535705504</v>
      </c>
    </row>
    <row r="241" spans="1:2" x14ac:dyDescent="0.35">
      <c r="A241" t="s">
        <v>132</v>
      </c>
      <c r="B241">
        <v>5.6146559715270996</v>
      </c>
    </row>
    <row r="242" spans="1:2" x14ac:dyDescent="0.35">
      <c r="A242" t="s">
        <v>150</v>
      </c>
      <c r="B242">
        <v>4.8261680603027299</v>
      </c>
    </row>
    <row r="243" spans="1:2" x14ac:dyDescent="0.35">
      <c r="A243" t="s">
        <v>227</v>
      </c>
      <c r="B243">
        <v>4.5997691154479901</v>
      </c>
    </row>
    <row r="244" spans="1:2" x14ac:dyDescent="0.35">
      <c r="A244" t="s">
        <v>113</v>
      </c>
      <c r="B244">
        <v>5.0709099769592196</v>
      </c>
    </row>
    <row r="245" spans="1:2" x14ac:dyDescent="0.35">
      <c r="A245" t="s">
        <v>128</v>
      </c>
      <c r="B245">
        <v>5.6781492233276296</v>
      </c>
    </row>
    <row r="246" spans="1:2" x14ac:dyDescent="0.35">
      <c r="A246" t="s">
        <v>134</v>
      </c>
      <c r="B246">
        <v>5.3114080429077104</v>
      </c>
    </row>
    <row r="247" spans="1:2" x14ac:dyDescent="0.35">
      <c r="A247" t="s">
        <v>166</v>
      </c>
      <c r="B247">
        <v>5.3774871826171804</v>
      </c>
    </row>
    <row r="248" spans="1:2" x14ac:dyDescent="0.35">
      <c r="A248" t="s">
        <v>159</v>
      </c>
      <c r="B248">
        <v>4.7029132843017498</v>
      </c>
    </row>
    <row r="249" spans="1:2" x14ac:dyDescent="0.35">
      <c r="A249" t="s">
        <v>209</v>
      </c>
      <c r="B249">
        <v>5.2772641181945801</v>
      </c>
    </row>
    <row r="250" spans="1:2" x14ac:dyDescent="0.35">
      <c r="A250" t="s">
        <v>197</v>
      </c>
      <c r="B250">
        <v>4.6095690727233798</v>
      </c>
    </row>
    <row r="251" spans="1:2" x14ac:dyDescent="0.35">
      <c r="A251" t="s">
        <v>195</v>
      </c>
      <c r="B251">
        <v>18.008373260498001</v>
      </c>
    </row>
    <row r="252" spans="1:2" x14ac:dyDescent="0.35">
      <c r="A252" t="s">
        <v>234</v>
      </c>
      <c r="B252">
        <v>4.6993122100829998</v>
      </c>
    </row>
    <row r="253" spans="1:2" x14ac:dyDescent="0.35">
      <c r="A253" t="s">
        <v>148</v>
      </c>
      <c r="B253">
        <v>5.2377638816833496</v>
      </c>
    </row>
    <row r="254" spans="1:2" x14ac:dyDescent="0.35">
      <c r="A254" t="s">
        <v>168</v>
      </c>
      <c r="B254">
        <v>5.0301451683044398</v>
      </c>
    </row>
    <row r="255" spans="1:2" x14ac:dyDescent="0.35">
      <c r="A255" t="s">
        <v>223</v>
      </c>
      <c r="B255">
        <v>6.1968812942504803</v>
      </c>
    </row>
    <row r="256" spans="1:2" x14ac:dyDescent="0.35">
      <c r="A256" t="s">
        <v>214</v>
      </c>
      <c r="B256">
        <v>5.40962409973144</v>
      </c>
    </row>
    <row r="257" spans="1:2" x14ac:dyDescent="0.35">
      <c r="A257" t="s">
        <v>181</v>
      </c>
      <c r="B257">
        <v>5.6899232864379803</v>
      </c>
    </row>
    <row r="258" spans="1:2" x14ac:dyDescent="0.35">
      <c r="A258" t="s">
        <v>160</v>
      </c>
      <c r="B258">
        <v>5.2493844032287598</v>
      </c>
    </row>
    <row r="259" spans="1:2" x14ac:dyDescent="0.35">
      <c r="A259" t="s">
        <v>167</v>
      </c>
      <c r="B259">
        <v>5.0808143615722603</v>
      </c>
    </row>
    <row r="260" spans="1:2" x14ac:dyDescent="0.35">
      <c r="A260" t="s">
        <v>207</v>
      </c>
      <c r="B260">
        <v>5.1215863227844203</v>
      </c>
    </row>
    <row r="261" spans="1:2" x14ac:dyDescent="0.35">
      <c r="A261" t="s">
        <v>114</v>
      </c>
      <c r="B261">
        <v>5.7928681373596103</v>
      </c>
    </row>
    <row r="262" spans="1:2" x14ac:dyDescent="0.35">
      <c r="A262" t="s">
        <v>171</v>
      </c>
      <c r="B262">
        <v>5.1644320487976003</v>
      </c>
    </row>
    <row r="263" spans="1:2" x14ac:dyDescent="0.35">
      <c r="A263" t="s">
        <v>219</v>
      </c>
      <c r="B263">
        <v>5.3497982025146396</v>
      </c>
    </row>
    <row r="264" spans="1:2" x14ac:dyDescent="0.35">
      <c r="A264" t="s">
        <v>191</v>
      </c>
      <c r="B264">
        <v>5.3626322746276802</v>
      </c>
    </row>
    <row r="265" spans="1:2" x14ac:dyDescent="0.35">
      <c r="A265" t="s">
        <v>145</v>
      </c>
      <c r="B265">
        <v>4.8752784729003897</v>
      </c>
    </row>
    <row r="266" spans="1:2" x14ac:dyDescent="0.35">
      <c r="A266" t="s">
        <v>224</v>
      </c>
      <c r="B266">
        <v>6.57421875</v>
      </c>
    </row>
    <row r="267" spans="1:2" x14ac:dyDescent="0.35">
      <c r="A267" t="s">
        <v>125</v>
      </c>
      <c r="B267">
        <v>5.6888179779052699</v>
      </c>
    </row>
    <row r="268" spans="1:2" x14ac:dyDescent="0.35">
      <c r="A268" t="s">
        <v>170</v>
      </c>
      <c r="B268">
        <v>5.3530592918395996</v>
      </c>
    </row>
    <row r="269" spans="1:2" x14ac:dyDescent="0.35">
      <c r="A269" t="s">
        <v>237</v>
      </c>
      <c r="B269">
        <v>4.9764380455017001</v>
      </c>
    </row>
    <row r="270" spans="1:2" x14ac:dyDescent="0.35">
      <c r="A270" t="s">
        <v>211</v>
      </c>
      <c r="B270">
        <v>5.7090244293212802</v>
      </c>
    </row>
    <row r="271" spans="1:2" x14ac:dyDescent="0.35">
      <c r="A271" t="s">
        <v>165</v>
      </c>
      <c r="B271">
        <v>5.9393796920776296</v>
      </c>
    </row>
    <row r="272" spans="1:2" x14ac:dyDescent="0.35">
      <c r="A272" t="s">
        <v>228</v>
      </c>
      <c r="B272">
        <v>4.8763036727905202</v>
      </c>
    </row>
    <row r="273" spans="1:2" x14ac:dyDescent="0.35">
      <c r="A273" t="s">
        <v>122</v>
      </c>
      <c r="B273">
        <v>5.3974766731262198</v>
      </c>
    </row>
    <row r="274" spans="1:2" x14ac:dyDescent="0.35">
      <c r="A274" t="s">
        <v>172</v>
      </c>
      <c r="B274">
        <v>5.0295314788818297</v>
      </c>
    </row>
    <row r="275" spans="1:2" x14ac:dyDescent="0.35">
      <c r="A275" t="s">
        <v>221</v>
      </c>
      <c r="B275">
        <v>5.6381120681762598</v>
      </c>
    </row>
    <row r="276" spans="1:2" x14ac:dyDescent="0.35">
      <c r="A276" t="s">
        <v>187</v>
      </c>
      <c r="B276">
        <v>5.7355942726135201</v>
      </c>
    </row>
    <row r="277" spans="1:2" x14ac:dyDescent="0.35">
      <c r="A277" t="s">
        <v>208</v>
      </c>
      <c r="B277">
        <v>5.1380543708801198</v>
      </c>
    </row>
    <row r="278" spans="1:2" x14ac:dyDescent="0.35">
      <c r="A278" t="s">
        <v>200</v>
      </c>
      <c r="B278">
        <v>7.2857503890991202</v>
      </c>
    </row>
    <row r="279" spans="1:2" x14ac:dyDescent="0.35">
      <c r="A279" t="s">
        <v>192</v>
      </c>
      <c r="B279">
        <v>15.2043857574462</v>
      </c>
    </row>
    <row r="280" spans="1:2" x14ac:dyDescent="0.35">
      <c r="A280" t="s">
        <v>189</v>
      </c>
      <c r="B280">
        <v>5.5738162994384703</v>
      </c>
    </row>
    <row r="281" spans="1:2" x14ac:dyDescent="0.35">
      <c r="A281" t="s">
        <v>232</v>
      </c>
      <c r="B281">
        <v>6.1933841705322203</v>
      </c>
    </row>
    <row r="282" spans="1:2" x14ac:dyDescent="0.35">
      <c r="A282" t="s">
        <v>120</v>
      </c>
      <c r="B282">
        <v>4.4594335556030202</v>
      </c>
    </row>
    <row r="283" spans="1:2" x14ac:dyDescent="0.35">
      <c r="A283" t="s">
        <v>149</v>
      </c>
      <c r="B283">
        <v>5.5011630058288503</v>
      </c>
    </row>
    <row r="284" spans="1:2" x14ac:dyDescent="0.35">
      <c r="A284" t="s">
        <v>188</v>
      </c>
      <c r="B284">
        <v>5.0227560997009197</v>
      </c>
    </row>
    <row r="285" spans="1:2" x14ac:dyDescent="0.35">
      <c r="A285" t="s">
        <v>235</v>
      </c>
      <c r="B285">
        <v>5.8316497802734304</v>
      </c>
    </row>
    <row r="286" spans="1:2" x14ac:dyDescent="0.35">
      <c r="A286" t="s">
        <v>202</v>
      </c>
      <c r="B286">
        <v>5.0762562751770002</v>
      </c>
    </row>
    <row r="287" spans="1:2" x14ac:dyDescent="0.35">
      <c r="A287" t="s">
        <v>156</v>
      </c>
      <c r="B287">
        <v>5.0385756492614702</v>
      </c>
    </row>
    <row r="288" spans="1:2" x14ac:dyDescent="0.35">
      <c r="A288" t="s">
        <v>220</v>
      </c>
      <c r="B288">
        <v>5.6798229217529297</v>
      </c>
    </row>
    <row r="289" spans="1:2" x14ac:dyDescent="0.35">
      <c r="A289" t="s">
        <v>154</v>
      </c>
      <c r="B289">
        <v>5.0078129768371502</v>
      </c>
    </row>
    <row r="290" spans="1:2" x14ac:dyDescent="0.35">
      <c r="A290" t="s">
        <v>230</v>
      </c>
      <c r="B290">
        <v>5.4405107498168901</v>
      </c>
    </row>
    <row r="291" spans="1:2" x14ac:dyDescent="0.35">
      <c r="A291" t="s">
        <v>116</v>
      </c>
      <c r="B291">
        <v>6.5547180175781197</v>
      </c>
    </row>
    <row r="292" spans="1:2" x14ac:dyDescent="0.35">
      <c r="A292" t="s">
        <v>118</v>
      </c>
      <c r="B292">
        <v>5.6414332389831499</v>
      </c>
    </row>
    <row r="293" spans="1:2" x14ac:dyDescent="0.35">
      <c r="A293" t="s">
        <v>169</v>
      </c>
      <c r="B293">
        <v>5.3600716590881303</v>
      </c>
    </row>
    <row r="294" spans="1:2" x14ac:dyDescent="0.35">
      <c r="A294" t="s">
        <v>180</v>
      </c>
      <c r="B294">
        <v>5.4626126289367596</v>
      </c>
    </row>
    <row r="295" spans="1:2" x14ac:dyDescent="0.35">
      <c r="A295" t="s">
        <v>144</v>
      </c>
      <c r="B295">
        <v>4.7791123390197701</v>
      </c>
    </row>
    <row r="296" spans="1:2" x14ac:dyDescent="0.35">
      <c r="A296" t="s">
        <v>146</v>
      </c>
      <c r="B296">
        <v>6.0740327835082999</v>
      </c>
    </row>
    <row r="297" spans="1:2" x14ac:dyDescent="0.35">
      <c r="A297" t="s">
        <v>162</v>
      </c>
      <c r="B297">
        <v>5.4933357238769496</v>
      </c>
    </row>
    <row r="298" spans="1:2" x14ac:dyDescent="0.35">
      <c r="A298" t="s">
        <v>212</v>
      </c>
      <c r="B298">
        <v>5.2405219078063903</v>
      </c>
    </row>
    <row r="299" spans="1:2" x14ac:dyDescent="0.35">
      <c r="A299" t="s">
        <v>201</v>
      </c>
      <c r="B299">
        <v>5.1041002273559499</v>
      </c>
    </row>
    <row r="300" spans="1:2" x14ac:dyDescent="0.35">
      <c r="A300" t="s">
        <v>194</v>
      </c>
      <c r="B300">
        <v>5.1328139305114702</v>
      </c>
    </row>
    <row r="301" spans="1:2" x14ac:dyDescent="0.35">
      <c r="A301" t="s">
        <v>136</v>
      </c>
      <c r="B301">
        <v>6.0719218254089302</v>
      </c>
    </row>
    <row r="302" spans="1:2" x14ac:dyDescent="0.35">
      <c r="A302" t="s">
        <v>239</v>
      </c>
      <c r="B302">
        <v>6.7627105712890598</v>
      </c>
    </row>
    <row r="303" spans="1:2" x14ac:dyDescent="0.35">
      <c r="A303" t="s">
        <v>198</v>
      </c>
      <c r="B303">
        <v>5.0999464988708496</v>
      </c>
    </row>
    <row r="304" spans="1:2" x14ac:dyDescent="0.35">
      <c r="A304" t="s">
        <v>182</v>
      </c>
      <c r="B304">
        <v>4.6254978179931596</v>
      </c>
    </row>
    <row r="305" spans="1:2" x14ac:dyDescent="0.35">
      <c r="A305" t="s">
        <v>147</v>
      </c>
      <c r="B305">
        <v>4.8555989265441797</v>
      </c>
    </row>
    <row r="306" spans="1:2" x14ac:dyDescent="0.35">
      <c r="A306" t="s">
        <v>231</v>
      </c>
      <c r="B306">
        <v>5.1597824096679599</v>
      </c>
    </row>
    <row r="307" spans="1:2" x14ac:dyDescent="0.35">
      <c r="A307" t="s">
        <v>141</v>
      </c>
      <c r="B307">
        <v>4.7970623970031703</v>
      </c>
    </row>
    <row r="308" spans="1:2" x14ac:dyDescent="0.35">
      <c r="A308" t="s">
        <v>117</v>
      </c>
      <c r="B308">
        <v>9.9990930557250906</v>
      </c>
    </row>
    <row r="309" spans="1:2" x14ac:dyDescent="0.35">
      <c r="A309" t="s">
        <v>183</v>
      </c>
      <c r="B309">
        <v>5.8417553901672301</v>
      </c>
    </row>
    <row r="310" spans="1:2" x14ac:dyDescent="0.35">
      <c r="A310" t="s">
        <v>177</v>
      </c>
      <c r="B310">
        <v>18.7368659973144</v>
      </c>
    </row>
    <row r="311" spans="1:2" x14ac:dyDescent="0.35">
      <c r="A311" t="s">
        <v>176</v>
      </c>
      <c r="B311">
        <v>6.9261445999145499</v>
      </c>
    </row>
    <row r="312" spans="1:2" x14ac:dyDescent="0.35">
      <c r="A312" t="s">
        <v>153</v>
      </c>
      <c r="B312">
        <v>4.56591701507568</v>
      </c>
    </row>
    <row r="313" spans="1:2" x14ac:dyDescent="0.35">
      <c r="A313" t="s">
        <v>126</v>
      </c>
      <c r="B313">
        <v>5.6549372673034597</v>
      </c>
    </row>
    <row r="314" spans="1:2" x14ac:dyDescent="0.35">
      <c r="A314" t="s">
        <v>175</v>
      </c>
      <c r="B314">
        <v>5.4370822906494096</v>
      </c>
    </row>
    <row r="315" spans="1:2" x14ac:dyDescent="0.35">
      <c r="A315" t="s">
        <v>178</v>
      </c>
      <c r="B315">
        <v>7.0936250686645499</v>
      </c>
    </row>
    <row r="316" spans="1:2" x14ac:dyDescent="0.35">
      <c r="A316" t="s">
        <v>155</v>
      </c>
      <c r="B316">
        <v>5.5418519973754803</v>
      </c>
    </row>
    <row r="317" spans="1:2" x14ac:dyDescent="0.35">
      <c r="A317" t="s">
        <v>236</v>
      </c>
      <c r="B317">
        <v>5.7065911293029696</v>
      </c>
    </row>
    <row r="318" spans="1:2" x14ac:dyDescent="0.35">
      <c r="A318" t="s">
        <v>138</v>
      </c>
      <c r="B318">
        <v>5.9345417022704998</v>
      </c>
    </row>
    <row r="319" spans="1:2" x14ac:dyDescent="0.35">
      <c r="A319" t="s">
        <v>112</v>
      </c>
      <c r="B319">
        <v>4.1163873672485298</v>
      </c>
    </row>
    <row r="320" spans="1:2" x14ac:dyDescent="0.35">
      <c r="A320" t="s">
        <v>193</v>
      </c>
      <c r="B320">
        <v>5.2828783988952601</v>
      </c>
    </row>
    <row r="321" spans="1:2" x14ac:dyDescent="0.35">
      <c r="A321" t="s">
        <v>132</v>
      </c>
      <c r="B321">
        <v>4.9920687675476003</v>
      </c>
    </row>
    <row r="322" spans="1:2" x14ac:dyDescent="0.35">
      <c r="A322" t="s">
        <v>150</v>
      </c>
      <c r="B322">
        <v>5.0068302154540998</v>
      </c>
    </row>
    <row r="323" spans="1:2" x14ac:dyDescent="0.35">
      <c r="A323" t="s">
        <v>227</v>
      </c>
      <c r="B323">
        <v>5.3473601341247496</v>
      </c>
    </row>
    <row r="324" spans="1:2" x14ac:dyDescent="0.35">
      <c r="A324" t="s">
        <v>113</v>
      </c>
      <c r="B324">
        <v>6.0994620323181099</v>
      </c>
    </row>
    <row r="325" spans="1:2" x14ac:dyDescent="0.35">
      <c r="A325" t="s">
        <v>128</v>
      </c>
      <c r="B325">
        <v>5.0213966369628897</v>
      </c>
    </row>
    <row r="326" spans="1:2" x14ac:dyDescent="0.35">
      <c r="A326" t="s">
        <v>134</v>
      </c>
      <c r="B326">
        <v>5.2983474731445304</v>
      </c>
    </row>
    <row r="327" spans="1:2" x14ac:dyDescent="0.35">
      <c r="A327" t="s">
        <v>166</v>
      </c>
      <c r="B327">
        <v>5.47456502914428</v>
      </c>
    </row>
    <row r="328" spans="1:2" x14ac:dyDescent="0.35">
      <c r="A328" t="s">
        <v>159</v>
      </c>
      <c r="B328">
        <v>4.6921529769897399</v>
      </c>
    </row>
    <row r="329" spans="1:2" x14ac:dyDescent="0.35">
      <c r="A329" t="s">
        <v>209</v>
      </c>
      <c r="B329">
        <v>5.6223497390746999</v>
      </c>
    </row>
    <row r="330" spans="1:2" x14ac:dyDescent="0.35">
      <c r="A330" t="s">
        <v>197</v>
      </c>
      <c r="B330">
        <v>4.8863415718078604</v>
      </c>
    </row>
    <row r="331" spans="1:2" x14ac:dyDescent="0.35">
      <c r="A331" t="s">
        <v>195</v>
      </c>
      <c r="B331">
        <v>20.862077713012599</v>
      </c>
    </row>
    <row r="332" spans="1:2" x14ac:dyDescent="0.35">
      <c r="A332" t="s">
        <v>234</v>
      </c>
      <c r="B332">
        <v>5.0085582733154297</v>
      </c>
    </row>
    <row r="333" spans="1:2" x14ac:dyDescent="0.35">
      <c r="A333" t="s">
        <v>148</v>
      </c>
      <c r="B333">
        <v>5.5852169990539497</v>
      </c>
    </row>
    <row r="334" spans="1:2" x14ac:dyDescent="0.35">
      <c r="A334" t="s">
        <v>168</v>
      </c>
      <c r="B334">
        <v>5.4171290397643999</v>
      </c>
    </row>
    <row r="335" spans="1:2" x14ac:dyDescent="0.35">
      <c r="A335" t="s">
        <v>223</v>
      </c>
      <c r="B335">
        <v>5.3112864494323704</v>
      </c>
    </row>
    <row r="336" spans="1:2" x14ac:dyDescent="0.35">
      <c r="A336" t="s">
        <v>214</v>
      </c>
      <c r="B336">
        <v>4.7808494567870996</v>
      </c>
    </row>
    <row r="337" spans="1:2" x14ac:dyDescent="0.35">
      <c r="A337" t="s">
        <v>181</v>
      </c>
      <c r="B337">
        <v>6.8851785659790004</v>
      </c>
    </row>
    <row r="338" spans="1:2" x14ac:dyDescent="0.35">
      <c r="A338" t="s">
        <v>160</v>
      </c>
      <c r="B338">
        <v>5.6421446800231898</v>
      </c>
    </row>
    <row r="339" spans="1:2" x14ac:dyDescent="0.35">
      <c r="A339" t="s">
        <v>167</v>
      </c>
      <c r="B339">
        <v>5.5005021095275799</v>
      </c>
    </row>
    <row r="340" spans="1:2" x14ac:dyDescent="0.35">
      <c r="A340" t="s">
        <v>207</v>
      </c>
      <c r="B340">
        <v>5.32447957992553</v>
      </c>
    </row>
    <row r="341" spans="1:2" x14ac:dyDescent="0.35">
      <c r="A341" t="s">
        <v>114</v>
      </c>
      <c r="B341">
        <v>5.8961558341979901</v>
      </c>
    </row>
    <row r="342" spans="1:2" x14ac:dyDescent="0.35">
      <c r="A342" t="s">
        <v>171</v>
      </c>
      <c r="B342">
        <v>5.5120663642883301</v>
      </c>
    </row>
    <row r="343" spans="1:2" x14ac:dyDescent="0.35">
      <c r="A343" t="s">
        <v>219</v>
      </c>
      <c r="B343">
        <v>5.5686125755309996</v>
      </c>
    </row>
    <row r="344" spans="1:2" x14ac:dyDescent="0.35">
      <c r="A344" t="s">
        <v>191</v>
      </c>
      <c r="B344">
        <v>6.0975451469421298</v>
      </c>
    </row>
    <row r="345" spans="1:2" x14ac:dyDescent="0.35">
      <c r="A345" t="s">
        <v>145</v>
      </c>
      <c r="B345">
        <v>5.1420817375183097</v>
      </c>
    </row>
    <row r="346" spans="1:2" x14ac:dyDescent="0.35">
      <c r="A346" t="s">
        <v>224</v>
      </c>
      <c r="B346">
        <v>6.8743667602539</v>
      </c>
    </row>
    <row r="347" spans="1:2" x14ac:dyDescent="0.35">
      <c r="A347" t="s">
        <v>125</v>
      </c>
      <c r="B347">
        <v>5.6845607757568297</v>
      </c>
    </row>
    <row r="348" spans="1:2" x14ac:dyDescent="0.35">
      <c r="A348" t="s">
        <v>170</v>
      </c>
      <c r="B348">
        <v>5.1180720329284597</v>
      </c>
    </row>
    <row r="349" spans="1:2" x14ac:dyDescent="0.35">
      <c r="A349" t="s">
        <v>237</v>
      </c>
      <c r="B349">
        <v>5.2812566757202104</v>
      </c>
    </row>
    <row r="350" spans="1:2" x14ac:dyDescent="0.35">
      <c r="A350" t="s">
        <v>211</v>
      </c>
      <c r="B350">
        <v>5.7066788673400799</v>
      </c>
    </row>
    <row r="351" spans="1:2" x14ac:dyDescent="0.35">
      <c r="A351" t="s">
        <v>165</v>
      </c>
      <c r="B351">
        <v>6.0420937538146902</v>
      </c>
    </row>
    <row r="352" spans="1:2" x14ac:dyDescent="0.35">
      <c r="A352" t="s">
        <v>228</v>
      </c>
      <c r="B352">
        <v>4.6907210350036603</v>
      </c>
    </row>
    <row r="353" spans="1:2" x14ac:dyDescent="0.35">
      <c r="A353" t="s">
        <v>122</v>
      </c>
      <c r="B353">
        <v>5.7133727073669398</v>
      </c>
    </row>
    <row r="354" spans="1:2" x14ac:dyDescent="0.35">
      <c r="A354" t="s">
        <v>172</v>
      </c>
      <c r="B354">
        <v>4.9135937690734801</v>
      </c>
    </row>
    <row r="355" spans="1:2" x14ac:dyDescent="0.35">
      <c r="A355" t="s">
        <v>221</v>
      </c>
      <c r="B355">
        <v>5.3586487770080504</v>
      </c>
    </row>
    <row r="356" spans="1:2" x14ac:dyDescent="0.35">
      <c r="A356" t="s">
        <v>187</v>
      </c>
      <c r="B356">
        <v>5.7129926681518501</v>
      </c>
    </row>
    <row r="357" spans="1:2" x14ac:dyDescent="0.35">
      <c r="A357" t="s">
        <v>208</v>
      </c>
      <c r="B357">
        <v>4.9231081008911097</v>
      </c>
    </row>
    <row r="358" spans="1:2" x14ac:dyDescent="0.35">
      <c r="A358" t="s">
        <v>200</v>
      </c>
      <c r="B358">
        <v>7.1360220909118599</v>
      </c>
    </row>
    <row r="359" spans="1:2" x14ac:dyDescent="0.35">
      <c r="A359" t="s">
        <v>192</v>
      </c>
      <c r="B359">
        <v>13.3918752670288</v>
      </c>
    </row>
    <row r="360" spans="1:2" x14ac:dyDescent="0.35">
      <c r="A360" t="s">
        <v>189</v>
      </c>
      <c r="B360">
        <v>5.2906408309936497</v>
      </c>
    </row>
    <row r="361" spans="1:2" x14ac:dyDescent="0.35">
      <c r="A361" t="s">
        <v>232</v>
      </c>
      <c r="B361">
        <v>6.2444615364074698</v>
      </c>
    </row>
    <row r="362" spans="1:2" x14ac:dyDescent="0.35">
      <c r="A362" t="s">
        <v>120</v>
      </c>
      <c r="B362">
        <v>4.9915409088134703</v>
      </c>
    </row>
    <row r="363" spans="1:2" x14ac:dyDescent="0.35">
      <c r="A363" t="s">
        <v>149</v>
      </c>
      <c r="B363">
        <v>5.6858706474304199</v>
      </c>
    </row>
    <row r="364" spans="1:2" x14ac:dyDescent="0.35">
      <c r="A364" t="s">
        <v>188</v>
      </c>
      <c r="B364">
        <v>5.5853033065795898</v>
      </c>
    </row>
    <row r="365" spans="1:2" x14ac:dyDescent="0.35">
      <c r="A365" t="s">
        <v>235</v>
      </c>
      <c r="B365">
        <v>6.5443005561828604</v>
      </c>
    </row>
    <row r="366" spans="1:2" x14ac:dyDescent="0.35">
      <c r="A366" t="s">
        <v>202</v>
      </c>
      <c r="B366">
        <v>4.9217734336853001</v>
      </c>
    </row>
    <row r="367" spans="1:2" x14ac:dyDescent="0.35">
      <c r="A367" t="s">
        <v>156</v>
      </c>
      <c r="B367">
        <v>5.4951701164245597</v>
      </c>
    </row>
    <row r="368" spans="1:2" x14ac:dyDescent="0.35">
      <c r="A368" t="s">
        <v>220</v>
      </c>
      <c r="B368">
        <v>5.4739618301391602</v>
      </c>
    </row>
    <row r="369" spans="1:2" x14ac:dyDescent="0.35">
      <c r="A369" t="s">
        <v>154</v>
      </c>
      <c r="B369">
        <v>5.8999667167663503</v>
      </c>
    </row>
    <row r="370" spans="1:2" x14ac:dyDescent="0.35">
      <c r="A370" t="s">
        <v>230</v>
      </c>
      <c r="B370">
        <v>6.1188478469848597</v>
      </c>
    </row>
    <row r="371" spans="1:2" x14ac:dyDescent="0.35">
      <c r="A371" t="s">
        <v>116</v>
      </c>
      <c r="B371">
        <v>6.8592824935912997</v>
      </c>
    </row>
    <row r="372" spans="1:2" x14ac:dyDescent="0.35">
      <c r="A372" t="s">
        <v>118</v>
      </c>
      <c r="B372">
        <v>6.3590221405029297</v>
      </c>
    </row>
    <row r="373" spans="1:2" x14ac:dyDescent="0.35">
      <c r="A373" t="s">
        <v>169</v>
      </c>
      <c r="B373">
        <v>5.5341663360595703</v>
      </c>
    </row>
    <row r="374" spans="1:2" x14ac:dyDescent="0.35">
      <c r="A374" t="s">
        <v>180</v>
      </c>
      <c r="B374">
        <v>5.4490489959716797</v>
      </c>
    </row>
    <row r="375" spans="1:2" x14ac:dyDescent="0.35">
      <c r="A375" t="s">
        <v>144</v>
      </c>
      <c r="B375">
        <v>4.6886625289916903</v>
      </c>
    </row>
    <row r="376" spans="1:2" x14ac:dyDescent="0.35">
      <c r="A376" t="s">
        <v>146</v>
      </c>
      <c r="B376">
        <v>7.0520496368408203</v>
      </c>
    </row>
    <row r="377" spans="1:2" x14ac:dyDescent="0.35">
      <c r="A377" t="s">
        <v>162</v>
      </c>
      <c r="B377">
        <v>5.5069956779479901</v>
      </c>
    </row>
    <row r="378" spans="1:2" x14ac:dyDescent="0.35">
      <c r="A378" t="s">
        <v>212</v>
      </c>
      <c r="B378">
        <v>5.5336446762084899</v>
      </c>
    </row>
    <row r="379" spans="1:2" x14ac:dyDescent="0.35">
      <c r="A379" t="s">
        <v>201</v>
      </c>
      <c r="B379">
        <v>5.1694397926330504</v>
      </c>
    </row>
    <row r="380" spans="1:2" x14ac:dyDescent="0.35">
      <c r="A380" t="s">
        <v>194</v>
      </c>
      <c r="B380">
        <v>5.6492600440979004</v>
      </c>
    </row>
    <row r="381" spans="1:2" x14ac:dyDescent="0.35">
      <c r="A381" t="s">
        <v>136</v>
      </c>
      <c r="B381">
        <v>5.4182138442993102</v>
      </c>
    </row>
    <row r="382" spans="1:2" x14ac:dyDescent="0.35">
      <c r="A382" t="s">
        <v>239</v>
      </c>
      <c r="B382">
        <v>9.7598810195922798</v>
      </c>
    </row>
    <row r="383" spans="1:2" x14ac:dyDescent="0.35">
      <c r="A383" t="s">
        <v>198</v>
      </c>
      <c r="B383">
        <v>5.43116998672485</v>
      </c>
    </row>
    <row r="384" spans="1:2" x14ac:dyDescent="0.35">
      <c r="A384" t="s">
        <v>182</v>
      </c>
      <c r="B384">
        <v>5.2229099273681596</v>
      </c>
    </row>
    <row r="385" spans="1:2" x14ac:dyDescent="0.35">
      <c r="A385" t="s">
        <v>147</v>
      </c>
      <c r="B385">
        <v>5.0070776939392001</v>
      </c>
    </row>
    <row r="386" spans="1:2" x14ac:dyDescent="0.35">
      <c r="A386" t="s">
        <v>231</v>
      </c>
      <c r="B386">
        <v>7.0797004699706996</v>
      </c>
    </row>
    <row r="387" spans="1:2" x14ac:dyDescent="0.35">
      <c r="A387" t="s">
        <v>141</v>
      </c>
      <c r="B387">
        <v>5.3338356018066397</v>
      </c>
    </row>
    <row r="388" spans="1:2" x14ac:dyDescent="0.35">
      <c r="A388" t="s">
        <v>117</v>
      </c>
      <c r="B388">
        <v>12.331717491149901</v>
      </c>
    </row>
    <row r="389" spans="1:2" x14ac:dyDescent="0.35">
      <c r="A389" t="s">
        <v>183</v>
      </c>
      <c r="B389">
        <v>6.2558503150939897</v>
      </c>
    </row>
    <row r="390" spans="1:2" x14ac:dyDescent="0.35">
      <c r="A390" t="s">
        <v>177</v>
      </c>
      <c r="B390">
        <v>7.57830715179443</v>
      </c>
    </row>
    <row r="391" spans="1:2" x14ac:dyDescent="0.35">
      <c r="A391" t="s">
        <v>176</v>
      </c>
      <c r="B391">
        <v>6.3280143737792898</v>
      </c>
    </row>
    <row r="392" spans="1:2" x14ac:dyDescent="0.35">
      <c r="A392" t="s">
        <v>153</v>
      </c>
      <c r="B392">
        <v>10.5507488250732</v>
      </c>
    </row>
    <row r="393" spans="1:2" x14ac:dyDescent="0.35">
      <c r="A393" t="s">
        <v>126</v>
      </c>
      <c r="B393">
        <v>5.7033910751342702</v>
      </c>
    </row>
    <row r="394" spans="1:2" x14ac:dyDescent="0.35">
      <c r="A394" t="s">
        <v>175</v>
      </c>
      <c r="B394">
        <v>6.0390930175781197</v>
      </c>
    </row>
    <row r="395" spans="1:2" x14ac:dyDescent="0.35">
      <c r="A395" t="s">
        <v>178</v>
      </c>
      <c r="B395">
        <v>6.8577399253845197</v>
      </c>
    </row>
    <row r="396" spans="1:2" x14ac:dyDescent="0.35">
      <c r="A396" t="s">
        <v>155</v>
      </c>
      <c r="B396">
        <v>6.1204166412353498</v>
      </c>
    </row>
    <row r="397" spans="1:2" x14ac:dyDescent="0.35">
      <c r="A397" t="s">
        <v>236</v>
      </c>
      <c r="B397">
        <v>5.8064856529235804</v>
      </c>
    </row>
    <row r="398" spans="1:2" x14ac:dyDescent="0.35">
      <c r="A398" t="s">
        <v>138</v>
      </c>
      <c r="B398">
        <v>6.1215491294860804</v>
      </c>
    </row>
    <row r="399" spans="1:2" x14ac:dyDescent="0.35">
      <c r="A399" t="s">
        <v>112</v>
      </c>
      <c r="B399">
        <v>5.3177504539489702</v>
      </c>
    </row>
    <row r="400" spans="1:2" x14ac:dyDescent="0.35">
      <c r="A400" t="s">
        <v>193</v>
      </c>
      <c r="B400">
        <v>5.7011413574218697</v>
      </c>
    </row>
    <row r="401" spans="1:2" x14ac:dyDescent="0.35">
      <c r="A401" t="s">
        <v>132</v>
      </c>
      <c r="B401">
        <v>5.0674762725829998</v>
      </c>
    </row>
    <row r="402" spans="1:2" x14ac:dyDescent="0.35">
      <c r="A402" t="s">
        <v>150</v>
      </c>
      <c r="B402">
        <v>4.90337657928466</v>
      </c>
    </row>
    <row r="403" spans="1:2" x14ac:dyDescent="0.35">
      <c r="A403" t="s">
        <v>227</v>
      </c>
      <c r="B403">
        <v>5.3439254760742099</v>
      </c>
    </row>
    <row r="404" spans="1:2" x14ac:dyDescent="0.35">
      <c r="A404" t="s">
        <v>113</v>
      </c>
      <c r="B404">
        <v>6.0356206893920898</v>
      </c>
    </row>
    <row r="405" spans="1:2" x14ac:dyDescent="0.35">
      <c r="A405" t="s">
        <v>128</v>
      </c>
      <c r="B405">
        <v>4.2579030990600497</v>
      </c>
    </row>
    <row r="406" spans="1:2" x14ac:dyDescent="0.35">
      <c r="A406" t="s">
        <v>134</v>
      </c>
      <c r="B406">
        <v>5.49904441833496</v>
      </c>
    </row>
    <row r="407" spans="1:2" x14ac:dyDescent="0.35">
      <c r="A407" t="s">
        <v>166</v>
      </c>
      <c r="B407">
        <v>5.28609275817871</v>
      </c>
    </row>
    <row r="408" spans="1:2" x14ac:dyDescent="0.35">
      <c r="A408" t="s">
        <v>159</v>
      </c>
      <c r="B408">
        <v>4.2674021720886204</v>
      </c>
    </row>
    <row r="409" spans="1:2" x14ac:dyDescent="0.35">
      <c r="A409" t="s">
        <v>209</v>
      </c>
      <c r="B409">
        <v>5.9601731300354004</v>
      </c>
    </row>
    <row r="410" spans="1:2" x14ac:dyDescent="0.35">
      <c r="A410" t="s">
        <v>197</v>
      </c>
      <c r="B410">
        <v>4.3069062232971103</v>
      </c>
    </row>
    <row r="411" spans="1:2" x14ac:dyDescent="0.35">
      <c r="A411" t="s">
        <v>195</v>
      </c>
      <c r="B411">
        <v>18.5505256652832</v>
      </c>
    </row>
    <row r="412" spans="1:2" x14ac:dyDescent="0.35">
      <c r="A412" t="s">
        <v>234</v>
      </c>
      <c r="B412">
        <v>4.9483828544616699</v>
      </c>
    </row>
    <row r="413" spans="1:2" x14ac:dyDescent="0.35">
      <c r="A413" t="s">
        <v>148</v>
      </c>
      <c r="B413">
        <v>4.93202447891235</v>
      </c>
    </row>
    <row r="414" spans="1:2" x14ac:dyDescent="0.35">
      <c r="A414" t="s">
        <v>168</v>
      </c>
      <c r="B414">
        <v>5.3113136291503897</v>
      </c>
    </row>
    <row r="415" spans="1:2" x14ac:dyDescent="0.35">
      <c r="A415" t="s">
        <v>223</v>
      </c>
      <c r="B415">
        <v>5.2736663818359304</v>
      </c>
    </row>
    <row r="416" spans="1:2" x14ac:dyDescent="0.35">
      <c r="A416" t="s">
        <v>214</v>
      </c>
      <c r="B416">
        <v>5.3907160758972097</v>
      </c>
    </row>
    <row r="417" spans="1:2" x14ac:dyDescent="0.35">
      <c r="A417" t="s">
        <v>181</v>
      </c>
      <c r="B417">
        <v>5.7481379508972097</v>
      </c>
    </row>
    <row r="418" spans="1:2" x14ac:dyDescent="0.35">
      <c r="A418" t="s">
        <v>160</v>
      </c>
      <c r="B418">
        <v>6.1939048767089799</v>
      </c>
    </row>
    <row r="419" spans="1:2" x14ac:dyDescent="0.35">
      <c r="A419" t="s">
        <v>167</v>
      </c>
      <c r="B419">
        <v>6.3083043098449698</v>
      </c>
    </row>
    <row r="420" spans="1:2" x14ac:dyDescent="0.35">
      <c r="A420" t="s">
        <v>207</v>
      </c>
      <c r="B420">
        <v>5.0135245323181099</v>
      </c>
    </row>
    <row r="421" spans="1:2" x14ac:dyDescent="0.35">
      <c r="A421" t="s">
        <v>114</v>
      </c>
      <c r="B421">
        <v>5.3805742263793901</v>
      </c>
    </row>
    <row r="422" spans="1:2" x14ac:dyDescent="0.35">
      <c r="A422" t="s">
        <v>171</v>
      </c>
      <c r="B422">
        <v>4.6082725524902299</v>
      </c>
    </row>
    <row r="423" spans="1:2" x14ac:dyDescent="0.35">
      <c r="A423" t="s">
        <v>219</v>
      </c>
      <c r="B423">
        <v>5.22788333892822</v>
      </c>
    </row>
    <row r="424" spans="1:2" x14ac:dyDescent="0.35">
      <c r="A424" t="s">
        <v>191</v>
      </c>
      <c r="B424">
        <v>7.1777143478393501</v>
      </c>
    </row>
    <row r="425" spans="1:2" x14ac:dyDescent="0.35">
      <c r="A425" t="s">
        <v>145</v>
      </c>
      <c r="B425">
        <v>5.3290786743164</v>
      </c>
    </row>
    <row r="426" spans="1:2" x14ac:dyDescent="0.35">
      <c r="A426" t="s">
        <v>224</v>
      </c>
      <c r="B426">
        <v>5.4754710197448704</v>
      </c>
    </row>
    <row r="427" spans="1:2" x14ac:dyDescent="0.35">
      <c r="A427" t="s">
        <v>125</v>
      </c>
      <c r="B427">
        <v>5.7628731727600098</v>
      </c>
    </row>
    <row r="428" spans="1:2" x14ac:dyDescent="0.35">
      <c r="A428" t="s">
        <v>170</v>
      </c>
      <c r="B428">
        <v>6.3181500434875399</v>
      </c>
    </row>
    <row r="429" spans="1:2" x14ac:dyDescent="0.35">
      <c r="A429" t="s">
        <v>237</v>
      </c>
      <c r="B429">
        <v>6.2899007797241202</v>
      </c>
    </row>
    <row r="430" spans="1:2" x14ac:dyDescent="0.35">
      <c r="A430" t="s">
        <v>211</v>
      </c>
      <c r="B430">
        <v>5.2725648880004803</v>
      </c>
    </row>
    <row r="431" spans="1:2" x14ac:dyDescent="0.35">
      <c r="A431" t="s">
        <v>165</v>
      </c>
      <c r="B431">
        <v>5.9701151847839302</v>
      </c>
    </row>
    <row r="432" spans="1:2" x14ac:dyDescent="0.35">
      <c r="A432" t="s">
        <v>228</v>
      </c>
      <c r="B432">
        <v>4.4837226867675701</v>
      </c>
    </row>
    <row r="433" spans="1:2" x14ac:dyDescent="0.35">
      <c r="A433" t="s">
        <v>122</v>
      </c>
      <c r="B433">
        <v>5.7966709136962802</v>
      </c>
    </row>
    <row r="434" spans="1:2" x14ac:dyDescent="0.35">
      <c r="A434" t="s">
        <v>172</v>
      </c>
      <c r="B434">
        <v>5.84020519256591</v>
      </c>
    </row>
    <row r="435" spans="1:2" x14ac:dyDescent="0.35">
      <c r="A435" t="s">
        <v>221</v>
      </c>
      <c r="B435">
        <v>6.2491545677184996</v>
      </c>
    </row>
    <row r="436" spans="1:2" x14ac:dyDescent="0.35">
      <c r="A436" t="s">
        <v>187</v>
      </c>
      <c r="B436">
        <v>5.2397193908691397</v>
      </c>
    </row>
    <row r="437" spans="1:2" x14ac:dyDescent="0.35">
      <c r="A437" t="s">
        <v>208</v>
      </c>
      <c r="B437">
        <v>5.8751873970031703</v>
      </c>
    </row>
    <row r="438" spans="1:2" x14ac:dyDescent="0.35">
      <c r="A438" t="s">
        <v>200</v>
      </c>
      <c r="B438">
        <v>6.4253354072570801</v>
      </c>
    </row>
    <row r="439" spans="1:2" x14ac:dyDescent="0.35">
      <c r="A439" t="s">
        <v>192</v>
      </c>
      <c r="B439">
        <v>13.8537435531616</v>
      </c>
    </row>
    <row r="440" spans="1:2" x14ac:dyDescent="0.35">
      <c r="A440" t="s">
        <v>189</v>
      </c>
      <c r="B440">
        <v>4.9311828613281197</v>
      </c>
    </row>
    <row r="441" spans="1:2" x14ac:dyDescent="0.35">
      <c r="A441" t="s">
        <v>232</v>
      </c>
      <c r="B441">
        <v>7.37430715560913</v>
      </c>
    </row>
    <row r="442" spans="1:2" x14ac:dyDescent="0.35">
      <c r="A442" t="s">
        <v>120</v>
      </c>
      <c r="B442">
        <v>4.6838388442993102</v>
      </c>
    </row>
    <row r="443" spans="1:2" x14ac:dyDescent="0.35">
      <c r="A443" t="s">
        <v>149</v>
      </c>
      <c r="B443">
        <v>5.5176930427551198</v>
      </c>
    </row>
    <row r="444" spans="1:2" x14ac:dyDescent="0.35">
      <c r="A444" t="s">
        <v>188</v>
      </c>
      <c r="B444">
        <v>5.1224260330200098</v>
      </c>
    </row>
    <row r="445" spans="1:2" x14ac:dyDescent="0.35">
      <c r="A445" t="s">
        <v>235</v>
      </c>
      <c r="B445">
        <v>5.59871482849121</v>
      </c>
    </row>
    <row r="446" spans="1:2" x14ac:dyDescent="0.35">
      <c r="A446" t="s">
        <v>202</v>
      </c>
      <c r="B446">
        <v>5.7499065399169904</v>
      </c>
    </row>
    <row r="447" spans="1:2" x14ac:dyDescent="0.35">
      <c r="A447" t="s">
        <v>156</v>
      </c>
      <c r="B447">
        <v>5.6415443420410103</v>
      </c>
    </row>
    <row r="448" spans="1:2" x14ac:dyDescent="0.35">
      <c r="A448" t="s">
        <v>220</v>
      </c>
      <c r="B448">
        <v>5.9074769020080504</v>
      </c>
    </row>
    <row r="449" spans="1:2" x14ac:dyDescent="0.35">
      <c r="A449" t="s">
        <v>154</v>
      </c>
      <c r="B449">
        <v>5.5306487083434996</v>
      </c>
    </row>
    <row r="450" spans="1:2" x14ac:dyDescent="0.35">
      <c r="A450" t="s">
        <v>230</v>
      </c>
      <c r="B450">
        <v>5.4245748519897399</v>
      </c>
    </row>
    <row r="451" spans="1:2" x14ac:dyDescent="0.35">
      <c r="A451" t="s">
        <v>116</v>
      </c>
      <c r="B451">
        <v>5.6993503570556596</v>
      </c>
    </row>
    <row r="452" spans="1:2" x14ac:dyDescent="0.35">
      <c r="A452" t="s">
        <v>118</v>
      </c>
      <c r="B452">
        <v>5.2488493919372496</v>
      </c>
    </row>
    <row r="453" spans="1:2" x14ac:dyDescent="0.35">
      <c r="A453" t="s">
        <v>169</v>
      </c>
      <c r="B453">
        <v>5.5074501037597603</v>
      </c>
    </row>
    <row r="454" spans="1:2" x14ac:dyDescent="0.35">
      <c r="A454" t="s">
        <v>180</v>
      </c>
      <c r="B454">
        <v>5.6757702827453604</v>
      </c>
    </row>
    <row r="455" spans="1:2" x14ac:dyDescent="0.35">
      <c r="A455" t="s">
        <v>144</v>
      </c>
      <c r="B455">
        <v>9.4112768173217702</v>
      </c>
    </row>
    <row r="456" spans="1:2" x14ac:dyDescent="0.35">
      <c r="A456" t="s">
        <v>146</v>
      </c>
      <c r="B456">
        <v>6.0118393898010201</v>
      </c>
    </row>
    <row r="457" spans="1:2" x14ac:dyDescent="0.35">
      <c r="A457" t="s">
        <v>162</v>
      </c>
      <c r="B457">
        <v>5.6731147766113201</v>
      </c>
    </row>
    <row r="458" spans="1:2" x14ac:dyDescent="0.35">
      <c r="A458" t="s">
        <v>212</v>
      </c>
      <c r="B458">
        <v>7.06180667877197</v>
      </c>
    </row>
    <row r="459" spans="1:2" x14ac:dyDescent="0.35">
      <c r="A459" t="s">
        <v>201</v>
      </c>
      <c r="B459">
        <v>6.1163473129272399</v>
      </c>
    </row>
    <row r="460" spans="1:2" x14ac:dyDescent="0.35">
      <c r="A460" t="s">
        <v>194</v>
      </c>
      <c r="B460">
        <v>5.3740763664245597</v>
      </c>
    </row>
    <row r="461" spans="1:2" x14ac:dyDescent="0.35">
      <c r="A461" t="s">
        <v>136</v>
      </c>
      <c r="B461">
        <v>5.9584555625915501</v>
      </c>
    </row>
    <row r="462" spans="1:2" x14ac:dyDescent="0.35">
      <c r="A462" t="s">
        <v>239</v>
      </c>
      <c r="B462">
        <v>4.0411682128906197</v>
      </c>
    </row>
    <row r="463" spans="1:2" x14ac:dyDescent="0.35">
      <c r="A463" t="s">
        <v>198</v>
      </c>
      <c r="B463">
        <v>5.8352847099304199</v>
      </c>
    </row>
    <row r="464" spans="1:2" x14ac:dyDescent="0.35">
      <c r="A464" t="s">
        <v>182</v>
      </c>
      <c r="B464">
        <v>14.3827095031738</v>
      </c>
    </row>
    <row r="465" spans="1:2" x14ac:dyDescent="0.35">
      <c r="A465" t="s">
        <v>147</v>
      </c>
      <c r="B465">
        <v>6.6173739433288503</v>
      </c>
    </row>
    <row r="466" spans="1:2" x14ac:dyDescent="0.35">
      <c r="A466" t="s">
        <v>231</v>
      </c>
      <c r="B466">
        <v>7.3300518989562899</v>
      </c>
    </row>
    <row r="467" spans="1:2" x14ac:dyDescent="0.35">
      <c r="A467" t="s">
        <v>141</v>
      </c>
      <c r="B467">
        <v>5.7859005928039497</v>
      </c>
    </row>
    <row r="468" spans="1:2" x14ac:dyDescent="0.35">
      <c r="A468" t="s">
        <v>117</v>
      </c>
      <c r="B468">
        <v>9.9627656936645508</v>
      </c>
    </row>
    <row r="469" spans="1:2" x14ac:dyDescent="0.35">
      <c r="A469" t="s">
        <v>183</v>
      </c>
      <c r="B469">
        <v>6.6552362442016602</v>
      </c>
    </row>
    <row r="470" spans="1:2" x14ac:dyDescent="0.35">
      <c r="A470" t="s">
        <v>177</v>
      </c>
      <c r="B470">
        <v>4.1175870895385698</v>
      </c>
    </row>
    <row r="471" spans="1:2" x14ac:dyDescent="0.35">
      <c r="A471" t="s">
        <v>176</v>
      </c>
      <c r="B471">
        <v>5.3000693321228001</v>
      </c>
    </row>
    <row r="472" spans="1:2" x14ac:dyDescent="0.35">
      <c r="A472" t="s">
        <v>153</v>
      </c>
      <c r="B472">
        <v>5.3550081253051696</v>
      </c>
    </row>
    <row r="473" spans="1:2" x14ac:dyDescent="0.35">
      <c r="A473" t="s">
        <v>126</v>
      </c>
      <c r="B473">
        <v>7.0553765296936</v>
      </c>
    </row>
    <row r="474" spans="1:2" x14ac:dyDescent="0.35">
      <c r="A474" t="s">
        <v>175</v>
      </c>
      <c r="B474">
        <v>5.4455862045287997</v>
      </c>
    </row>
    <row r="475" spans="1:2" x14ac:dyDescent="0.35">
      <c r="A475" t="s">
        <v>178</v>
      </c>
      <c r="B475">
        <v>5.01969242095947</v>
      </c>
    </row>
    <row r="476" spans="1:2" x14ac:dyDescent="0.35">
      <c r="A476" t="s">
        <v>155</v>
      </c>
      <c r="B476">
        <v>5.4547610282897896</v>
      </c>
    </row>
    <row r="477" spans="1:2" x14ac:dyDescent="0.35">
      <c r="A477" t="s">
        <v>236</v>
      </c>
      <c r="B477">
        <v>5.6940174102783203</v>
      </c>
    </row>
    <row r="478" spans="1:2" x14ac:dyDescent="0.35">
      <c r="A478" t="s">
        <v>138</v>
      </c>
      <c r="B478">
        <v>5.7580099105834899</v>
      </c>
    </row>
    <row r="479" spans="1:2" x14ac:dyDescent="0.35">
      <c r="A479" t="s">
        <v>112</v>
      </c>
      <c r="B479">
        <v>5.9835104942321697</v>
      </c>
    </row>
    <row r="480" spans="1:2" x14ac:dyDescent="0.35">
      <c r="A480" t="s">
        <v>193</v>
      </c>
      <c r="B480">
        <v>5.1433405876159597</v>
      </c>
    </row>
    <row r="481" spans="1:2" x14ac:dyDescent="0.35">
      <c r="A481" t="s">
        <v>132</v>
      </c>
      <c r="B481">
        <v>5.7412152290344203</v>
      </c>
    </row>
    <row r="482" spans="1:2" x14ac:dyDescent="0.35">
      <c r="A482" t="s">
        <v>150</v>
      </c>
      <c r="B482">
        <v>4.9487266540527299</v>
      </c>
    </row>
    <row r="483" spans="1:2" x14ac:dyDescent="0.35">
      <c r="A483" t="s">
        <v>227</v>
      </c>
      <c r="B483">
        <v>5.4403314590454102</v>
      </c>
    </row>
    <row r="484" spans="1:2" x14ac:dyDescent="0.35">
      <c r="A484" t="s">
        <v>113</v>
      </c>
      <c r="B484">
        <v>5.0986752510070801</v>
      </c>
    </row>
    <row r="485" spans="1:2" x14ac:dyDescent="0.35">
      <c r="A485" t="s">
        <v>128</v>
      </c>
      <c r="B485">
        <v>4.4519753456115696</v>
      </c>
    </row>
    <row r="486" spans="1:2" x14ac:dyDescent="0.35">
      <c r="A486" t="s">
        <v>134</v>
      </c>
      <c r="B486">
        <v>5.1272602081298801</v>
      </c>
    </row>
    <row r="487" spans="1:2" x14ac:dyDescent="0.35">
      <c r="A487" t="s">
        <v>166</v>
      </c>
      <c r="B487">
        <v>5.3599576950073198</v>
      </c>
    </row>
    <row r="488" spans="1:2" x14ac:dyDescent="0.35">
      <c r="A488" t="s">
        <v>159</v>
      </c>
      <c r="B488">
        <v>4.8498759269714302</v>
      </c>
    </row>
    <row r="489" spans="1:2" x14ac:dyDescent="0.35">
      <c r="A489" t="s">
        <v>209</v>
      </c>
      <c r="B489">
        <v>5.4617152214050204</v>
      </c>
    </row>
    <row r="490" spans="1:2" x14ac:dyDescent="0.35">
      <c r="A490" t="s">
        <v>197</v>
      </c>
      <c r="B490">
        <v>11.88330078125</v>
      </c>
    </row>
    <row r="491" spans="1:2" x14ac:dyDescent="0.35">
      <c r="A491" t="s">
        <v>195</v>
      </c>
      <c r="B491">
        <v>18.065698623657202</v>
      </c>
    </row>
    <row r="492" spans="1:2" x14ac:dyDescent="0.35">
      <c r="A492" t="s">
        <v>234</v>
      </c>
      <c r="B492">
        <v>5.1547036170959402</v>
      </c>
    </row>
    <row r="493" spans="1:2" x14ac:dyDescent="0.35">
      <c r="A493" t="s">
        <v>148</v>
      </c>
      <c r="B493">
        <v>4.75504446029663</v>
      </c>
    </row>
    <row r="494" spans="1:2" x14ac:dyDescent="0.35">
      <c r="A494" t="s">
        <v>168</v>
      </c>
      <c r="B494">
        <v>5.3062334060668901</v>
      </c>
    </row>
    <row r="495" spans="1:2" x14ac:dyDescent="0.35">
      <c r="A495" t="s">
        <v>223</v>
      </c>
      <c r="B495">
        <v>7.4716386795043901</v>
      </c>
    </row>
    <row r="496" spans="1:2" x14ac:dyDescent="0.35">
      <c r="A496" t="s">
        <v>214</v>
      </c>
      <c r="B496">
        <v>7.1704034805297798</v>
      </c>
    </row>
    <row r="497" spans="1:2" x14ac:dyDescent="0.35">
      <c r="A497" t="s">
        <v>181</v>
      </c>
      <c r="B497">
        <v>5.66829013824462</v>
      </c>
    </row>
    <row r="498" spans="1:2" x14ac:dyDescent="0.35">
      <c r="A498" t="s">
        <v>160</v>
      </c>
      <c r="B498">
        <v>5.96626377105712</v>
      </c>
    </row>
    <row r="499" spans="1:2" x14ac:dyDescent="0.35">
      <c r="A499" t="s">
        <v>167</v>
      </c>
      <c r="B499">
        <v>5.2144742012023899</v>
      </c>
    </row>
    <row r="500" spans="1:2" x14ac:dyDescent="0.35">
      <c r="A500" t="s">
        <v>207</v>
      </c>
      <c r="B500">
        <v>6.4186911582946697</v>
      </c>
    </row>
    <row r="501" spans="1:2" x14ac:dyDescent="0.35">
      <c r="A501" t="s">
        <v>114</v>
      </c>
      <c r="B501">
        <v>5.7714152336120597</v>
      </c>
    </row>
    <row r="502" spans="1:2" x14ac:dyDescent="0.35">
      <c r="A502" t="s">
        <v>171</v>
      </c>
      <c r="B502">
        <v>4.3174653053283603</v>
      </c>
    </row>
    <row r="503" spans="1:2" x14ac:dyDescent="0.35">
      <c r="A503" t="s">
        <v>219</v>
      </c>
      <c r="B503">
        <v>5.4850225448608398</v>
      </c>
    </row>
    <row r="504" spans="1:2" x14ac:dyDescent="0.35">
      <c r="A504" t="s">
        <v>191</v>
      </c>
      <c r="B504">
        <v>6.2111840248107901</v>
      </c>
    </row>
    <row r="505" spans="1:2" x14ac:dyDescent="0.35">
      <c r="A505" t="s">
        <v>145</v>
      </c>
      <c r="B505">
        <v>5.7330513000488201</v>
      </c>
    </row>
    <row r="506" spans="1:2" x14ac:dyDescent="0.35">
      <c r="A506" t="s">
        <v>224</v>
      </c>
      <c r="B506">
        <v>5.80006599426269</v>
      </c>
    </row>
    <row r="507" spans="1:2" x14ac:dyDescent="0.35">
      <c r="A507" t="s">
        <v>125</v>
      </c>
      <c r="B507">
        <v>5.1157937049865696</v>
      </c>
    </row>
    <row r="508" spans="1:2" x14ac:dyDescent="0.35">
      <c r="A508" t="s">
        <v>170</v>
      </c>
      <c r="B508">
        <v>5.8383498191833496</v>
      </c>
    </row>
    <row r="509" spans="1:2" x14ac:dyDescent="0.35">
      <c r="A509" t="s">
        <v>237</v>
      </c>
      <c r="B509">
        <v>6.2060174942016602</v>
      </c>
    </row>
    <row r="510" spans="1:2" x14ac:dyDescent="0.35">
      <c r="A510" t="s">
        <v>211</v>
      </c>
      <c r="B510">
        <v>5.8197455406188903</v>
      </c>
    </row>
    <row r="511" spans="1:2" x14ac:dyDescent="0.35">
      <c r="A511" t="s">
        <v>165</v>
      </c>
      <c r="B511">
        <v>5.8104372024536097</v>
      </c>
    </row>
    <row r="512" spans="1:2" x14ac:dyDescent="0.35">
      <c r="A512" t="s">
        <v>228</v>
      </c>
      <c r="B512">
        <v>4.5510392189025799</v>
      </c>
    </row>
    <row r="513" spans="1:2" x14ac:dyDescent="0.35">
      <c r="A513" t="s">
        <v>122</v>
      </c>
      <c r="B513">
        <v>5.9893736839294398</v>
      </c>
    </row>
    <row r="514" spans="1:2" x14ac:dyDescent="0.35">
      <c r="A514" t="s">
        <v>172</v>
      </c>
      <c r="B514">
        <v>5.2267827987670898</v>
      </c>
    </row>
    <row r="515" spans="1:2" x14ac:dyDescent="0.35">
      <c r="A515" t="s">
        <v>221</v>
      </c>
      <c r="B515">
        <v>5.6922521591186497</v>
      </c>
    </row>
    <row r="516" spans="1:2" x14ac:dyDescent="0.35">
      <c r="A516" t="s">
        <v>187</v>
      </c>
      <c r="B516">
        <v>6.0572786331176696</v>
      </c>
    </row>
    <row r="517" spans="1:2" x14ac:dyDescent="0.35">
      <c r="A517" t="s">
        <v>208</v>
      </c>
      <c r="B517">
        <v>6.1285653114318803</v>
      </c>
    </row>
    <row r="518" spans="1:2" x14ac:dyDescent="0.35">
      <c r="A518" t="s">
        <v>200</v>
      </c>
      <c r="B518">
        <v>6.7158312797546298</v>
      </c>
    </row>
    <row r="519" spans="1:2" x14ac:dyDescent="0.35">
      <c r="A519" t="s">
        <v>192</v>
      </c>
      <c r="B519">
        <v>13.4342451095581</v>
      </c>
    </row>
    <row r="520" spans="1:2" x14ac:dyDescent="0.35">
      <c r="A520" t="s">
        <v>189</v>
      </c>
      <c r="B520">
        <v>5.8547368049621502</v>
      </c>
    </row>
    <row r="521" spans="1:2" x14ac:dyDescent="0.35">
      <c r="A521" t="s">
        <v>232</v>
      </c>
      <c r="B521">
        <v>7.5004758834838796</v>
      </c>
    </row>
    <row r="522" spans="1:2" x14ac:dyDescent="0.35">
      <c r="A522" t="s">
        <v>120</v>
      </c>
      <c r="B522">
        <v>5.4271383285522399</v>
      </c>
    </row>
    <row r="523" spans="1:2" x14ac:dyDescent="0.35">
      <c r="A523" t="s">
        <v>149</v>
      </c>
      <c r="B523">
        <v>5.4184145927429199</v>
      </c>
    </row>
    <row r="524" spans="1:2" x14ac:dyDescent="0.35">
      <c r="A524" t="s">
        <v>188</v>
      </c>
      <c r="B524">
        <v>6.2232198715209899</v>
      </c>
    </row>
    <row r="525" spans="1:2" x14ac:dyDescent="0.35">
      <c r="A525" t="s">
        <v>235</v>
      </c>
      <c r="B525">
        <v>6.1739487648010201</v>
      </c>
    </row>
    <row r="526" spans="1:2" x14ac:dyDescent="0.35">
      <c r="A526" t="s">
        <v>202</v>
      </c>
      <c r="B526">
        <v>5.35093021392822</v>
      </c>
    </row>
    <row r="527" spans="1:2" x14ac:dyDescent="0.35">
      <c r="A527" t="s">
        <v>156</v>
      </c>
      <c r="B527">
        <v>5.5044937133789</v>
      </c>
    </row>
    <row r="528" spans="1:2" x14ac:dyDescent="0.35">
      <c r="A528" t="s">
        <v>220</v>
      </c>
      <c r="B528">
        <v>5.4891214370727504</v>
      </c>
    </row>
    <row r="529" spans="1:2" x14ac:dyDescent="0.35">
      <c r="A529" t="s">
        <v>154</v>
      </c>
      <c r="B529">
        <v>5.1056227684020996</v>
      </c>
    </row>
    <row r="530" spans="1:2" x14ac:dyDescent="0.35">
      <c r="A530" t="s">
        <v>230</v>
      </c>
      <c r="B530">
        <v>5.7645316123962402</v>
      </c>
    </row>
    <row r="531" spans="1:2" x14ac:dyDescent="0.35">
      <c r="A531" t="s">
        <v>116</v>
      </c>
      <c r="B531">
        <v>5.39829301834106</v>
      </c>
    </row>
    <row r="532" spans="1:2" x14ac:dyDescent="0.35">
      <c r="A532" t="s">
        <v>118</v>
      </c>
      <c r="B532">
        <v>5.4329857826232901</v>
      </c>
    </row>
    <row r="533" spans="1:2" x14ac:dyDescent="0.35">
      <c r="A533" t="s">
        <v>169</v>
      </c>
      <c r="B533">
        <v>5.8620653152465803</v>
      </c>
    </row>
    <row r="534" spans="1:2" x14ac:dyDescent="0.35">
      <c r="A534" t="s">
        <v>180</v>
      </c>
      <c r="B534">
        <v>8.3717536926269496</v>
      </c>
    </row>
    <row r="535" spans="1:2" x14ac:dyDescent="0.35">
      <c r="A535" t="s">
        <v>144</v>
      </c>
      <c r="B535">
        <v>5.1305942535400302</v>
      </c>
    </row>
    <row r="536" spans="1:2" x14ac:dyDescent="0.35">
      <c r="A536" t="s">
        <v>146</v>
      </c>
      <c r="B536">
        <v>5.8110208511352504</v>
      </c>
    </row>
    <row r="537" spans="1:2" x14ac:dyDescent="0.35">
      <c r="A537" t="s">
        <v>162</v>
      </c>
      <c r="B537">
        <v>6.2536306381225497</v>
      </c>
    </row>
    <row r="538" spans="1:2" x14ac:dyDescent="0.35">
      <c r="A538" t="s">
        <v>212</v>
      </c>
      <c r="B538">
        <v>8.3722209930419904</v>
      </c>
    </row>
    <row r="539" spans="1:2" x14ac:dyDescent="0.35">
      <c r="A539" t="s">
        <v>201</v>
      </c>
      <c r="B539">
        <v>5.74365139007568</v>
      </c>
    </row>
    <row r="540" spans="1:2" x14ac:dyDescent="0.35">
      <c r="A540" t="s">
        <v>194</v>
      </c>
      <c r="B540">
        <v>5.8638916015625</v>
      </c>
    </row>
    <row r="541" spans="1:2" x14ac:dyDescent="0.35">
      <c r="A541" t="s">
        <v>136</v>
      </c>
      <c r="B541">
        <v>5.7888588905334402</v>
      </c>
    </row>
    <row r="542" spans="1:2" x14ac:dyDescent="0.35">
      <c r="A542" t="s">
        <v>239</v>
      </c>
      <c r="B542">
        <v>5.5756230354309002</v>
      </c>
    </row>
    <row r="543" spans="1:2" x14ac:dyDescent="0.35">
      <c r="A543" t="s">
        <v>198</v>
      </c>
      <c r="B543">
        <v>5.1209983825683496</v>
      </c>
    </row>
    <row r="544" spans="1:2" x14ac:dyDescent="0.35">
      <c r="A544" t="s">
        <v>182</v>
      </c>
      <c r="B544">
        <v>6.1781339645385698</v>
      </c>
    </row>
    <row r="545" spans="1:2" x14ac:dyDescent="0.35">
      <c r="A545" t="s">
        <v>147</v>
      </c>
      <c r="B545">
        <v>5.3078083992004297</v>
      </c>
    </row>
    <row r="546" spans="1:2" x14ac:dyDescent="0.35">
      <c r="A546" t="s">
        <v>231</v>
      </c>
      <c r="B546">
        <v>10.089040756225501</v>
      </c>
    </row>
    <row r="547" spans="1:2" x14ac:dyDescent="0.35">
      <c r="A547" t="s">
        <v>141</v>
      </c>
      <c r="B547">
        <v>5.97395467758178</v>
      </c>
    </row>
    <row r="548" spans="1:2" x14ac:dyDescent="0.35">
      <c r="A548" t="s">
        <v>117</v>
      </c>
      <c r="B548">
        <v>8.6856985092162997</v>
      </c>
    </row>
    <row r="549" spans="1:2" x14ac:dyDescent="0.35">
      <c r="A549" t="s">
        <v>183</v>
      </c>
      <c r="B549">
        <v>5.34466457366943</v>
      </c>
    </row>
    <row r="550" spans="1:2" x14ac:dyDescent="0.35">
      <c r="A550" t="s">
        <v>177</v>
      </c>
      <c r="B550">
        <v>7.7230896949768004</v>
      </c>
    </row>
    <row r="551" spans="1:2" x14ac:dyDescent="0.35">
      <c r="A551" t="s">
        <v>176</v>
      </c>
      <c r="B551">
        <v>5.8197817802429199</v>
      </c>
    </row>
    <row r="552" spans="1:2" x14ac:dyDescent="0.35">
      <c r="A552" t="s">
        <v>153</v>
      </c>
      <c r="B552">
        <v>5.2480072975158603</v>
      </c>
    </row>
    <row r="553" spans="1:2" x14ac:dyDescent="0.35">
      <c r="A553" t="s">
        <v>126</v>
      </c>
      <c r="B553">
        <v>5.3672461509704501</v>
      </c>
    </row>
    <row r="554" spans="1:2" x14ac:dyDescent="0.35">
      <c r="A554" t="s">
        <v>175</v>
      </c>
      <c r="B554">
        <v>5.7468366622924796</v>
      </c>
    </row>
    <row r="555" spans="1:2" x14ac:dyDescent="0.35">
      <c r="A555" t="s">
        <v>178</v>
      </c>
      <c r="B555">
        <v>5.2991795539855904</v>
      </c>
    </row>
    <row r="556" spans="1:2" x14ac:dyDescent="0.35">
      <c r="A556" t="s">
        <v>155</v>
      </c>
      <c r="B556">
        <v>5.3457617759704501</v>
      </c>
    </row>
    <row r="557" spans="1:2" x14ac:dyDescent="0.35">
      <c r="A557" t="s">
        <v>236</v>
      </c>
      <c r="B557">
        <v>6.3633317947387598</v>
      </c>
    </row>
    <row r="558" spans="1:2" x14ac:dyDescent="0.35">
      <c r="A558" t="s">
        <v>138</v>
      </c>
      <c r="B558">
        <v>5.4558310508728001</v>
      </c>
    </row>
    <row r="559" spans="1:2" x14ac:dyDescent="0.35">
      <c r="A559" t="s">
        <v>112</v>
      </c>
      <c r="B559">
        <v>6.2233386039733798</v>
      </c>
    </row>
    <row r="560" spans="1:2" x14ac:dyDescent="0.35">
      <c r="A560" t="s">
        <v>193</v>
      </c>
      <c r="B560">
        <v>5.67555427551269</v>
      </c>
    </row>
    <row r="561" spans="1:2" x14ac:dyDescent="0.35">
      <c r="A561" t="s">
        <v>132</v>
      </c>
      <c r="B561">
        <v>5.9316124916076598</v>
      </c>
    </row>
    <row r="562" spans="1:2" x14ac:dyDescent="0.35">
      <c r="A562" t="s">
        <v>150</v>
      </c>
      <c r="B562">
        <v>5.3532209396362296</v>
      </c>
    </row>
    <row r="563" spans="1:2" x14ac:dyDescent="0.35">
      <c r="A563" t="s">
        <v>227</v>
      </c>
      <c r="B563">
        <v>5.3627567291259703</v>
      </c>
    </row>
    <row r="564" spans="1:2" x14ac:dyDescent="0.35">
      <c r="A564" t="s">
        <v>113</v>
      </c>
      <c r="B564">
        <v>4.8334035873412997</v>
      </c>
    </row>
    <row r="565" spans="1:2" x14ac:dyDescent="0.35">
      <c r="A565" t="s">
        <v>128</v>
      </c>
      <c r="B565">
        <v>6.50256299972534</v>
      </c>
    </row>
    <row r="566" spans="1:2" x14ac:dyDescent="0.35">
      <c r="A566" t="s">
        <v>134</v>
      </c>
      <c r="B566">
        <v>4.9385194778442303</v>
      </c>
    </row>
    <row r="567" spans="1:2" x14ac:dyDescent="0.35">
      <c r="A567" t="s">
        <v>166</v>
      </c>
      <c r="B567">
        <v>5.2948827743530202</v>
      </c>
    </row>
    <row r="568" spans="1:2" x14ac:dyDescent="0.35">
      <c r="A568" t="s">
        <v>159</v>
      </c>
      <c r="B568">
        <v>7.6217632293701101</v>
      </c>
    </row>
    <row r="569" spans="1:2" x14ac:dyDescent="0.35">
      <c r="A569" t="s">
        <v>209</v>
      </c>
      <c r="B569">
        <v>5.8323860168456996</v>
      </c>
    </row>
    <row r="570" spans="1:2" x14ac:dyDescent="0.35">
      <c r="A570" t="s">
        <v>197</v>
      </c>
      <c r="B570">
        <v>4.5195164680480904</v>
      </c>
    </row>
    <row r="571" spans="1:2" x14ac:dyDescent="0.35">
      <c r="A571" t="s">
        <v>195</v>
      </c>
      <c r="B571">
        <v>18.5230712890625</v>
      </c>
    </row>
    <row r="572" spans="1:2" x14ac:dyDescent="0.35">
      <c r="A572" t="s">
        <v>234</v>
      </c>
      <c r="B572">
        <v>5.6350936889648402</v>
      </c>
    </row>
    <row r="573" spans="1:2" x14ac:dyDescent="0.35">
      <c r="A573" t="s">
        <v>148</v>
      </c>
      <c r="B573">
        <v>5.14725494384765</v>
      </c>
    </row>
    <row r="574" spans="1:2" x14ac:dyDescent="0.35">
      <c r="A574" t="s">
        <v>168</v>
      </c>
      <c r="B574">
        <v>5.5578122138976997</v>
      </c>
    </row>
    <row r="575" spans="1:2" x14ac:dyDescent="0.35">
      <c r="A575" t="s">
        <v>223</v>
      </c>
      <c r="B575">
        <v>7.6798892021179199</v>
      </c>
    </row>
    <row r="576" spans="1:2" x14ac:dyDescent="0.35">
      <c r="A576" t="s">
        <v>214</v>
      </c>
      <c r="B576">
        <v>6.7187767028808496</v>
      </c>
    </row>
    <row r="577" spans="1:2" x14ac:dyDescent="0.35">
      <c r="A577" t="s">
        <v>181</v>
      </c>
      <c r="B577">
        <v>6.0006132125854403</v>
      </c>
    </row>
    <row r="578" spans="1:2" x14ac:dyDescent="0.35">
      <c r="A578" t="s">
        <v>160</v>
      </c>
      <c r="B578">
        <v>6.12715339660644</v>
      </c>
    </row>
    <row r="579" spans="1:2" x14ac:dyDescent="0.35">
      <c r="A579" t="s">
        <v>167</v>
      </c>
      <c r="B579">
        <v>5.4544353485107404</v>
      </c>
    </row>
    <row r="580" spans="1:2" x14ac:dyDescent="0.35">
      <c r="A580" t="s">
        <v>207</v>
      </c>
      <c r="B580">
        <v>6.4264044761657697</v>
      </c>
    </row>
    <row r="581" spans="1:2" x14ac:dyDescent="0.35">
      <c r="A581" t="s">
        <v>114</v>
      </c>
      <c r="B581">
        <v>5.3123450279235804</v>
      </c>
    </row>
    <row r="582" spans="1:2" x14ac:dyDescent="0.35">
      <c r="A582" t="s">
        <v>171</v>
      </c>
      <c r="B582">
        <v>4.3534612655639604</v>
      </c>
    </row>
    <row r="583" spans="1:2" x14ac:dyDescent="0.35">
      <c r="A583" t="s">
        <v>219</v>
      </c>
      <c r="B583">
        <v>5.6121416091918901</v>
      </c>
    </row>
    <row r="584" spans="1:2" x14ac:dyDescent="0.35">
      <c r="A584" t="s">
        <v>191</v>
      </c>
      <c r="B584">
        <v>5.4799423217773402</v>
      </c>
    </row>
    <row r="585" spans="1:2" x14ac:dyDescent="0.35">
      <c r="A585" t="s">
        <v>145</v>
      </c>
      <c r="B585">
        <v>5.3383598327636701</v>
      </c>
    </row>
    <row r="586" spans="1:2" x14ac:dyDescent="0.35">
      <c r="A586" t="s">
        <v>224</v>
      </c>
      <c r="B586">
        <v>5.0095148086547798</v>
      </c>
    </row>
    <row r="587" spans="1:2" x14ac:dyDescent="0.35">
      <c r="A587" t="s">
        <v>125</v>
      </c>
      <c r="B587">
        <v>5.3318519592285103</v>
      </c>
    </row>
    <row r="588" spans="1:2" x14ac:dyDescent="0.35">
      <c r="A588" t="s">
        <v>170</v>
      </c>
      <c r="B588">
        <v>5.5504550933837802</v>
      </c>
    </row>
    <row r="589" spans="1:2" x14ac:dyDescent="0.35">
      <c r="A589" t="s">
        <v>237</v>
      </c>
      <c r="B589">
        <v>5.8641390800476003</v>
      </c>
    </row>
    <row r="590" spans="1:2" x14ac:dyDescent="0.35">
      <c r="A590" t="s">
        <v>211</v>
      </c>
      <c r="B590">
        <v>5.6805911064147896</v>
      </c>
    </row>
    <row r="591" spans="1:2" x14ac:dyDescent="0.35">
      <c r="A591" t="s">
        <v>165</v>
      </c>
      <c r="B591">
        <v>5.7713856697082502</v>
      </c>
    </row>
    <row r="592" spans="1:2" x14ac:dyDescent="0.35">
      <c r="A592" t="s">
        <v>228</v>
      </c>
      <c r="B592">
        <v>4.53716945648193</v>
      </c>
    </row>
    <row r="593" spans="1:2" x14ac:dyDescent="0.35">
      <c r="A593" t="s">
        <v>122</v>
      </c>
      <c r="B593">
        <v>5.15897369384765</v>
      </c>
    </row>
    <row r="594" spans="1:2" x14ac:dyDescent="0.35">
      <c r="A594" t="s">
        <v>172</v>
      </c>
      <c r="B594">
        <v>5.5740165710449201</v>
      </c>
    </row>
    <row r="595" spans="1:2" x14ac:dyDescent="0.35">
      <c r="A595" t="s">
        <v>221</v>
      </c>
      <c r="B595">
        <v>5.5524635314941397</v>
      </c>
    </row>
    <row r="596" spans="1:2" x14ac:dyDescent="0.35">
      <c r="A596" t="s">
        <v>187</v>
      </c>
      <c r="B596">
        <v>5.9551053047180096</v>
      </c>
    </row>
    <row r="597" spans="1:2" x14ac:dyDescent="0.35">
      <c r="A597" t="s">
        <v>208</v>
      </c>
      <c r="B597">
        <v>5.7856063842773402</v>
      </c>
    </row>
    <row r="598" spans="1:2" x14ac:dyDescent="0.35">
      <c r="A598" t="s">
        <v>200</v>
      </c>
      <c r="B598">
        <v>7.2165732383728001</v>
      </c>
    </row>
    <row r="599" spans="1:2" x14ac:dyDescent="0.35">
      <c r="A599" t="s">
        <v>192</v>
      </c>
      <c r="B599">
        <v>11.9666137695312</v>
      </c>
    </row>
    <row r="600" spans="1:2" x14ac:dyDescent="0.35">
      <c r="A600" t="s">
        <v>189</v>
      </c>
      <c r="B600">
        <v>5.40626716613769</v>
      </c>
    </row>
    <row r="601" spans="1:2" x14ac:dyDescent="0.35">
      <c r="A601" t="s">
        <v>232</v>
      </c>
      <c r="B601">
        <v>7.6676783561706499</v>
      </c>
    </row>
    <row r="602" spans="1:2" x14ac:dyDescent="0.35">
      <c r="A602" t="s">
        <v>120</v>
      </c>
      <c r="B602">
        <v>4.6343016624450604</v>
      </c>
    </row>
    <row r="603" spans="1:2" x14ac:dyDescent="0.35">
      <c r="A603" t="s">
        <v>149</v>
      </c>
      <c r="B603">
        <v>6.3002762794494602</v>
      </c>
    </row>
    <row r="604" spans="1:2" x14ac:dyDescent="0.35">
      <c r="A604" t="s">
        <v>188</v>
      </c>
      <c r="B604">
        <v>7.19648838043212</v>
      </c>
    </row>
    <row r="605" spans="1:2" x14ac:dyDescent="0.35">
      <c r="A605" t="s">
        <v>235</v>
      </c>
      <c r="B605">
        <v>6.3480043411254803</v>
      </c>
    </row>
    <row r="606" spans="1:2" x14ac:dyDescent="0.35">
      <c r="A606" t="s">
        <v>202</v>
      </c>
      <c r="B606">
        <v>5.4015107154846103</v>
      </c>
    </row>
    <row r="607" spans="1:2" x14ac:dyDescent="0.35">
      <c r="A607" t="s">
        <v>156</v>
      </c>
      <c r="B607">
        <v>5.1860504150390598</v>
      </c>
    </row>
    <row r="608" spans="1:2" x14ac:dyDescent="0.35">
      <c r="A608" t="s">
        <v>220</v>
      </c>
      <c r="B608">
        <v>5.6686973571777299</v>
      </c>
    </row>
    <row r="609" spans="1:2" x14ac:dyDescent="0.35">
      <c r="A609" t="s">
        <v>154</v>
      </c>
      <c r="B609">
        <v>5.5655374526977504</v>
      </c>
    </row>
    <row r="610" spans="1:2" x14ac:dyDescent="0.35">
      <c r="A610" t="s">
        <v>230</v>
      </c>
      <c r="B610">
        <v>5.7942156791687003</v>
      </c>
    </row>
    <row r="611" spans="1:2" x14ac:dyDescent="0.35">
      <c r="A611" t="s">
        <v>116</v>
      </c>
      <c r="B611">
        <v>5.8746037483215297</v>
      </c>
    </row>
    <row r="612" spans="1:2" x14ac:dyDescent="0.35">
      <c r="A612" t="s">
        <v>118</v>
      </c>
      <c r="B612">
        <v>5.2463407516479403</v>
      </c>
    </row>
    <row r="613" spans="1:2" x14ac:dyDescent="0.35">
      <c r="A613" t="s">
        <v>169</v>
      </c>
      <c r="B613">
        <v>5.9140424728393501</v>
      </c>
    </row>
    <row r="614" spans="1:2" x14ac:dyDescent="0.35">
      <c r="A614" t="s">
        <v>180</v>
      </c>
      <c r="B614">
        <v>6.95269680023193</v>
      </c>
    </row>
    <row r="615" spans="1:2" x14ac:dyDescent="0.35">
      <c r="A615" t="s">
        <v>144</v>
      </c>
      <c r="B615">
        <v>6.6379795074462802</v>
      </c>
    </row>
    <row r="616" spans="1:2" x14ac:dyDescent="0.35">
      <c r="A616" t="s">
        <v>146</v>
      </c>
      <c r="B616">
        <v>6.2749032974243102</v>
      </c>
    </row>
    <row r="617" spans="1:2" x14ac:dyDescent="0.35">
      <c r="A617" t="s">
        <v>162</v>
      </c>
      <c r="B617">
        <v>6.5721077919006303</v>
      </c>
    </row>
    <row r="618" spans="1:2" x14ac:dyDescent="0.35">
      <c r="A618" t="s">
        <v>212</v>
      </c>
      <c r="B618">
        <v>6.6993274688720703</v>
      </c>
    </row>
    <row r="619" spans="1:2" x14ac:dyDescent="0.35">
      <c r="A619" t="s">
        <v>201</v>
      </c>
      <c r="B619">
        <v>5.8021445274353001</v>
      </c>
    </row>
    <row r="620" spans="1:2" x14ac:dyDescent="0.35">
      <c r="A620" t="s">
        <v>194</v>
      </c>
      <c r="B620">
        <v>5.4032950401306099</v>
      </c>
    </row>
    <row r="621" spans="1:2" x14ac:dyDescent="0.35">
      <c r="A621" t="s">
        <v>136</v>
      </c>
      <c r="B621">
        <v>5.5287384986877397</v>
      </c>
    </row>
    <row r="622" spans="1:2" x14ac:dyDescent="0.35">
      <c r="A622" t="s">
        <v>239</v>
      </c>
      <c r="B622">
        <v>6.8494782447814897</v>
      </c>
    </row>
    <row r="623" spans="1:2" x14ac:dyDescent="0.35">
      <c r="A623" t="s">
        <v>198</v>
      </c>
      <c r="B623">
        <v>5.2119102478027299</v>
      </c>
    </row>
    <row r="624" spans="1:2" x14ac:dyDescent="0.35">
      <c r="A624" t="s">
        <v>182</v>
      </c>
      <c r="B624">
        <v>6.4362673759460396</v>
      </c>
    </row>
    <row r="625" spans="1:2" x14ac:dyDescent="0.35">
      <c r="A625" t="s">
        <v>147</v>
      </c>
      <c r="B625">
        <v>4.9653148651123002</v>
      </c>
    </row>
    <row r="626" spans="1:2" x14ac:dyDescent="0.35">
      <c r="A626" t="s">
        <v>231</v>
      </c>
      <c r="B626">
        <v>14.1638536453247</v>
      </c>
    </row>
    <row r="627" spans="1:2" x14ac:dyDescent="0.35">
      <c r="A627" t="s">
        <v>141</v>
      </c>
      <c r="B627">
        <v>5.8876452445983798</v>
      </c>
    </row>
    <row r="628" spans="1:2" x14ac:dyDescent="0.35">
      <c r="A628" t="s">
        <v>117</v>
      </c>
      <c r="B628">
        <v>6.7991528511047301</v>
      </c>
    </row>
    <row r="629" spans="1:2" x14ac:dyDescent="0.35">
      <c r="A629" t="s">
        <v>183</v>
      </c>
      <c r="B629">
        <v>5.6508436203002903</v>
      </c>
    </row>
    <row r="630" spans="1:2" x14ac:dyDescent="0.35">
      <c r="A630" t="s">
        <v>177</v>
      </c>
      <c r="B630">
        <v>9.4474134445190394</v>
      </c>
    </row>
    <row r="631" spans="1:2" x14ac:dyDescent="0.35">
      <c r="A631" t="s">
        <v>176</v>
      </c>
      <c r="B631">
        <v>5.6709098815917898</v>
      </c>
    </row>
    <row r="632" spans="1:2" x14ac:dyDescent="0.35">
      <c r="A632" t="s">
        <v>153</v>
      </c>
      <c r="B632">
        <v>4.8553724288940403</v>
      </c>
    </row>
    <row r="633" spans="1:2" x14ac:dyDescent="0.35">
      <c r="A633" t="s">
        <v>126</v>
      </c>
      <c r="B633">
        <v>5.6391658782958896</v>
      </c>
    </row>
    <row r="634" spans="1:2" x14ac:dyDescent="0.35">
      <c r="A634" t="s">
        <v>175</v>
      </c>
      <c r="B634">
        <v>5.5878357887268004</v>
      </c>
    </row>
    <row r="635" spans="1:2" x14ac:dyDescent="0.35">
      <c r="A635" t="s">
        <v>178</v>
      </c>
      <c r="B635">
        <v>5.2570195198059002</v>
      </c>
    </row>
    <row r="636" spans="1:2" x14ac:dyDescent="0.35">
      <c r="A636" t="s">
        <v>155</v>
      </c>
      <c r="B636">
        <v>5.1686115264892498</v>
      </c>
    </row>
    <row r="637" spans="1:2" x14ac:dyDescent="0.35">
      <c r="A637" t="s">
        <v>236</v>
      </c>
      <c r="B637">
        <v>6.2634201049804599</v>
      </c>
    </row>
    <row r="638" spans="1:2" x14ac:dyDescent="0.35">
      <c r="A638" t="s">
        <v>138</v>
      </c>
      <c r="B638">
        <v>6.0700755119323704</v>
      </c>
    </row>
    <row r="639" spans="1:2" x14ac:dyDescent="0.35">
      <c r="A639" t="s">
        <v>112</v>
      </c>
      <c r="B639">
        <v>4.6768250465393004</v>
      </c>
    </row>
    <row r="640" spans="1:2" x14ac:dyDescent="0.35">
      <c r="A640" t="s">
        <v>193</v>
      </c>
      <c r="B640">
        <v>5.33961725234985</v>
      </c>
    </row>
    <row r="641" spans="1:2" x14ac:dyDescent="0.35">
      <c r="A641" t="s">
        <v>132</v>
      </c>
      <c r="B641">
        <v>6.1027421951293901</v>
      </c>
    </row>
    <row r="642" spans="1:2" x14ac:dyDescent="0.35">
      <c r="A642" t="s">
        <v>150</v>
      </c>
      <c r="B642">
        <v>6.36441946029663</v>
      </c>
    </row>
    <row r="643" spans="1:2" x14ac:dyDescent="0.35">
      <c r="A643" t="s">
        <v>227</v>
      </c>
      <c r="B643">
        <v>4.9880771636962802</v>
      </c>
    </row>
    <row r="644" spans="1:2" x14ac:dyDescent="0.35">
      <c r="A644" t="s">
        <v>113</v>
      </c>
      <c r="B644">
        <v>5.1359372138976997</v>
      </c>
    </row>
    <row r="645" spans="1:2" x14ac:dyDescent="0.35">
      <c r="A645" t="s">
        <v>128</v>
      </c>
      <c r="B645">
        <v>6.6401724815368599</v>
      </c>
    </row>
    <row r="646" spans="1:2" x14ac:dyDescent="0.35">
      <c r="A646" t="s">
        <v>134</v>
      </c>
      <c r="B646">
        <v>5.2713265419006303</v>
      </c>
    </row>
    <row r="647" spans="1:2" x14ac:dyDescent="0.35">
      <c r="A647" t="s">
        <v>166</v>
      </c>
      <c r="B647">
        <v>5.8647613525390598</v>
      </c>
    </row>
    <row r="648" spans="1:2" x14ac:dyDescent="0.35">
      <c r="A648" t="s">
        <v>159</v>
      </c>
      <c r="B648">
        <v>10.0548000335693</v>
      </c>
    </row>
    <row r="649" spans="1:2" x14ac:dyDescent="0.35">
      <c r="A649" t="s">
        <v>209</v>
      </c>
      <c r="B649">
        <v>5.7010293006896902</v>
      </c>
    </row>
    <row r="650" spans="1:2" x14ac:dyDescent="0.35">
      <c r="A650" t="s">
        <v>197</v>
      </c>
      <c r="B650">
        <v>4.4256610870361301</v>
      </c>
    </row>
    <row r="651" spans="1:2" x14ac:dyDescent="0.35">
      <c r="A651" t="s">
        <v>195</v>
      </c>
      <c r="B651">
        <v>15.1236314773559</v>
      </c>
    </row>
    <row r="652" spans="1:2" x14ac:dyDescent="0.35">
      <c r="A652" t="s">
        <v>234</v>
      </c>
      <c r="B652">
        <v>5.2451920509338299</v>
      </c>
    </row>
    <row r="653" spans="1:2" x14ac:dyDescent="0.35">
      <c r="A653" t="s">
        <v>148</v>
      </c>
      <c r="B653">
        <v>7.8826408386230398</v>
      </c>
    </row>
    <row r="654" spans="1:2" x14ac:dyDescent="0.35">
      <c r="A654" t="s">
        <v>168</v>
      </c>
      <c r="B654">
        <v>5.20692586898803</v>
      </c>
    </row>
    <row r="655" spans="1:2" x14ac:dyDescent="0.35">
      <c r="A655" t="s">
        <v>223</v>
      </c>
      <c r="B655">
        <v>6.2178101539611799</v>
      </c>
    </row>
    <row r="656" spans="1:2" x14ac:dyDescent="0.35">
      <c r="A656" t="s">
        <v>214</v>
      </c>
      <c r="B656">
        <v>5.4629878997802699</v>
      </c>
    </row>
    <row r="657" spans="1:2" x14ac:dyDescent="0.35">
      <c r="A657" t="s">
        <v>181</v>
      </c>
      <c r="B657">
        <v>5.8805379867553702</v>
      </c>
    </row>
    <row r="658" spans="1:2" x14ac:dyDescent="0.35">
      <c r="A658" t="s">
        <v>160</v>
      </c>
      <c r="B658">
        <v>5.3850913047790501</v>
      </c>
    </row>
    <row r="659" spans="1:2" x14ac:dyDescent="0.35">
      <c r="A659" t="s">
        <v>167</v>
      </c>
      <c r="B659">
        <v>5.3506693840026802</v>
      </c>
    </row>
    <row r="660" spans="1:2" x14ac:dyDescent="0.35">
      <c r="A660" t="s">
        <v>207</v>
      </c>
      <c r="B660">
        <v>6.0365257263183496</v>
      </c>
    </row>
    <row r="661" spans="1:2" x14ac:dyDescent="0.35">
      <c r="A661" t="s">
        <v>114</v>
      </c>
      <c r="B661">
        <v>5.8227939605712802</v>
      </c>
    </row>
    <row r="662" spans="1:2" x14ac:dyDescent="0.35">
      <c r="A662" t="s">
        <v>171</v>
      </c>
      <c r="B662">
        <v>5.1725583076476997</v>
      </c>
    </row>
    <row r="663" spans="1:2" x14ac:dyDescent="0.35">
      <c r="A663" t="s">
        <v>219</v>
      </c>
      <c r="B663">
        <v>5.5723700523376403</v>
      </c>
    </row>
    <row r="664" spans="1:2" x14ac:dyDescent="0.35">
      <c r="A664" t="s">
        <v>191</v>
      </c>
      <c r="B664">
        <v>5.6130914688110298</v>
      </c>
    </row>
    <row r="665" spans="1:2" x14ac:dyDescent="0.35">
      <c r="A665" t="s">
        <v>145</v>
      </c>
      <c r="B665">
        <v>5.6420946121215803</v>
      </c>
    </row>
    <row r="666" spans="1:2" x14ac:dyDescent="0.35">
      <c r="A666" t="s">
        <v>224</v>
      </c>
      <c r="B666">
        <v>6.0111804008483798</v>
      </c>
    </row>
    <row r="667" spans="1:2" x14ac:dyDescent="0.35">
      <c r="A667" t="s">
        <v>125</v>
      </c>
      <c r="B667">
        <v>5.2959785461425701</v>
      </c>
    </row>
    <row r="668" spans="1:2" x14ac:dyDescent="0.35">
      <c r="A668" t="s">
        <v>170</v>
      </c>
      <c r="B668">
        <v>5.7275838851928702</v>
      </c>
    </row>
    <row r="669" spans="1:2" x14ac:dyDescent="0.35">
      <c r="A669" t="s">
        <v>237</v>
      </c>
      <c r="B669">
        <v>6.0131292343139604</v>
      </c>
    </row>
    <row r="670" spans="1:2" x14ac:dyDescent="0.35">
      <c r="A670" t="s">
        <v>211</v>
      </c>
      <c r="B670">
        <v>5.3434581756591797</v>
      </c>
    </row>
    <row r="671" spans="1:2" x14ac:dyDescent="0.35">
      <c r="A671" t="s">
        <v>165</v>
      </c>
      <c r="B671">
        <v>6.3032732009887598</v>
      </c>
    </row>
    <row r="672" spans="1:2" x14ac:dyDescent="0.35">
      <c r="A672" t="s">
        <v>228</v>
      </c>
      <c r="B672">
        <v>4.6059627532958896</v>
      </c>
    </row>
    <row r="673" spans="1:2" x14ac:dyDescent="0.35">
      <c r="A673" t="s">
        <v>122</v>
      </c>
      <c r="B673">
        <v>5.9600877761840803</v>
      </c>
    </row>
    <row r="674" spans="1:2" x14ac:dyDescent="0.35">
      <c r="A674" t="s">
        <v>172</v>
      </c>
      <c r="B674">
        <v>5.4410448074340803</v>
      </c>
    </row>
    <row r="675" spans="1:2" x14ac:dyDescent="0.35">
      <c r="A675" t="s">
        <v>221</v>
      </c>
      <c r="B675">
        <v>5.2085309028625399</v>
      </c>
    </row>
    <row r="676" spans="1:2" x14ac:dyDescent="0.35">
      <c r="A676" t="s">
        <v>187</v>
      </c>
      <c r="B676">
        <v>5.2173142433166504</v>
      </c>
    </row>
    <row r="677" spans="1:2" x14ac:dyDescent="0.35">
      <c r="A677" t="s">
        <v>208</v>
      </c>
      <c r="B677">
        <v>5.7179837226867596</v>
      </c>
    </row>
    <row r="678" spans="1:2" x14ac:dyDescent="0.35">
      <c r="A678" t="s">
        <v>200</v>
      </c>
      <c r="B678">
        <v>7.8534588813781703</v>
      </c>
    </row>
    <row r="679" spans="1:2" x14ac:dyDescent="0.35">
      <c r="A679" t="s">
        <v>192</v>
      </c>
      <c r="B679">
        <v>13.3282775878906</v>
      </c>
    </row>
    <row r="680" spans="1:2" x14ac:dyDescent="0.35">
      <c r="A680" t="s">
        <v>189</v>
      </c>
      <c r="B680">
        <v>6.2252216339111301</v>
      </c>
    </row>
    <row r="681" spans="1:2" x14ac:dyDescent="0.35">
      <c r="A681" t="s">
        <v>232</v>
      </c>
      <c r="B681">
        <v>6.0810523033142001</v>
      </c>
    </row>
    <row r="682" spans="1:2" x14ac:dyDescent="0.35">
      <c r="A682" t="s">
        <v>120</v>
      </c>
      <c r="B682">
        <v>5.0904083251953098</v>
      </c>
    </row>
    <row r="683" spans="1:2" x14ac:dyDescent="0.35">
      <c r="A683" t="s">
        <v>149</v>
      </c>
      <c r="B683">
        <v>6.4469890594482404</v>
      </c>
    </row>
    <row r="684" spans="1:2" x14ac:dyDescent="0.35">
      <c r="A684" t="s">
        <v>188</v>
      </c>
      <c r="B684">
        <v>5.9699544906616202</v>
      </c>
    </row>
    <row r="685" spans="1:2" x14ac:dyDescent="0.35">
      <c r="A685" t="s">
        <v>235</v>
      </c>
      <c r="B685">
        <v>5.6731176376342702</v>
      </c>
    </row>
    <row r="686" spans="1:2" x14ac:dyDescent="0.35">
      <c r="A686" t="s">
        <v>202</v>
      </c>
      <c r="B686">
        <v>6.8313961029052699</v>
      </c>
    </row>
    <row r="687" spans="1:2" x14ac:dyDescent="0.35">
      <c r="A687" t="s">
        <v>156</v>
      </c>
      <c r="B687">
        <v>6.0309848785400302</v>
      </c>
    </row>
    <row r="688" spans="1:2" x14ac:dyDescent="0.35">
      <c r="A688" t="s">
        <v>220</v>
      </c>
      <c r="B688">
        <v>6.1840195655822701</v>
      </c>
    </row>
    <row r="689" spans="1:2" x14ac:dyDescent="0.35">
      <c r="A689" t="s">
        <v>154</v>
      </c>
      <c r="B689">
        <v>6.0709233283996502</v>
      </c>
    </row>
    <row r="690" spans="1:2" x14ac:dyDescent="0.35">
      <c r="A690" t="s">
        <v>230</v>
      </c>
      <c r="B690">
        <v>5.3208155632018999</v>
      </c>
    </row>
    <row r="691" spans="1:2" x14ac:dyDescent="0.35">
      <c r="A691" t="s">
        <v>116</v>
      </c>
      <c r="B691">
        <v>5.5143780708312899</v>
      </c>
    </row>
    <row r="692" spans="1:2" x14ac:dyDescent="0.35">
      <c r="A692" t="s">
        <v>118</v>
      </c>
      <c r="B692">
        <v>5.2165813446044904</v>
      </c>
    </row>
    <row r="693" spans="1:2" x14ac:dyDescent="0.35">
      <c r="A693" t="s">
        <v>169</v>
      </c>
      <c r="B693">
        <v>5.8141727447509703</v>
      </c>
    </row>
    <row r="694" spans="1:2" x14ac:dyDescent="0.35">
      <c r="A694" t="s">
        <v>180</v>
      </c>
      <c r="B694">
        <v>5.4566392898559499</v>
      </c>
    </row>
    <row r="695" spans="1:2" x14ac:dyDescent="0.35">
      <c r="A695" t="s">
        <v>144</v>
      </c>
      <c r="B695">
        <v>6.4698681831359801</v>
      </c>
    </row>
    <row r="696" spans="1:2" x14ac:dyDescent="0.35">
      <c r="A696" t="s">
        <v>146</v>
      </c>
      <c r="B696">
        <v>5.6402602195739702</v>
      </c>
    </row>
    <row r="697" spans="1:2" x14ac:dyDescent="0.35">
      <c r="A697" t="s">
        <v>162</v>
      </c>
      <c r="B697">
        <v>5.5625214576721103</v>
      </c>
    </row>
    <row r="698" spans="1:2" x14ac:dyDescent="0.35">
      <c r="A698" t="s">
        <v>212</v>
      </c>
      <c r="B698">
        <v>6.2988529205322203</v>
      </c>
    </row>
    <row r="699" spans="1:2" x14ac:dyDescent="0.35">
      <c r="A699" t="s">
        <v>201</v>
      </c>
      <c r="B699">
        <v>6.1318221092224103</v>
      </c>
    </row>
    <row r="700" spans="1:2" x14ac:dyDescent="0.35">
      <c r="A700" t="s">
        <v>194</v>
      </c>
      <c r="B700">
        <v>5.3637595176696697</v>
      </c>
    </row>
    <row r="701" spans="1:2" x14ac:dyDescent="0.35">
      <c r="A701" t="s">
        <v>136</v>
      </c>
      <c r="B701">
        <v>5.5098466873168901</v>
      </c>
    </row>
    <row r="702" spans="1:2" x14ac:dyDescent="0.35">
      <c r="A702" t="s">
        <v>239</v>
      </c>
      <c r="B702">
        <v>4.6400904655456499</v>
      </c>
    </row>
    <row r="703" spans="1:2" x14ac:dyDescent="0.35">
      <c r="A703" t="s">
        <v>198</v>
      </c>
      <c r="B703">
        <v>6.1094598770141602</v>
      </c>
    </row>
    <row r="704" spans="1:2" x14ac:dyDescent="0.35">
      <c r="A704" t="s">
        <v>182</v>
      </c>
      <c r="B704">
        <v>11.902273178100501</v>
      </c>
    </row>
    <row r="705" spans="1:2" x14ac:dyDescent="0.35">
      <c r="A705" t="s">
        <v>147</v>
      </c>
      <c r="B705">
        <v>5.3638973236083896</v>
      </c>
    </row>
    <row r="706" spans="1:2" x14ac:dyDescent="0.35">
      <c r="A706" t="s">
        <v>231</v>
      </c>
      <c r="B706">
        <v>17.391017913818299</v>
      </c>
    </row>
    <row r="707" spans="1:2" x14ac:dyDescent="0.35">
      <c r="A707" t="s">
        <v>141</v>
      </c>
      <c r="B707">
        <v>5.5335931777954102</v>
      </c>
    </row>
    <row r="708" spans="1:2" x14ac:dyDescent="0.35">
      <c r="A708" t="s">
        <v>117</v>
      </c>
      <c r="B708">
        <v>6.8191161155700604</v>
      </c>
    </row>
    <row r="709" spans="1:2" x14ac:dyDescent="0.35">
      <c r="A709" t="s">
        <v>183</v>
      </c>
      <c r="B709">
        <v>5.96441555023193</v>
      </c>
    </row>
    <row r="710" spans="1:2" x14ac:dyDescent="0.35">
      <c r="A710" t="s">
        <v>177</v>
      </c>
      <c r="B710">
        <v>7.5075449943542401</v>
      </c>
    </row>
    <row r="711" spans="1:2" x14ac:dyDescent="0.35">
      <c r="A711" t="s">
        <v>176</v>
      </c>
      <c r="B711">
        <v>5.52176666259765</v>
      </c>
    </row>
    <row r="712" spans="1:2" x14ac:dyDescent="0.35">
      <c r="A712" t="s">
        <v>153</v>
      </c>
      <c r="B712">
        <v>4.5867152214050204</v>
      </c>
    </row>
    <row r="713" spans="1:2" x14ac:dyDescent="0.35">
      <c r="A713" t="s">
        <v>126</v>
      </c>
      <c r="B713">
        <v>5.3741936683654696</v>
      </c>
    </row>
    <row r="714" spans="1:2" x14ac:dyDescent="0.35">
      <c r="A714" t="s">
        <v>175</v>
      </c>
      <c r="B714">
        <v>5.4942698478698704</v>
      </c>
    </row>
    <row r="715" spans="1:2" x14ac:dyDescent="0.35">
      <c r="A715" t="s">
        <v>178</v>
      </c>
      <c r="B715">
        <v>4.8025221824645996</v>
      </c>
    </row>
    <row r="716" spans="1:2" x14ac:dyDescent="0.35">
      <c r="A716" t="s">
        <v>155</v>
      </c>
      <c r="B716">
        <v>5.67075395584106</v>
      </c>
    </row>
    <row r="717" spans="1:2" x14ac:dyDescent="0.35">
      <c r="A717" t="s">
        <v>236</v>
      </c>
      <c r="B717">
        <v>5.6354708671569798</v>
      </c>
    </row>
    <row r="718" spans="1:2" x14ac:dyDescent="0.35">
      <c r="A718" t="s">
        <v>138</v>
      </c>
      <c r="B718">
        <v>5.6057271957397399</v>
      </c>
    </row>
    <row r="719" spans="1:2" x14ac:dyDescent="0.35">
      <c r="A719" t="s">
        <v>112</v>
      </c>
      <c r="B719">
        <v>5.2421565055847097</v>
      </c>
    </row>
    <row r="720" spans="1:2" x14ac:dyDescent="0.35">
      <c r="A720" t="s">
        <v>193</v>
      </c>
      <c r="B720">
        <v>5.4505801200866699</v>
      </c>
    </row>
    <row r="721" spans="1:2" x14ac:dyDescent="0.35">
      <c r="A721" t="s">
        <v>132</v>
      </c>
      <c r="B721">
        <v>5.9947628974914497</v>
      </c>
    </row>
    <row r="722" spans="1:2" x14ac:dyDescent="0.35">
      <c r="A722" t="s">
        <v>150</v>
      </c>
      <c r="B722">
        <v>5.0515193939208896</v>
      </c>
    </row>
    <row r="723" spans="1:2" x14ac:dyDescent="0.35">
      <c r="A723" t="s">
        <v>227</v>
      </c>
      <c r="B723">
        <v>5.5136303901672301</v>
      </c>
    </row>
    <row r="724" spans="1:2" x14ac:dyDescent="0.35">
      <c r="A724" t="s">
        <v>113</v>
      </c>
      <c r="B724">
        <v>5.2083325386047301</v>
      </c>
    </row>
    <row r="725" spans="1:2" x14ac:dyDescent="0.35">
      <c r="A725" t="s">
        <v>128</v>
      </c>
      <c r="B725">
        <v>5.4954338073730398</v>
      </c>
    </row>
    <row r="726" spans="1:2" x14ac:dyDescent="0.35">
      <c r="A726" t="s">
        <v>134</v>
      </c>
      <c r="B726">
        <v>5.4567818641662598</v>
      </c>
    </row>
    <row r="727" spans="1:2" x14ac:dyDescent="0.35">
      <c r="A727" t="s">
        <v>166</v>
      </c>
      <c r="B727">
        <v>5.4777736663818297</v>
      </c>
    </row>
    <row r="728" spans="1:2" x14ac:dyDescent="0.35">
      <c r="A728" t="s">
        <v>159</v>
      </c>
      <c r="B728">
        <v>6.7387099266052202</v>
      </c>
    </row>
    <row r="729" spans="1:2" x14ac:dyDescent="0.35">
      <c r="A729" t="s">
        <v>209</v>
      </c>
      <c r="B729">
        <v>6.10573053359985</v>
      </c>
    </row>
    <row r="730" spans="1:2" x14ac:dyDescent="0.35">
      <c r="A730" t="s">
        <v>197</v>
      </c>
      <c r="B730">
        <v>5.0904903411865199</v>
      </c>
    </row>
    <row r="731" spans="1:2" x14ac:dyDescent="0.35">
      <c r="A731" t="s">
        <v>195</v>
      </c>
      <c r="B731">
        <v>14.958950996398899</v>
      </c>
    </row>
    <row r="732" spans="1:2" x14ac:dyDescent="0.35">
      <c r="A732" t="s">
        <v>234</v>
      </c>
      <c r="B732">
        <v>5.2657318115234304</v>
      </c>
    </row>
    <row r="733" spans="1:2" x14ac:dyDescent="0.35">
      <c r="A733" t="s">
        <v>148</v>
      </c>
      <c r="B733">
        <v>7.4380354881286603</v>
      </c>
    </row>
    <row r="734" spans="1:2" x14ac:dyDescent="0.35">
      <c r="A734" t="s">
        <v>168</v>
      </c>
      <c r="B734">
        <v>5.4789681434631303</v>
      </c>
    </row>
    <row r="735" spans="1:2" x14ac:dyDescent="0.35">
      <c r="A735" t="s">
        <v>223</v>
      </c>
      <c r="B735">
        <v>5.8516025543212802</v>
      </c>
    </row>
    <row r="736" spans="1:2" x14ac:dyDescent="0.35">
      <c r="A736" t="s">
        <v>214</v>
      </c>
      <c r="B736">
        <v>5.5868721008300701</v>
      </c>
    </row>
    <row r="737" spans="1:2" x14ac:dyDescent="0.35">
      <c r="A737" t="s">
        <v>181</v>
      </c>
      <c r="B737">
        <v>5.1823391914367596</v>
      </c>
    </row>
    <row r="738" spans="1:2" x14ac:dyDescent="0.35">
      <c r="A738" t="s">
        <v>160</v>
      </c>
      <c r="B738">
        <v>5.4141712188720703</v>
      </c>
    </row>
    <row r="739" spans="1:2" x14ac:dyDescent="0.35">
      <c r="A739" t="s">
        <v>167</v>
      </c>
      <c r="B739">
        <v>5.3912167549133301</v>
      </c>
    </row>
    <row r="740" spans="1:2" x14ac:dyDescent="0.35">
      <c r="A740" t="s">
        <v>207</v>
      </c>
      <c r="B740">
        <v>6.7774343490600497</v>
      </c>
    </row>
    <row r="741" spans="1:2" x14ac:dyDescent="0.35">
      <c r="A741" t="s">
        <v>114</v>
      </c>
      <c r="B741">
        <v>5.5757722854614196</v>
      </c>
    </row>
    <row r="742" spans="1:2" x14ac:dyDescent="0.35">
      <c r="A742" t="s">
        <v>171</v>
      </c>
      <c r="B742">
        <v>6.0073313713073704</v>
      </c>
    </row>
    <row r="743" spans="1:2" x14ac:dyDescent="0.35">
      <c r="A743" t="s">
        <v>219</v>
      </c>
      <c r="B743">
        <v>5.76969194412231</v>
      </c>
    </row>
    <row r="744" spans="1:2" x14ac:dyDescent="0.35">
      <c r="A744" t="s">
        <v>191</v>
      </c>
      <c r="B744">
        <v>5.9181389808654696</v>
      </c>
    </row>
    <row r="745" spans="1:2" x14ac:dyDescent="0.35">
      <c r="A745" t="s">
        <v>145</v>
      </c>
      <c r="B745">
        <v>5.43212842941284</v>
      </c>
    </row>
    <row r="746" spans="1:2" x14ac:dyDescent="0.35">
      <c r="A746" t="s">
        <v>224</v>
      </c>
      <c r="B746">
        <v>6.6900434494018501</v>
      </c>
    </row>
    <row r="747" spans="1:2" x14ac:dyDescent="0.35">
      <c r="A747" t="s">
        <v>125</v>
      </c>
      <c r="B747">
        <v>5.4739394187927202</v>
      </c>
    </row>
    <row r="748" spans="1:2" x14ac:dyDescent="0.35">
      <c r="A748" t="s">
        <v>170</v>
      </c>
      <c r="B748">
        <v>5.7786149978637598</v>
      </c>
    </row>
    <row r="749" spans="1:2" x14ac:dyDescent="0.35">
      <c r="A749" t="s">
        <v>237</v>
      </c>
      <c r="B749">
        <v>5.6073265075683496</v>
      </c>
    </row>
    <row r="750" spans="1:2" x14ac:dyDescent="0.35">
      <c r="A750" t="s">
        <v>211</v>
      </c>
      <c r="B750">
        <v>5.2811241149902299</v>
      </c>
    </row>
    <row r="751" spans="1:2" x14ac:dyDescent="0.35">
      <c r="A751" t="s">
        <v>165</v>
      </c>
      <c r="B751">
        <v>6.5109219551086399</v>
      </c>
    </row>
    <row r="752" spans="1:2" x14ac:dyDescent="0.35">
      <c r="A752" t="s">
        <v>228</v>
      </c>
      <c r="B752">
        <v>5.5027174949645996</v>
      </c>
    </row>
    <row r="753" spans="1:2" x14ac:dyDescent="0.35">
      <c r="A753" t="s">
        <v>122</v>
      </c>
      <c r="B753">
        <v>6.3854885101318297</v>
      </c>
    </row>
    <row r="754" spans="1:2" x14ac:dyDescent="0.35">
      <c r="A754" t="s">
        <v>172</v>
      </c>
      <c r="B754">
        <v>5.5444345474243102</v>
      </c>
    </row>
    <row r="755" spans="1:2" x14ac:dyDescent="0.35">
      <c r="A755" t="s">
        <v>221</v>
      </c>
      <c r="B755">
        <v>5.7492718696594203</v>
      </c>
    </row>
    <row r="756" spans="1:2" x14ac:dyDescent="0.35">
      <c r="A756" t="s">
        <v>187</v>
      </c>
      <c r="B756">
        <v>5.4252324104309002</v>
      </c>
    </row>
    <row r="757" spans="1:2" x14ac:dyDescent="0.35">
      <c r="A757" t="s">
        <v>208</v>
      </c>
      <c r="B757">
        <v>4.9721698760986301</v>
      </c>
    </row>
    <row r="758" spans="1:2" x14ac:dyDescent="0.35">
      <c r="A758" t="s">
        <v>200</v>
      </c>
      <c r="B758">
        <v>8.6197319030761701</v>
      </c>
    </row>
    <row r="759" spans="1:2" x14ac:dyDescent="0.35">
      <c r="A759" t="s">
        <v>192</v>
      </c>
      <c r="B759">
        <v>14.581976890563899</v>
      </c>
    </row>
    <row r="760" spans="1:2" x14ac:dyDescent="0.35">
      <c r="A760" t="s">
        <v>189</v>
      </c>
      <c r="B760">
        <v>6.3298869132995597</v>
      </c>
    </row>
    <row r="761" spans="1:2" x14ac:dyDescent="0.35">
      <c r="A761" t="s">
        <v>232</v>
      </c>
      <c r="B761">
        <v>6.2267093658447203</v>
      </c>
    </row>
    <row r="762" spans="1:2" x14ac:dyDescent="0.35">
      <c r="A762" t="s">
        <v>120</v>
      </c>
      <c r="B762">
        <v>6.4445266723632804</v>
      </c>
    </row>
    <row r="763" spans="1:2" x14ac:dyDescent="0.35">
      <c r="A763" t="s">
        <v>149</v>
      </c>
      <c r="B763">
        <v>5.76318264007568</v>
      </c>
    </row>
    <row r="764" spans="1:2" x14ac:dyDescent="0.35">
      <c r="A764" t="s">
        <v>188</v>
      </c>
      <c r="B764">
        <v>6.3831233978271396</v>
      </c>
    </row>
    <row r="765" spans="1:2" x14ac:dyDescent="0.35">
      <c r="A765" t="s">
        <v>235</v>
      </c>
      <c r="B765">
        <v>5.8920502662658603</v>
      </c>
    </row>
    <row r="766" spans="1:2" x14ac:dyDescent="0.35">
      <c r="A766" t="s">
        <v>202</v>
      </c>
      <c r="B766">
        <v>6.3332309722900302</v>
      </c>
    </row>
    <row r="767" spans="1:2" x14ac:dyDescent="0.35">
      <c r="A767" t="s">
        <v>156</v>
      </c>
      <c r="B767">
        <v>5.7782874107360804</v>
      </c>
    </row>
    <row r="768" spans="1:2" x14ac:dyDescent="0.35">
      <c r="A768" t="s">
        <v>220</v>
      </c>
      <c r="B768">
        <v>6.4903535842895499</v>
      </c>
    </row>
    <row r="769" spans="1:2" x14ac:dyDescent="0.35">
      <c r="A769" t="s">
        <v>154</v>
      </c>
      <c r="B769">
        <v>6.4018192291259703</v>
      </c>
    </row>
    <row r="770" spans="1:2" x14ac:dyDescent="0.35">
      <c r="A770" t="s">
        <v>230</v>
      </c>
      <c r="B770">
        <v>5.3654389381408603</v>
      </c>
    </row>
    <row r="771" spans="1:2" x14ac:dyDescent="0.35">
      <c r="A771" t="s">
        <v>116</v>
      </c>
      <c r="B771">
        <v>5.3182125091552699</v>
      </c>
    </row>
    <row r="772" spans="1:2" x14ac:dyDescent="0.35">
      <c r="A772" t="s">
        <v>118</v>
      </c>
      <c r="B772">
        <v>5.4302434921264604</v>
      </c>
    </row>
    <row r="773" spans="1:2" x14ac:dyDescent="0.35">
      <c r="A773" t="s">
        <v>169</v>
      </c>
      <c r="B773">
        <v>6.0833582878112704</v>
      </c>
    </row>
    <row r="774" spans="1:2" x14ac:dyDescent="0.35">
      <c r="A774" t="s">
        <v>180</v>
      </c>
      <c r="B774">
        <v>6.0237827301025302</v>
      </c>
    </row>
    <row r="775" spans="1:2" x14ac:dyDescent="0.35">
      <c r="A775" t="s">
        <v>144</v>
      </c>
      <c r="B775">
        <v>5.0126323699951101</v>
      </c>
    </row>
    <row r="776" spans="1:2" x14ac:dyDescent="0.35">
      <c r="A776" t="s">
        <v>146</v>
      </c>
      <c r="B776">
        <v>5.4521517753601003</v>
      </c>
    </row>
    <row r="777" spans="1:2" x14ac:dyDescent="0.35">
      <c r="A777" t="s">
        <v>162</v>
      </c>
      <c r="B777">
        <v>5.3768548965454102</v>
      </c>
    </row>
    <row r="778" spans="1:2" x14ac:dyDescent="0.35">
      <c r="A778" t="s">
        <v>212</v>
      </c>
      <c r="B778">
        <v>6.9790740013122496</v>
      </c>
    </row>
    <row r="779" spans="1:2" x14ac:dyDescent="0.35">
      <c r="A779" t="s">
        <v>201</v>
      </c>
      <c r="B779">
        <v>5.7857112884521396</v>
      </c>
    </row>
    <row r="780" spans="1:2" x14ac:dyDescent="0.35">
      <c r="A780" t="s">
        <v>194</v>
      </c>
      <c r="B780">
        <v>6.1287202835082999</v>
      </c>
    </row>
    <row r="781" spans="1:2" x14ac:dyDescent="0.35">
      <c r="A781" t="s">
        <v>136</v>
      </c>
      <c r="B781">
        <v>6.0150551795959402</v>
      </c>
    </row>
    <row r="782" spans="1:2" x14ac:dyDescent="0.35">
      <c r="A782" t="s">
        <v>239</v>
      </c>
      <c r="B782">
        <v>11.496080398559499</v>
      </c>
    </row>
    <row r="783" spans="1:2" x14ac:dyDescent="0.35">
      <c r="A783" t="s">
        <v>198</v>
      </c>
      <c r="B783">
        <v>6.1218762397766104</v>
      </c>
    </row>
    <row r="784" spans="1:2" x14ac:dyDescent="0.35">
      <c r="A784" t="s">
        <v>182</v>
      </c>
      <c r="B784">
        <v>6.0928030014037997</v>
      </c>
    </row>
    <row r="785" spans="1:2" x14ac:dyDescent="0.35">
      <c r="A785" t="s">
        <v>147</v>
      </c>
      <c r="B785">
        <v>5.6742811203002903</v>
      </c>
    </row>
    <row r="786" spans="1:2" x14ac:dyDescent="0.35">
      <c r="A786" t="s">
        <v>231</v>
      </c>
      <c r="B786">
        <v>9.6848697662353498</v>
      </c>
    </row>
    <row r="787" spans="1:2" x14ac:dyDescent="0.35">
      <c r="A787" t="s">
        <v>141</v>
      </c>
      <c r="B787">
        <v>5.5164742469787598</v>
      </c>
    </row>
    <row r="788" spans="1:2" x14ac:dyDescent="0.35">
      <c r="A788" t="s">
        <v>117</v>
      </c>
      <c r="B788">
        <v>6.5913610458373997</v>
      </c>
    </row>
    <row r="789" spans="1:2" x14ac:dyDescent="0.35">
      <c r="A789" t="s">
        <v>183</v>
      </c>
      <c r="B789">
        <v>5.3138976097106898</v>
      </c>
    </row>
    <row r="790" spans="1:2" x14ac:dyDescent="0.35">
      <c r="A790" t="s">
        <v>177</v>
      </c>
      <c r="B790">
        <v>6.3295078277587802</v>
      </c>
    </row>
    <row r="791" spans="1:2" x14ac:dyDescent="0.35">
      <c r="A791" t="s">
        <v>176</v>
      </c>
      <c r="B791">
        <v>5.3407416343688903</v>
      </c>
    </row>
    <row r="792" spans="1:2" x14ac:dyDescent="0.35">
      <c r="A792" t="s">
        <v>153</v>
      </c>
      <c r="B792">
        <v>5.0737032890319798</v>
      </c>
    </row>
    <row r="793" spans="1:2" x14ac:dyDescent="0.35">
      <c r="A793" t="s">
        <v>126</v>
      </c>
      <c r="B793">
        <v>5.4416451454162598</v>
      </c>
    </row>
    <row r="794" spans="1:2" x14ac:dyDescent="0.35">
      <c r="A794" t="s">
        <v>175</v>
      </c>
      <c r="B794">
        <v>6.0034427642822203</v>
      </c>
    </row>
    <row r="795" spans="1:2" x14ac:dyDescent="0.35">
      <c r="A795" t="s">
        <v>178</v>
      </c>
      <c r="B795">
        <v>5.6911759376525799</v>
      </c>
    </row>
    <row r="796" spans="1:2" x14ac:dyDescent="0.35">
      <c r="A796" t="s">
        <v>155</v>
      </c>
      <c r="B796">
        <v>5.8452854156494096</v>
      </c>
    </row>
    <row r="797" spans="1:2" x14ac:dyDescent="0.35">
      <c r="A797" t="s">
        <v>236</v>
      </c>
      <c r="B797">
        <v>5.7184138298034597</v>
      </c>
    </row>
    <row r="798" spans="1:2" x14ac:dyDescent="0.35">
      <c r="A798" t="s">
        <v>138</v>
      </c>
      <c r="B798">
        <v>5.3521637916564897</v>
      </c>
    </row>
    <row r="799" spans="1:2" x14ac:dyDescent="0.35">
      <c r="A799" t="s">
        <v>112</v>
      </c>
      <c r="B799">
        <v>6.7852096557617099</v>
      </c>
    </row>
    <row r="800" spans="1:2" x14ac:dyDescent="0.35">
      <c r="A800" t="s">
        <v>193</v>
      </c>
      <c r="B800">
        <v>5.3634829521179199</v>
      </c>
    </row>
    <row r="801" spans="1:2" x14ac:dyDescent="0.35">
      <c r="A801" t="s">
        <v>132</v>
      </c>
      <c r="B801">
        <v>5.6929526329040501</v>
      </c>
    </row>
    <row r="802" spans="1:2" x14ac:dyDescent="0.35">
      <c r="A802" t="s">
        <v>150</v>
      </c>
      <c r="B802">
        <v>5.2695417404174796</v>
      </c>
    </row>
    <row r="803" spans="1:2" x14ac:dyDescent="0.35">
      <c r="A803" t="s">
        <v>227</v>
      </c>
      <c r="B803">
        <v>5.4775032997131303</v>
      </c>
    </row>
    <row r="804" spans="1:2" x14ac:dyDescent="0.35">
      <c r="A804" t="s">
        <v>113</v>
      </c>
      <c r="B804">
        <v>5.7042007446289</v>
      </c>
    </row>
    <row r="805" spans="1:2" x14ac:dyDescent="0.35">
      <c r="A805" t="s">
        <v>128</v>
      </c>
      <c r="B805">
        <v>4.5549397468566797</v>
      </c>
    </row>
    <row r="806" spans="1:2" x14ac:dyDescent="0.35">
      <c r="A806" t="s">
        <v>134</v>
      </c>
      <c r="B806">
        <v>5.1661252975463796</v>
      </c>
    </row>
    <row r="807" spans="1:2" x14ac:dyDescent="0.35">
      <c r="A807" t="s">
        <v>166</v>
      </c>
      <c r="B807">
        <v>5.1080813407897896</v>
      </c>
    </row>
    <row r="808" spans="1:2" x14ac:dyDescent="0.35">
      <c r="A808" t="s">
        <v>159</v>
      </c>
      <c r="B808">
        <v>4.4398517608642498</v>
      </c>
    </row>
    <row r="809" spans="1:2" x14ac:dyDescent="0.35">
      <c r="A809" t="s">
        <v>209</v>
      </c>
      <c r="B809">
        <v>5.0675921440124503</v>
      </c>
    </row>
    <row r="810" spans="1:2" x14ac:dyDescent="0.35">
      <c r="A810" t="s">
        <v>197</v>
      </c>
      <c r="B810">
        <v>5.4387412071228001</v>
      </c>
    </row>
    <row r="811" spans="1:2" x14ac:dyDescent="0.35">
      <c r="A811" t="s">
        <v>195</v>
      </c>
      <c r="B811">
        <v>12.923078536987299</v>
      </c>
    </row>
    <row r="812" spans="1:2" x14ac:dyDescent="0.35">
      <c r="A812" t="s">
        <v>234</v>
      </c>
      <c r="B812">
        <v>4.9590048789978001</v>
      </c>
    </row>
    <row r="813" spans="1:2" x14ac:dyDescent="0.35">
      <c r="A813" t="s">
        <v>148</v>
      </c>
      <c r="B813">
        <v>5.31117486953735</v>
      </c>
    </row>
    <row r="814" spans="1:2" x14ac:dyDescent="0.35">
      <c r="A814" t="s">
        <v>168</v>
      </c>
      <c r="B814">
        <v>5.0586814880370996</v>
      </c>
    </row>
    <row r="815" spans="1:2" x14ac:dyDescent="0.35">
      <c r="A815" t="s">
        <v>223</v>
      </c>
      <c r="B815">
        <v>5.8590745925903303</v>
      </c>
    </row>
    <row r="816" spans="1:2" x14ac:dyDescent="0.35">
      <c r="A816" t="s">
        <v>214</v>
      </c>
      <c r="B816">
        <v>5.2239704132079998</v>
      </c>
    </row>
    <row r="817" spans="1:2" x14ac:dyDescent="0.35">
      <c r="A817" t="s">
        <v>181</v>
      </c>
      <c r="B817">
        <v>6.7001457214355398</v>
      </c>
    </row>
    <row r="818" spans="1:2" x14ac:dyDescent="0.35">
      <c r="A818" t="s">
        <v>160</v>
      </c>
      <c r="B818">
        <v>5.9443817138671804</v>
      </c>
    </row>
    <row r="819" spans="1:2" x14ac:dyDescent="0.35">
      <c r="A819" t="s">
        <v>167</v>
      </c>
      <c r="B819">
        <v>5.2626891136169398</v>
      </c>
    </row>
    <row r="820" spans="1:2" x14ac:dyDescent="0.35">
      <c r="A820" t="s">
        <v>207</v>
      </c>
      <c r="B820">
        <v>5.5513415336608798</v>
      </c>
    </row>
    <row r="821" spans="1:2" x14ac:dyDescent="0.35">
      <c r="A821" t="s">
        <v>114</v>
      </c>
      <c r="B821">
        <v>5.2177324295043901</v>
      </c>
    </row>
    <row r="822" spans="1:2" x14ac:dyDescent="0.35">
      <c r="A822" t="s">
        <v>171</v>
      </c>
      <c r="B822">
        <v>6.2777767181396396</v>
      </c>
    </row>
    <row r="823" spans="1:2" x14ac:dyDescent="0.35">
      <c r="A823" t="s">
        <v>219</v>
      </c>
      <c r="B823">
        <v>5.3769392967224103</v>
      </c>
    </row>
    <row r="824" spans="1:2" x14ac:dyDescent="0.35">
      <c r="A824" t="s">
        <v>191</v>
      </c>
      <c r="B824">
        <v>4.92008256912231</v>
      </c>
    </row>
    <row r="825" spans="1:2" x14ac:dyDescent="0.35">
      <c r="A825" t="s">
        <v>145</v>
      </c>
      <c r="B825">
        <v>6.4415988922119096</v>
      </c>
    </row>
    <row r="826" spans="1:2" x14ac:dyDescent="0.35">
      <c r="A826" t="s">
        <v>224</v>
      </c>
      <c r="B826">
        <v>5.8135776519775302</v>
      </c>
    </row>
    <row r="827" spans="1:2" x14ac:dyDescent="0.35">
      <c r="A827" t="s">
        <v>125</v>
      </c>
      <c r="B827">
        <v>5.5138492584228498</v>
      </c>
    </row>
    <row r="828" spans="1:2" x14ac:dyDescent="0.35">
      <c r="A828" t="s">
        <v>170</v>
      </c>
      <c r="B828">
        <v>5.7383565902709899</v>
      </c>
    </row>
    <row r="829" spans="1:2" x14ac:dyDescent="0.35">
      <c r="A829" t="s">
        <v>237</v>
      </c>
      <c r="B829">
        <v>5.4576954841613698</v>
      </c>
    </row>
    <row r="830" spans="1:2" x14ac:dyDescent="0.35">
      <c r="A830" t="s">
        <v>211</v>
      </c>
      <c r="B830">
        <v>5.2231078147888104</v>
      </c>
    </row>
    <row r="831" spans="1:2" x14ac:dyDescent="0.35">
      <c r="A831" t="s">
        <v>165</v>
      </c>
      <c r="B831">
        <v>5.6056847572326598</v>
      </c>
    </row>
    <row r="832" spans="1:2" x14ac:dyDescent="0.35">
      <c r="A832" t="s">
        <v>228</v>
      </c>
      <c r="B832">
        <v>4.9091877937316797</v>
      </c>
    </row>
    <row r="833" spans="1:2" x14ac:dyDescent="0.35">
      <c r="A833" t="s">
        <v>122</v>
      </c>
      <c r="B833">
        <v>5.2643318176269496</v>
      </c>
    </row>
    <row r="834" spans="1:2" x14ac:dyDescent="0.35">
      <c r="A834" t="s">
        <v>172</v>
      </c>
      <c r="B834">
        <v>4.8554840087890598</v>
      </c>
    </row>
    <row r="835" spans="1:2" x14ac:dyDescent="0.35">
      <c r="A835" t="s">
        <v>221</v>
      </c>
      <c r="B835">
        <v>6.8971076011657697</v>
      </c>
    </row>
    <row r="836" spans="1:2" x14ac:dyDescent="0.35">
      <c r="A836" t="s">
        <v>187</v>
      </c>
      <c r="B836">
        <v>5.8337893486022896</v>
      </c>
    </row>
    <row r="837" spans="1:2" x14ac:dyDescent="0.35">
      <c r="A837" t="s">
        <v>208</v>
      </c>
      <c r="B837">
        <v>5.74165534973144</v>
      </c>
    </row>
    <row r="838" spans="1:2" x14ac:dyDescent="0.35">
      <c r="A838" t="s">
        <v>200</v>
      </c>
      <c r="B838">
        <v>8.6197023391723597</v>
      </c>
    </row>
    <row r="839" spans="1:2" x14ac:dyDescent="0.35">
      <c r="A839" t="s">
        <v>192</v>
      </c>
      <c r="B839">
        <v>13.995089530944799</v>
      </c>
    </row>
    <row r="840" spans="1:2" x14ac:dyDescent="0.35">
      <c r="A840" t="s">
        <v>189</v>
      </c>
      <c r="B840">
        <v>5.8409471511840803</v>
      </c>
    </row>
    <row r="841" spans="1:2" x14ac:dyDescent="0.35">
      <c r="A841" t="s">
        <v>232</v>
      </c>
      <c r="B841">
        <v>5.4124383926391602</v>
      </c>
    </row>
    <row r="842" spans="1:2" x14ac:dyDescent="0.35">
      <c r="A842" t="s">
        <v>120</v>
      </c>
      <c r="B842">
        <v>4.6365895271301198</v>
      </c>
    </row>
    <row r="843" spans="1:2" x14ac:dyDescent="0.35">
      <c r="A843" t="s">
        <v>149</v>
      </c>
      <c r="B843">
        <v>4.9373521804809499</v>
      </c>
    </row>
    <row r="844" spans="1:2" x14ac:dyDescent="0.35">
      <c r="A844" t="s">
        <v>188</v>
      </c>
      <c r="B844">
        <v>5.0118021965026802</v>
      </c>
    </row>
    <row r="845" spans="1:2" x14ac:dyDescent="0.35">
      <c r="A845" t="s">
        <v>235</v>
      </c>
      <c r="B845">
        <v>5.7386064529418901</v>
      </c>
    </row>
    <row r="846" spans="1:2" x14ac:dyDescent="0.35">
      <c r="A846" t="s">
        <v>202</v>
      </c>
      <c r="B846">
        <v>5.1144590377807599</v>
      </c>
    </row>
    <row r="847" spans="1:2" x14ac:dyDescent="0.35">
      <c r="A847" t="s">
        <v>156</v>
      </c>
      <c r="B847">
        <v>5.0610775947570801</v>
      </c>
    </row>
    <row r="848" spans="1:2" x14ac:dyDescent="0.35">
      <c r="A848" t="s">
        <v>220</v>
      </c>
      <c r="B848">
        <v>5.3756151199340803</v>
      </c>
    </row>
    <row r="849" spans="1:2" x14ac:dyDescent="0.35">
      <c r="A849" t="s">
        <v>154</v>
      </c>
      <c r="B849">
        <v>5.8919863700866699</v>
      </c>
    </row>
    <row r="850" spans="1:2" x14ac:dyDescent="0.35">
      <c r="A850" t="s">
        <v>230</v>
      </c>
      <c r="B850">
        <v>6.0070199966430602</v>
      </c>
    </row>
    <row r="851" spans="1:2" x14ac:dyDescent="0.35">
      <c r="A851" t="s">
        <v>116</v>
      </c>
      <c r="B851">
        <v>5.8167543411254803</v>
      </c>
    </row>
    <row r="852" spans="1:2" x14ac:dyDescent="0.35">
      <c r="A852" t="s">
        <v>118</v>
      </c>
      <c r="B852">
        <v>5.2545843124389604</v>
      </c>
    </row>
    <row r="853" spans="1:2" x14ac:dyDescent="0.35">
      <c r="A853" t="s">
        <v>169</v>
      </c>
      <c r="B853">
        <v>6.17486095428466</v>
      </c>
    </row>
    <row r="854" spans="1:2" x14ac:dyDescent="0.35">
      <c r="A854" t="s">
        <v>180</v>
      </c>
      <c r="B854">
        <v>5.7014360427856401</v>
      </c>
    </row>
    <row r="855" spans="1:2" x14ac:dyDescent="0.35">
      <c r="A855" t="s">
        <v>144</v>
      </c>
      <c r="B855">
        <v>4.2948255538940403</v>
      </c>
    </row>
    <row r="856" spans="1:2" x14ac:dyDescent="0.35">
      <c r="A856" t="s">
        <v>146</v>
      </c>
      <c r="B856">
        <v>5.7792863845825098</v>
      </c>
    </row>
    <row r="857" spans="1:2" x14ac:dyDescent="0.35">
      <c r="A857" t="s">
        <v>162</v>
      </c>
      <c r="B857">
        <v>5.0362563133239702</v>
      </c>
    </row>
    <row r="858" spans="1:2" x14ac:dyDescent="0.35">
      <c r="A858" t="s">
        <v>212</v>
      </c>
      <c r="B858">
        <v>6.2111883163452104</v>
      </c>
    </row>
    <row r="859" spans="1:2" x14ac:dyDescent="0.35">
      <c r="A859" t="s">
        <v>201</v>
      </c>
      <c r="B859">
        <v>5.4298357963562003</v>
      </c>
    </row>
    <row r="860" spans="1:2" x14ac:dyDescent="0.35">
      <c r="A860" t="s">
        <v>194</v>
      </c>
      <c r="B860">
        <v>6.5784840583801198</v>
      </c>
    </row>
    <row r="861" spans="1:2" x14ac:dyDescent="0.35">
      <c r="A861" t="s">
        <v>136</v>
      </c>
      <c r="B861">
        <v>5.75986623764038</v>
      </c>
    </row>
    <row r="862" spans="1:2" x14ac:dyDescent="0.35">
      <c r="A862" t="s">
        <v>239</v>
      </c>
      <c r="B862">
        <v>4.8593454360961896</v>
      </c>
    </row>
    <row r="863" spans="1:2" x14ac:dyDescent="0.35">
      <c r="A863" t="s">
        <v>198</v>
      </c>
      <c r="B863">
        <v>4.6599597930908203</v>
      </c>
    </row>
    <row r="864" spans="1:2" x14ac:dyDescent="0.35">
      <c r="A864" t="s">
        <v>182</v>
      </c>
      <c r="B864">
        <v>4.8886532783508301</v>
      </c>
    </row>
    <row r="865" spans="1:2" x14ac:dyDescent="0.35">
      <c r="A865" t="s">
        <v>147</v>
      </c>
      <c r="B865">
        <v>5.2791609764099103</v>
      </c>
    </row>
    <row r="866" spans="1:2" x14ac:dyDescent="0.35">
      <c r="A866" t="s">
        <v>231</v>
      </c>
      <c r="B866">
        <v>8.0699815750121999</v>
      </c>
    </row>
    <row r="867" spans="1:2" x14ac:dyDescent="0.35">
      <c r="A867" t="s">
        <v>141</v>
      </c>
      <c r="B867">
        <v>6.0226864814758301</v>
      </c>
    </row>
    <row r="868" spans="1:2" x14ac:dyDescent="0.35">
      <c r="A868" t="s">
        <v>117</v>
      </c>
      <c r="B868">
        <v>6.04364013671875</v>
      </c>
    </row>
    <row r="869" spans="1:2" x14ac:dyDescent="0.35">
      <c r="A869" t="s">
        <v>183</v>
      </c>
      <c r="B869">
        <v>6.0483698844909597</v>
      </c>
    </row>
    <row r="870" spans="1:2" x14ac:dyDescent="0.35">
      <c r="A870" t="s">
        <v>177</v>
      </c>
      <c r="B870">
        <v>4.3097233772277797</v>
      </c>
    </row>
    <row r="871" spans="1:2" x14ac:dyDescent="0.35">
      <c r="A871" t="s">
        <v>176</v>
      </c>
      <c r="B871">
        <v>5.8245496749877903</v>
      </c>
    </row>
    <row r="872" spans="1:2" x14ac:dyDescent="0.35">
      <c r="A872" t="s">
        <v>153</v>
      </c>
      <c r="B872">
        <v>7.9462308883666903</v>
      </c>
    </row>
    <row r="873" spans="1:2" x14ac:dyDescent="0.35">
      <c r="A873" t="s">
        <v>126</v>
      </c>
      <c r="B873">
        <v>5.7261381149291903</v>
      </c>
    </row>
    <row r="874" spans="1:2" x14ac:dyDescent="0.35">
      <c r="A874" t="s">
        <v>175</v>
      </c>
      <c r="B874">
        <v>5.4438190460204998</v>
      </c>
    </row>
    <row r="875" spans="1:2" x14ac:dyDescent="0.35">
      <c r="A875" t="s">
        <v>178</v>
      </c>
      <c r="B875">
        <v>5.0116000175476003</v>
      </c>
    </row>
    <row r="876" spans="1:2" x14ac:dyDescent="0.35">
      <c r="A876" t="s">
        <v>155</v>
      </c>
      <c r="B876">
        <v>7.1722779273986799</v>
      </c>
    </row>
    <row r="877" spans="1:2" x14ac:dyDescent="0.35">
      <c r="A877" t="s">
        <v>236</v>
      </c>
      <c r="B877">
        <v>5.3179912567138601</v>
      </c>
    </row>
    <row r="878" spans="1:2" x14ac:dyDescent="0.35">
      <c r="A878" t="s">
        <v>138</v>
      </c>
      <c r="B878">
        <v>5.8364810943603498</v>
      </c>
    </row>
    <row r="879" spans="1:2" x14ac:dyDescent="0.35">
      <c r="A879" t="s">
        <v>112</v>
      </c>
      <c r="B879">
        <v>13.515711784362701</v>
      </c>
    </row>
    <row r="880" spans="1:2" x14ac:dyDescent="0.35">
      <c r="A880" t="s">
        <v>193</v>
      </c>
      <c r="B880">
        <v>4.9543733596801696</v>
      </c>
    </row>
    <row r="881" spans="1:2" x14ac:dyDescent="0.35">
      <c r="A881" t="s">
        <v>132</v>
      </c>
      <c r="B881">
        <v>5.2715711593627903</v>
      </c>
    </row>
    <row r="882" spans="1:2" x14ac:dyDescent="0.35">
      <c r="A882" t="s">
        <v>150</v>
      </c>
      <c r="B882">
        <v>5.2669510841369602</v>
      </c>
    </row>
    <row r="883" spans="1:2" x14ac:dyDescent="0.35">
      <c r="A883" t="s">
        <v>227</v>
      </c>
      <c r="B883">
        <v>5.6912288665771396</v>
      </c>
    </row>
    <row r="884" spans="1:2" x14ac:dyDescent="0.35">
      <c r="A884" t="s">
        <v>113</v>
      </c>
      <c r="B884">
        <v>5.2464718818664497</v>
      </c>
    </row>
    <row r="885" spans="1:2" x14ac:dyDescent="0.35">
      <c r="A885" t="s">
        <v>128</v>
      </c>
      <c r="B885">
        <v>4.5079326629638601</v>
      </c>
    </row>
    <row r="886" spans="1:2" x14ac:dyDescent="0.35">
      <c r="A886" t="s">
        <v>134</v>
      </c>
      <c r="B886">
        <v>5.06634473800659</v>
      </c>
    </row>
    <row r="887" spans="1:2" x14ac:dyDescent="0.35">
      <c r="A887" t="s">
        <v>166</v>
      </c>
      <c r="B887">
        <v>5.4572253227233798</v>
      </c>
    </row>
    <row r="888" spans="1:2" x14ac:dyDescent="0.35">
      <c r="A888" t="s">
        <v>159</v>
      </c>
      <c r="B888">
        <v>4.2260756492614702</v>
      </c>
    </row>
    <row r="889" spans="1:2" x14ac:dyDescent="0.35">
      <c r="A889" t="s">
        <v>209</v>
      </c>
      <c r="B889">
        <v>5.1279373168945304</v>
      </c>
    </row>
    <row r="890" spans="1:2" x14ac:dyDescent="0.35">
      <c r="A890" t="s">
        <v>197</v>
      </c>
      <c r="B890">
        <v>4.13268566131591</v>
      </c>
    </row>
    <row r="891" spans="1:2" x14ac:dyDescent="0.35">
      <c r="A891" t="s">
        <v>195</v>
      </c>
      <c r="B891">
        <v>15.5938673019409</v>
      </c>
    </row>
    <row r="892" spans="1:2" x14ac:dyDescent="0.35">
      <c r="A892" t="s">
        <v>234</v>
      </c>
      <c r="B892">
        <v>4.8214464187621999</v>
      </c>
    </row>
    <row r="893" spans="1:2" x14ac:dyDescent="0.35">
      <c r="A893" t="s">
        <v>148</v>
      </c>
      <c r="B893">
        <v>4.9062523841857901</v>
      </c>
    </row>
    <row r="894" spans="1:2" x14ac:dyDescent="0.35">
      <c r="A894" t="s">
        <v>168</v>
      </c>
      <c r="B894">
        <v>4.9192643165588299</v>
      </c>
    </row>
    <row r="895" spans="1:2" x14ac:dyDescent="0.35">
      <c r="A895" t="s">
        <v>223</v>
      </c>
      <c r="B895">
        <v>5.1473259925842196</v>
      </c>
    </row>
    <row r="896" spans="1:2" x14ac:dyDescent="0.35">
      <c r="A896" t="s">
        <v>214</v>
      </c>
      <c r="B896">
        <v>5.7526144981384197</v>
      </c>
    </row>
    <row r="897" spans="1:2" x14ac:dyDescent="0.35">
      <c r="A897" t="s">
        <v>181</v>
      </c>
      <c r="B897">
        <v>5.4312601089477504</v>
      </c>
    </row>
    <row r="898" spans="1:2" x14ac:dyDescent="0.35">
      <c r="A898" t="s">
        <v>160</v>
      </c>
      <c r="B898">
        <v>5.91589260101318</v>
      </c>
    </row>
    <row r="899" spans="1:2" x14ac:dyDescent="0.35">
      <c r="A899" t="s">
        <v>167</v>
      </c>
      <c r="B899">
        <v>5.2276616096496502</v>
      </c>
    </row>
    <row r="900" spans="1:2" x14ac:dyDescent="0.35">
      <c r="A900" t="s">
        <v>207</v>
      </c>
      <c r="B900">
        <v>5.7157464027404696</v>
      </c>
    </row>
    <row r="901" spans="1:2" x14ac:dyDescent="0.35">
      <c r="A901" t="s">
        <v>114</v>
      </c>
      <c r="B901">
        <v>5.4148540496826101</v>
      </c>
    </row>
    <row r="902" spans="1:2" x14ac:dyDescent="0.35">
      <c r="A902" t="s">
        <v>171</v>
      </c>
      <c r="B902">
        <v>5.6093378067016602</v>
      </c>
    </row>
    <row r="903" spans="1:2" x14ac:dyDescent="0.35">
      <c r="A903" t="s">
        <v>219</v>
      </c>
      <c r="B903">
        <v>5.3140416145324698</v>
      </c>
    </row>
    <row r="904" spans="1:2" x14ac:dyDescent="0.35">
      <c r="A904" t="s">
        <v>191</v>
      </c>
      <c r="B904">
        <v>4.8388204574584899</v>
      </c>
    </row>
    <row r="905" spans="1:2" x14ac:dyDescent="0.35">
      <c r="A905" t="s">
        <v>145</v>
      </c>
      <c r="B905">
        <v>6.2610201835632298</v>
      </c>
    </row>
    <row r="906" spans="1:2" x14ac:dyDescent="0.35">
      <c r="A906" t="s">
        <v>224</v>
      </c>
      <c r="B906">
        <v>6.0868802070617596</v>
      </c>
    </row>
    <row r="907" spans="1:2" x14ac:dyDescent="0.35">
      <c r="A907" t="s">
        <v>125</v>
      </c>
      <c r="B907">
        <v>5.5851993560790998</v>
      </c>
    </row>
    <row r="908" spans="1:2" x14ac:dyDescent="0.35">
      <c r="A908" t="s">
        <v>170</v>
      </c>
      <c r="B908">
        <v>5.3703651428222603</v>
      </c>
    </row>
    <row r="909" spans="1:2" x14ac:dyDescent="0.35">
      <c r="A909" t="s">
        <v>237</v>
      </c>
      <c r="B909">
        <v>5.4483098983764604</v>
      </c>
    </row>
    <row r="910" spans="1:2" x14ac:dyDescent="0.35">
      <c r="A910" t="s">
        <v>211</v>
      </c>
      <c r="B910">
        <v>5.2977151870727504</v>
      </c>
    </row>
    <row r="911" spans="1:2" x14ac:dyDescent="0.35">
      <c r="A911" t="s">
        <v>165</v>
      </c>
      <c r="B911">
        <v>5.2848052978515598</v>
      </c>
    </row>
    <row r="912" spans="1:2" x14ac:dyDescent="0.35">
      <c r="A912" t="s">
        <v>228</v>
      </c>
      <c r="B912">
        <v>5.4319195747375399</v>
      </c>
    </row>
    <row r="913" spans="1:2" x14ac:dyDescent="0.35">
      <c r="A913" t="s">
        <v>122</v>
      </c>
      <c r="B913">
        <v>4.9644813537597603</v>
      </c>
    </row>
    <row r="914" spans="1:2" x14ac:dyDescent="0.35">
      <c r="A914" t="s">
        <v>172</v>
      </c>
      <c r="B914">
        <v>5.3607006072998002</v>
      </c>
    </row>
    <row r="915" spans="1:2" x14ac:dyDescent="0.35">
      <c r="A915" t="s">
        <v>221</v>
      </c>
      <c r="B915">
        <v>6.8338685035705504</v>
      </c>
    </row>
    <row r="916" spans="1:2" x14ac:dyDescent="0.35">
      <c r="A916" t="s">
        <v>187</v>
      </c>
      <c r="B916">
        <v>5.8613309860229403</v>
      </c>
    </row>
    <row r="917" spans="1:2" x14ac:dyDescent="0.35">
      <c r="A917" t="s">
        <v>208</v>
      </c>
      <c r="B917">
        <v>5.8254671096801696</v>
      </c>
    </row>
    <row r="918" spans="1:2" x14ac:dyDescent="0.35">
      <c r="A918" t="s">
        <v>200</v>
      </c>
      <c r="B918">
        <v>8.0183506011962802</v>
      </c>
    </row>
    <row r="919" spans="1:2" x14ac:dyDescent="0.35">
      <c r="A919" t="s">
        <v>192</v>
      </c>
      <c r="B919">
        <v>13.7372989654541</v>
      </c>
    </row>
    <row r="920" spans="1:2" x14ac:dyDescent="0.35">
      <c r="A920" t="s">
        <v>189</v>
      </c>
      <c r="B920">
        <v>5.6781916618347097</v>
      </c>
    </row>
    <row r="921" spans="1:2" x14ac:dyDescent="0.35">
      <c r="A921" t="s">
        <v>232</v>
      </c>
      <c r="B921">
        <v>4.5561704635620099</v>
      </c>
    </row>
    <row r="922" spans="1:2" x14ac:dyDescent="0.35">
      <c r="A922" t="s">
        <v>120</v>
      </c>
      <c r="B922">
        <v>4.8812713623046804</v>
      </c>
    </row>
    <row r="923" spans="1:2" x14ac:dyDescent="0.35">
      <c r="A923" t="s">
        <v>149</v>
      </c>
      <c r="B923">
        <v>5.2905259132385201</v>
      </c>
    </row>
    <row r="924" spans="1:2" x14ac:dyDescent="0.35">
      <c r="A924" t="s">
        <v>188</v>
      </c>
      <c r="B924">
        <v>5.5849218368530202</v>
      </c>
    </row>
    <row r="925" spans="1:2" x14ac:dyDescent="0.35">
      <c r="A925" t="s">
        <v>235</v>
      </c>
      <c r="B925">
        <v>5.3947992324829102</v>
      </c>
    </row>
    <row r="926" spans="1:2" x14ac:dyDescent="0.35">
      <c r="A926" t="s">
        <v>202</v>
      </c>
      <c r="B926">
        <v>5.7445273399353001</v>
      </c>
    </row>
    <row r="927" spans="1:2" x14ac:dyDescent="0.35">
      <c r="A927" t="s">
        <v>156</v>
      </c>
      <c r="B927">
        <v>5.2743873596191397</v>
      </c>
    </row>
    <row r="928" spans="1:2" x14ac:dyDescent="0.35">
      <c r="A928" t="s">
        <v>220</v>
      </c>
      <c r="B928">
        <v>5.3335213661193803</v>
      </c>
    </row>
    <row r="929" spans="1:2" x14ac:dyDescent="0.35">
      <c r="A929" t="s">
        <v>154</v>
      </c>
      <c r="B929">
        <v>5.6353302001953098</v>
      </c>
    </row>
    <row r="930" spans="1:2" x14ac:dyDescent="0.35">
      <c r="A930" t="s">
        <v>230</v>
      </c>
      <c r="B930">
        <v>5.6321492195129297</v>
      </c>
    </row>
    <row r="931" spans="1:2" x14ac:dyDescent="0.35">
      <c r="A931" t="s">
        <v>116</v>
      </c>
      <c r="B931">
        <v>5.1270260810851997</v>
      </c>
    </row>
    <row r="932" spans="1:2" x14ac:dyDescent="0.35">
      <c r="A932" t="s">
        <v>118</v>
      </c>
      <c r="B932">
        <v>4.5180768966674796</v>
      </c>
    </row>
    <row r="933" spans="1:2" x14ac:dyDescent="0.35">
      <c r="A933" t="s">
        <v>169</v>
      </c>
      <c r="B933">
        <v>6.0013704299926696</v>
      </c>
    </row>
    <row r="934" spans="1:2" x14ac:dyDescent="0.35">
      <c r="A934" t="s">
        <v>180</v>
      </c>
      <c r="B934">
        <v>6.24013328552246</v>
      </c>
    </row>
    <row r="935" spans="1:2" x14ac:dyDescent="0.35">
      <c r="A935" t="s">
        <v>144</v>
      </c>
      <c r="B935">
        <v>8.9363994598388601</v>
      </c>
    </row>
    <row r="936" spans="1:2" x14ac:dyDescent="0.35">
      <c r="A936" t="s">
        <v>146</v>
      </c>
      <c r="B936">
        <v>5.9633579254150302</v>
      </c>
    </row>
    <row r="937" spans="1:2" x14ac:dyDescent="0.35">
      <c r="A937" t="s">
        <v>162</v>
      </c>
      <c r="B937">
        <v>4.7076940536498997</v>
      </c>
    </row>
    <row r="938" spans="1:2" x14ac:dyDescent="0.35">
      <c r="A938" t="s">
        <v>212</v>
      </c>
      <c r="B938">
        <v>6.8337841033935502</v>
      </c>
    </row>
    <row r="939" spans="1:2" x14ac:dyDescent="0.35">
      <c r="A939" t="s">
        <v>201</v>
      </c>
      <c r="B939">
        <v>5.5465126037597603</v>
      </c>
    </row>
    <row r="940" spans="1:2" x14ac:dyDescent="0.35">
      <c r="A940" t="s">
        <v>194</v>
      </c>
      <c r="B940">
        <v>6.46913290023803</v>
      </c>
    </row>
    <row r="941" spans="1:2" x14ac:dyDescent="0.35">
      <c r="A941" t="s">
        <v>136</v>
      </c>
      <c r="B941">
        <v>5.7383460998535103</v>
      </c>
    </row>
    <row r="942" spans="1:2" x14ac:dyDescent="0.35">
      <c r="A942" t="s">
        <v>239</v>
      </c>
      <c r="B942">
        <v>4.3441123962402299</v>
      </c>
    </row>
    <row r="943" spans="1:2" x14ac:dyDescent="0.35">
      <c r="A943" t="s">
        <v>198</v>
      </c>
      <c r="B943">
        <v>5.1415767669677699</v>
      </c>
    </row>
    <row r="944" spans="1:2" x14ac:dyDescent="0.35">
      <c r="A944" t="s">
        <v>182</v>
      </c>
      <c r="B944">
        <v>7.6302146911620996</v>
      </c>
    </row>
    <row r="945" spans="1:2" x14ac:dyDescent="0.35">
      <c r="A945" t="s">
        <v>147</v>
      </c>
      <c r="B945">
        <v>5.2415809631347603</v>
      </c>
    </row>
    <row r="946" spans="1:2" x14ac:dyDescent="0.35">
      <c r="A946" t="s">
        <v>231</v>
      </c>
      <c r="B946">
        <v>7.6402425765991202</v>
      </c>
    </row>
    <row r="947" spans="1:2" x14ac:dyDescent="0.35">
      <c r="A947" t="s">
        <v>141</v>
      </c>
      <c r="B947">
        <v>5.7980175018310502</v>
      </c>
    </row>
    <row r="948" spans="1:2" x14ac:dyDescent="0.35">
      <c r="A948" t="s">
        <v>117</v>
      </c>
      <c r="B948">
        <v>7.5784816741943297</v>
      </c>
    </row>
    <row r="949" spans="1:2" x14ac:dyDescent="0.35">
      <c r="A949" t="s">
        <v>183</v>
      </c>
      <c r="B949">
        <v>5.3807020187377903</v>
      </c>
    </row>
    <row r="950" spans="1:2" x14ac:dyDescent="0.35">
      <c r="A950" t="s">
        <v>177</v>
      </c>
      <c r="B950">
        <v>8.1791610717773402</v>
      </c>
    </row>
    <row r="951" spans="1:2" x14ac:dyDescent="0.35">
      <c r="A951" t="s">
        <v>176</v>
      </c>
      <c r="B951">
        <v>5.0327916145324698</v>
      </c>
    </row>
    <row r="952" spans="1:2" x14ac:dyDescent="0.35">
      <c r="A952" t="s">
        <v>153</v>
      </c>
      <c r="B952">
        <v>7.2046518325805602</v>
      </c>
    </row>
    <row r="953" spans="1:2" x14ac:dyDescent="0.35">
      <c r="A953" t="s">
        <v>126</v>
      </c>
      <c r="B953">
        <v>5.6985955238342196</v>
      </c>
    </row>
    <row r="954" spans="1:2" x14ac:dyDescent="0.35">
      <c r="A954" t="s">
        <v>175</v>
      </c>
      <c r="B954">
        <v>5.0211863517761204</v>
      </c>
    </row>
    <row r="955" spans="1:2" x14ac:dyDescent="0.35">
      <c r="A955" t="s">
        <v>178</v>
      </c>
      <c r="B955">
        <v>5.3965601921081499</v>
      </c>
    </row>
    <row r="956" spans="1:2" x14ac:dyDescent="0.35">
      <c r="A956" t="s">
        <v>155</v>
      </c>
      <c r="B956">
        <v>6.9810452461242596</v>
      </c>
    </row>
    <row r="957" spans="1:2" x14ac:dyDescent="0.35">
      <c r="A957" t="s">
        <v>236</v>
      </c>
      <c r="B957">
        <v>5.64609575271606</v>
      </c>
    </row>
    <row r="958" spans="1:2" x14ac:dyDescent="0.35">
      <c r="A958" t="s">
        <v>138</v>
      </c>
      <c r="B958">
        <v>5.92673635482788</v>
      </c>
    </row>
    <row r="959" spans="1:2" x14ac:dyDescent="0.35">
      <c r="A959" t="s">
        <v>112</v>
      </c>
      <c r="B959">
        <v>4.5960369110107404</v>
      </c>
    </row>
    <row r="960" spans="1:2" x14ac:dyDescent="0.35">
      <c r="A960" t="s">
        <v>193</v>
      </c>
      <c r="B960">
        <v>5.1331319808959899</v>
      </c>
    </row>
    <row r="961" spans="1:2" x14ac:dyDescent="0.35">
      <c r="A961" t="s">
        <v>132</v>
      </c>
      <c r="B961">
        <v>5.6286840438842702</v>
      </c>
    </row>
  </sheetData>
  <sortState xmlns:xlrd2="http://schemas.microsoft.com/office/spreadsheetml/2017/richdata2" ref="M5:N84">
    <sortCondition descending="1" ref="N5:N84"/>
  </sortState>
  <conditionalFormatting sqref="Q5:Q24">
    <cfRule type="colorScale" priority="1">
      <colorScale>
        <cfvo type="min"/>
        <cfvo type="percentile" val="50"/>
        <cfvo type="max"/>
        <color rgb="FF63BE7B"/>
        <color rgb="FFFFEB84"/>
        <color rgb="FFF8696B"/>
      </colorScale>
    </cfRule>
  </conditionalFormatting>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3BB57-5B36-47D0-A13A-B5E907ECACDC}">
  <dimension ref="A1:F19"/>
  <sheetViews>
    <sheetView workbookViewId="0">
      <selection activeCell="F18" sqref="F18"/>
    </sheetView>
  </sheetViews>
  <sheetFormatPr defaultRowHeight="14.5" x14ac:dyDescent="0.35"/>
  <cols>
    <col min="6" max="6" width="9.6328125" bestFit="1" customWidth="1"/>
  </cols>
  <sheetData>
    <row r="1" spans="1:6" x14ac:dyDescent="0.35">
      <c r="A1" t="s">
        <v>247</v>
      </c>
      <c r="B1" t="s">
        <v>248</v>
      </c>
      <c r="C1" t="s">
        <v>249</v>
      </c>
      <c r="D1" t="s">
        <v>250</v>
      </c>
      <c r="E1" t="s">
        <v>251</v>
      </c>
      <c r="F1" t="s">
        <v>253</v>
      </c>
    </row>
    <row r="2" spans="1:6" x14ac:dyDescent="0.35">
      <c r="A2">
        <v>2555</v>
      </c>
      <c r="B2">
        <v>69855</v>
      </c>
      <c r="C2">
        <v>6.7165769999999996E-3</v>
      </c>
      <c r="D2">
        <v>50</v>
      </c>
      <c r="E2">
        <v>8.0000000000000002E-3</v>
      </c>
      <c r="F2" t="s">
        <v>252</v>
      </c>
    </row>
    <row r="3" spans="1:6" x14ac:dyDescent="0.35">
      <c r="A3">
        <v>2555</v>
      </c>
      <c r="B3">
        <v>69855</v>
      </c>
      <c r="C3">
        <v>9.5065919999999995E-3</v>
      </c>
      <c r="D3">
        <v>50</v>
      </c>
      <c r="E3">
        <v>6.0000000000000001E-3</v>
      </c>
      <c r="F3" t="s">
        <v>252</v>
      </c>
    </row>
    <row r="4" spans="1:6" x14ac:dyDescent="0.35">
      <c r="A4">
        <v>2555</v>
      </c>
      <c r="B4">
        <v>69855</v>
      </c>
      <c r="C4">
        <v>1.0992760000000001E-2</v>
      </c>
      <c r="D4">
        <v>50</v>
      </c>
      <c r="E4">
        <v>4.0000000000000001E-3</v>
      </c>
      <c r="F4" t="s">
        <v>252</v>
      </c>
    </row>
    <row r="5" spans="1:6" x14ac:dyDescent="0.35">
      <c r="A5">
        <v>2555</v>
      </c>
      <c r="B5">
        <v>69855</v>
      </c>
      <c r="C5">
        <v>1.5477064E-2</v>
      </c>
      <c r="D5">
        <v>50</v>
      </c>
      <c r="E5">
        <v>2E-3</v>
      </c>
      <c r="F5" t="s">
        <v>252</v>
      </c>
    </row>
    <row r="6" spans="1:6" x14ac:dyDescent="0.35">
      <c r="A6">
        <v>2555</v>
      </c>
      <c r="B6">
        <v>69855</v>
      </c>
      <c r="C6">
        <v>1.9822032E-2</v>
      </c>
      <c r="D6">
        <v>50</v>
      </c>
      <c r="E6">
        <v>1E-3</v>
      </c>
      <c r="F6" t="s">
        <v>252</v>
      </c>
    </row>
    <row r="7" spans="1:6" x14ac:dyDescent="0.35">
      <c r="A7">
        <v>2555</v>
      </c>
      <c r="B7">
        <v>69855</v>
      </c>
      <c r="C7">
        <v>7.4037139999999996E-3</v>
      </c>
      <c r="D7">
        <v>50</v>
      </c>
      <c r="E7">
        <v>0.01</v>
      </c>
      <c r="F7" t="s">
        <v>248</v>
      </c>
    </row>
    <row r="8" spans="1:6" x14ac:dyDescent="0.35">
      <c r="A8">
        <v>2190</v>
      </c>
      <c r="B8">
        <v>60112</v>
      </c>
      <c r="C8">
        <v>3.8776710000000001E-3</v>
      </c>
      <c r="D8">
        <v>50</v>
      </c>
      <c r="E8">
        <v>0.01</v>
      </c>
      <c r="F8" t="s">
        <v>248</v>
      </c>
    </row>
    <row r="9" spans="1:6" x14ac:dyDescent="0.35">
      <c r="A9">
        <v>1825</v>
      </c>
      <c r="B9">
        <v>50141</v>
      </c>
      <c r="C9">
        <v>2.8986720000000001E-3</v>
      </c>
      <c r="D9">
        <v>50</v>
      </c>
      <c r="E9">
        <v>0.01</v>
      </c>
      <c r="F9" t="s">
        <v>248</v>
      </c>
    </row>
    <row r="10" spans="1:6" x14ac:dyDescent="0.35">
      <c r="A10">
        <v>1460</v>
      </c>
      <c r="B10">
        <v>40003</v>
      </c>
      <c r="C10">
        <v>1.8497260000000001E-3</v>
      </c>
      <c r="D10">
        <v>50</v>
      </c>
      <c r="E10">
        <v>0.01</v>
      </c>
      <c r="F10" t="s">
        <v>248</v>
      </c>
    </row>
    <row r="11" spans="1:6" x14ac:dyDescent="0.35">
      <c r="A11">
        <v>1095</v>
      </c>
      <c r="B11">
        <v>30119</v>
      </c>
      <c r="C11">
        <v>2.0314059999999999E-3</v>
      </c>
      <c r="D11">
        <v>50</v>
      </c>
      <c r="E11">
        <v>0.01</v>
      </c>
      <c r="F11" t="s">
        <v>248</v>
      </c>
    </row>
    <row r="12" spans="1:6" x14ac:dyDescent="0.35">
      <c r="A12">
        <v>730</v>
      </c>
      <c r="B12">
        <v>20071</v>
      </c>
      <c r="C12" s="36">
        <v>2.2200000000000001E-5</v>
      </c>
      <c r="D12">
        <v>50</v>
      </c>
      <c r="E12">
        <v>0.01</v>
      </c>
      <c r="F12" t="s">
        <v>248</v>
      </c>
    </row>
    <row r="13" spans="1:6" x14ac:dyDescent="0.35">
      <c r="A13">
        <v>365</v>
      </c>
      <c r="B13">
        <v>10160</v>
      </c>
      <c r="C13" s="36">
        <v>4.8199999999999999E-5</v>
      </c>
      <c r="D13">
        <v>50</v>
      </c>
      <c r="E13">
        <v>0.01</v>
      </c>
      <c r="F13" t="s">
        <v>248</v>
      </c>
    </row>
    <row r="14" spans="1:6" x14ac:dyDescent="0.35">
      <c r="A14">
        <v>2555</v>
      </c>
      <c r="B14">
        <v>69855</v>
      </c>
      <c r="C14">
        <v>0.11377292894178399</v>
      </c>
      <c r="D14">
        <v>10</v>
      </c>
      <c r="E14">
        <v>0.01</v>
      </c>
      <c r="F14" t="s">
        <v>250</v>
      </c>
    </row>
    <row r="15" spans="1:6" x14ac:dyDescent="0.35">
      <c r="A15">
        <v>2555</v>
      </c>
      <c r="B15">
        <v>69855</v>
      </c>
      <c r="C15">
        <v>3.06855221417697E-2</v>
      </c>
      <c r="D15">
        <v>25</v>
      </c>
      <c r="E15">
        <v>0.01</v>
      </c>
      <c r="F15" t="s">
        <v>250</v>
      </c>
    </row>
    <row r="16" spans="1:6" x14ac:dyDescent="0.35">
      <c r="A16">
        <v>2555</v>
      </c>
      <c r="B16">
        <v>69855</v>
      </c>
      <c r="C16">
        <v>7.1373183354752102E-3</v>
      </c>
      <c r="D16">
        <v>50</v>
      </c>
      <c r="E16">
        <v>0.01</v>
      </c>
      <c r="F16" t="s">
        <v>250</v>
      </c>
    </row>
    <row r="17" spans="1:6" x14ac:dyDescent="0.35">
      <c r="A17">
        <v>2555</v>
      </c>
      <c r="B17">
        <v>69855</v>
      </c>
      <c r="C17">
        <v>3.7772023070890002E-4</v>
      </c>
      <c r="D17">
        <v>75</v>
      </c>
      <c r="E17">
        <v>0.01</v>
      </c>
      <c r="F17" t="s">
        <v>250</v>
      </c>
    </row>
    <row r="18" spans="1:6" x14ac:dyDescent="0.35">
      <c r="A18">
        <v>2555</v>
      </c>
      <c r="B18">
        <v>69855</v>
      </c>
      <c r="C18" s="36">
        <v>2.3282797965697301E-5</v>
      </c>
      <c r="D18">
        <v>100</v>
      </c>
      <c r="E18">
        <v>0.01</v>
      </c>
      <c r="F18" t="s">
        <v>250</v>
      </c>
    </row>
    <row r="19" spans="1:6" x14ac:dyDescent="0.35">
      <c r="A19">
        <v>2555</v>
      </c>
      <c r="B19">
        <v>69855</v>
      </c>
      <c r="C19">
        <v>4.1451986203241601E-4</v>
      </c>
      <c r="D19">
        <v>125</v>
      </c>
      <c r="E19">
        <v>0.01</v>
      </c>
      <c r="F19" t="s">
        <v>250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2942A-1837-431F-8E28-474BA747E75E}">
  <dimension ref="A1:AI162"/>
  <sheetViews>
    <sheetView showGridLines="0" tabSelected="1" topLeftCell="H1" workbookViewId="0">
      <selection activeCell="Q13" sqref="Q13"/>
    </sheetView>
  </sheetViews>
  <sheetFormatPr defaultRowHeight="14.5" x14ac:dyDescent="0.35"/>
  <cols>
    <col min="1" max="1" width="10.08984375" bestFit="1" customWidth="1"/>
    <col min="2" max="2" width="12.54296875" bestFit="1" customWidth="1"/>
    <col min="3" max="3" width="13.453125" bestFit="1" customWidth="1"/>
    <col min="8" max="8" width="9.81640625" customWidth="1"/>
    <col min="15" max="15" width="12.6328125" customWidth="1"/>
    <col min="22" max="22" width="23" style="49" bestFit="1" customWidth="1"/>
    <col min="23" max="23" width="12.54296875" style="49" bestFit="1" customWidth="1"/>
    <col min="24" max="24" width="14" style="49" bestFit="1" customWidth="1"/>
    <col min="25" max="27" width="11.81640625" style="49" bestFit="1" customWidth="1"/>
    <col min="30" max="30" width="23" bestFit="1" customWidth="1"/>
  </cols>
  <sheetData>
    <row r="1" spans="1:33" x14ac:dyDescent="0.35">
      <c r="V1" s="49" t="s">
        <v>276</v>
      </c>
    </row>
    <row r="2" spans="1:33" x14ac:dyDescent="0.35">
      <c r="A2" t="s">
        <v>257</v>
      </c>
      <c r="D2">
        <f>7*365</f>
        <v>2555</v>
      </c>
      <c r="H2" t="s">
        <v>258</v>
      </c>
      <c r="K2">
        <f>7*365</f>
        <v>2555</v>
      </c>
      <c r="O2" t="s">
        <v>259</v>
      </c>
      <c r="R2">
        <f>7*365</f>
        <v>2555</v>
      </c>
      <c r="V2" s="49" t="s">
        <v>260</v>
      </c>
      <c r="Y2" s="49">
        <f>7*365</f>
        <v>2555</v>
      </c>
    </row>
    <row r="3" spans="1:33" x14ac:dyDescent="0.35">
      <c r="A3" s="31" t="s">
        <v>254</v>
      </c>
      <c r="B3" s="31" t="s">
        <v>255</v>
      </c>
      <c r="C3" s="2" t="s">
        <v>256</v>
      </c>
      <c r="D3" s="31" t="s">
        <v>76</v>
      </c>
      <c r="E3" s="31" t="s">
        <v>77</v>
      </c>
      <c r="F3" s="31" t="s">
        <v>78</v>
      </c>
      <c r="H3" s="31" t="s">
        <v>254</v>
      </c>
      <c r="I3" s="31" t="s">
        <v>255</v>
      </c>
      <c r="J3" s="2" t="s">
        <v>256</v>
      </c>
      <c r="K3" s="31" t="s">
        <v>76</v>
      </c>
      <c r="L3" s="31" t="s">
        <v>77</v>
      </c>
      <c r="M3" s="31" t="s">
        <v>78</v>
      </c>
      <c r="O3" s="31" t="s">
        <v>254</v>
      </c>
      <c r="P3" s="31" t="s">
        <v>255</v>
      </c>
      <c r="Q3" s="2" t="s">
        <v>256</v>
      </c>
      <c r="R3" s="31" t="s">
        <v>76</v>
      </c>
      <c r="S3" s="31" t="s">
        <v>77</v>
      </c>
      <c r="T3" s="31" t="s">
        <v>78</v>
      </c>
      <c r="V3" s="50" t="s">
        <v>254</v>
      </c>
      <c r="W3" s="50" t="s">
        <v>255</v>
      </c>
      <c r="X3" s="51" t="s">
        <v>256</v>
      </c>
      <c r="Y3" s="50" t="s">
        <v>76</v>
      </c>
      <c r="Z3" s="50" t="s">
        <v>77</v>
      </c>
      <c r="AA3" s="50" t="s">
        <v>78</v>
      </c>
    </row>
    <row r="4" spans="1:33" x14ac:dyDescent="0.35">
      <c r="A4" s="32">
        <v>45198</v>
      </c>
      <c r="B4">
        <v>390</v>
      </c>
      <c r="C4" s="41">
        <v>30</v>
      </c>
      <c r="D4" s="4">
        <v>0.73618538324420602</v>
      </c>
      <c r="E4" s="4">
        <v>0.58695652173913004</v>
      </c>
      <c r="F4" s="4">
        <v>0.32926829268292601</v>
      </c>
      <c r="H4" s="32">
        <v>45198</v>
      </c>
      <c r="I4">
        <v>390</v>
      </c>
      <c r="J4" s="41">
        <v>30</v>
      </c>
      <c r="K4" s="4">
        <v>0.73618538324420602</v>
      </c>
      <c r="L4" s="4">
        <v>0.59523809523809501</v>
      </c>
      <c r="M4" s="4">
        <v>0.30487804878048702</v>
      </c>
      <c r="O4" s="32">
        <v>45198</v>
      </c>
      <c r="P4">
        <v>390</v>
      </c>
      <c r="Q4" s="41">
        <v>30</v>
      </c>
      <c r="R4" s="4">
        <v>0.744058229352347</v>
      </c>
      <c r="S4" s="4">
        <v>0.62213359920239197</v>
      </c>
      <c r="T4" s="4">
        <v>0.31707317073170699</v>
      </c>
      <c r="V4" s="52">
        <v>45198</v>
      </c>
      <c r="W4" s="49">
        <v>390</v>
      </c>
      <c r="X4" s="53">
        <v>30</v>
      </c>
      <c r="Y4" s="54">
        <v>0.74093879976232901</v>
      </c>
      <c r="Z4" s="54">
        <v>0.60769230769230698</v>
      </c>
      <c r="AA4" s="54">
        <v>0.32113821138211301</v>
      </c>
    </row>
    <row r="5" spans="1:33" x14ac:dyDescent="0.35">
      <c r="A5" s="32">
        <v>45258</v>
      </c>
      <c r="B5">
        <v>390</v>
      </c>
      <c r="C5" s="41">
        <v>30</v>
      </c>
      <c r="D5" s="4">
        <v>0.75074478649453802</v>
      </c>
      <c r="E5" s="4">
        <v>0.52631578947368396</v>
      </c>
      <c r="F5" s="4">
        <v>0.27131782945736399</v>
      </c>
      <c r="H5" s="32">
        <v>45258</v>
      </c>
      <c r="I5">
        <v>390</v>
      </c>
      <c r="J5" s="41">
        <v>30</v>
      </c>
      <c r="K5" s="4">
        <v>0.742800397219463</v>
      </c>
      <c r="L5" s="4">
        <v>0.49612403100775099</v>
      </c>
      <c r="M5" s="4">
        <v>0.24806201550387499</v>
      </c>
      <c r="O5" s="32">
        <v>45258</v>
      </c>
      <c r="P5">
        <v>390</v>
      </c>
      <c r="Q5" s="41">
        <v>30</v>
      </c>
      <c r="R5" s="4">
        <v>0.74536577292287298</v>
      </c>
      <c r="S5" s="4">
        <v>0.50625411454904501</v>
      </c>
      <c r="T5" s="4">
        <v>0.24838501291989601</v>
      </c>
      <c r="V5" s="52">
        <v>45258</v>
      </c>
      <c r="W5" s="49">
        <v>390</v>
      </c>
      <c r="X5" s="53">
        <v>30</v>
      </c>
      <c r="Y5" s="54">
        <v>0.74205561072492499</v>
      </c>
      <c r="Z5" s="54">
        <v>0.49346608587429902</v>
      </c>
      <c r="AA5" s="54">
        <v>0.25613695090439198</v>
      </c>
    </row>
    <row r="6" spans="1:33" x14ac:dyDescent="0.35">
      <c r="A6" s="32">
        <v>45228</v>
      </c>
      <c r="B6">
        <v>390</v>
      </c>
      <c r="C6" s="41">
        <v>30</v>
      </c>
      <c r="D6" s="4">
        <v>0.76769025367156196</v>
      </c>
      <c r="E6" s="4">
        <v>0.57831325301204795</v>
      </c>
      <c r="F6" s="4">
        <v>0.25668449197860899</v>
      </c>
      <c r="H6" s="32">
        <v>45228</v>
      </c>
      <c r="I6">
        <v>390</v>
      </c>
      <c r="J6" s="41">
        <v>30</v>
      </c>
      <c r="K6" s="4">
        <v>0.75700934579439205</v>
      </c>
      <c r="L6" s="4">
        <v>0.52747252747252704</v>
      </c>
      <c r="M6" s="4">
        <v>0.25668449197860899</v>
      </c>
      <c r="O6" s="32">
        <v>45228</v>
      </c>
      <c r="P6">
        <v>390</v>
      </c>
      <c r="Q6" s="41">
        <v>30</v>
      </c>
      <c r="R6" s="4">
        <v>0.76502002670226898</v>
      </c>
      <c r="S6" s="4">
        <v>0.55913978494623595</v>
      </c>
      <c r="T6" s="4">
        <v>0.27807486631015998</v>
      </c>
      <c r="V6" s="52">
        <v>45228</v>
      </c>
      <c r="W6" s="49">
        <v>390</v>
      </c>
      <c r="X6" s="53">
        <v>30</v>
      </c>
      <c r="Y6" s="54">
        <v>0.75734312416555405</v>
      </c>
      <c r="Z6" s="54">
        <v>0.52554744525547403</v>
      </c>
      <c r="AA6" s="54">
        <v>0.28877005347593498</v>
      </c>
      <c r="AD6" t="s">
        <v>260</v>
      </c>
      <c r="AE6">
        <v>0.7563178043965032</v>
      </c>
      <c r="AF6">
        <v>0.56640755863761183</v>
      </c>
      <c r="AG6">
        <v>0.28277785098952274</v>
      </c>
    </row>
    <row r="7" spans="1:33" x14ac:dyDescent="0.35">
      <c r="A7" s="32">
        <v>45288</v>
      </c>
      <c r="B7">
        <v>390</v>
      </c>
      <c r="C7" s="41">
        <v>30</v>
      </c>
      <c r="D7" s="4">
        <v>0.76571428571428501</v>
      </c>
      <c r="E7" s="4">
        <v>0.56521739130434701</v>
      </c>
      <c r="F7" s="4">
        <v>0.249042145593869</v>
      </c>
      <c r="H7" s="32">
        <v>45288</v>
      </c>
      <c r="I7">
        <v>390</v>
      </c>
      <c r="J7" s="41">
        <v>30</v>
      </c>
      <c r="K7" s="4">
        <v>0.76380952380952305</v>
      </c>
      <c r="L7" s="4">
        <v>0.56435643564356397</v>
      </c>
      <c r="M7" s="4">
        <v>0.21839080459770099</v>
      </c>
      <c r="O7" s="32">
        <v>45288</v>
      </c>
      <c r="P7">
        <v>390</v>
      </c>
      <c r="Q7" s="41">
        <v>30</v>
      </c>
      <c r="R7" s="4">
        <v>0.76142857142857101</v>
      </c>
      <c r="S7" s="4">
        <v>0.55000000000000004</v>
      </c>
      <c r="T7" s="4">
        <v>0.22126436781609099</v>
      </c>
      <c r="V7" s="52">
        <v>45288</v>
      </c>
      <c r="W7" s="49">
        <v>390</v>
      </c>
      <c r="X7" s="53">
        <v>30</v>
      </c>
      <c r="Y7" s="54">
        <v>0.76095238095238005</v>
      </c>
      <c r="Z7" s="54">
        <v>0.54901960784313697</v>
      </c>
      <c r="AA7" s="54">
        <v>0.21455938697318</v>
      </c>
      <c r="AD7" t="s">
        <v>262</v>
      </c>
      <c r="AE7" s="5">
        <v>0.75407603093885922</v>
      </c>
      <c r="AF7" s="5">
        <v>0.5547152841180073</v>
      </c>
      <c r="AG7" s="5">
        <v>0.29667144911554022</v>
      </c>
    </row>
    <row r="8" spans="1:33" x14ac:dyDescent="0.35">
      <c r="A8" s="32">
        <v>45318</v>
      </c>
      <c r="B8">
        <v>390</v>
      </c>
      <c r="C8" s="41">
        <v>30</v>
      </c>
      <c r="D8" s="4">
        <v>0.77426160337552696</v>
      </c>
      <c r="E8" s="4">
        <v>0.63440860215053696</v>
      </c>
      <c r="F8" s="4">
        <v>0.246861924686192</v>
      </c>
      <c r="H8" s="32">
        <v>45318</v>
      </c>
      <c r="I8">
        <v>390</v>
      </c>
      <c r="J8" s="41">
        <v>30</v>
      </c>
      <c r="K8" s="4">
        <v>0.77109704641350196</v>
      </c>
      <c r="L8" s="4">
        <v>0.59821428571428503</v>
      </c>
      <c r="M8" s="4">
        <v>0.28033472803347198</v>
      </c>
      <c r="O8" s="32">
        <v>45318</v>
      </c>
      <c r="P8">
        <v>390</v>
      </c>
      <c r="Q8" s="41">
        <v>30</v>
      </c>
      <c r="R8" s="4">
        <v>0.76520745428973203</v>
      </c>
      <c r="S8" s="4">
        <v>0.57030692362598101</v>
      </c>
      <c r="T8" s="4">
        <v>0.278591352859135</v>
      </c>
      <c r="V8" s="52">
        <v>45318</v>
      </c>
      <c r="W8" s="49">
        <v>390</v>
      </c>
      <c r="X8" s="53">
        <v>30</v>
      </c>
      <c r="Y8" s="54">
        <v>0.76916315049226403</v>
      </c>
      <c r="Z8" s="54">
        <v>0.58414464534075095</v>
      </c>
      <c r="AA8" s="54">
        <v>0.29288702928870203</v>
      </c>
    </row>
    <row r="9" spans="1:33" x14ac:dyDescent="0.35">
      <c r="A9" s="32">
        <v>45348</v>
      </c>
      <c r="B9">
        <v>390</v>
      </c>
      <c r="C9" s="41">
        <v>30</v>
      </c>
      <c r="D9" s="4">
        <v>0.77330895795246801</v>
      </c>
      <c r="E9" s="4">
        <v>0.61458333333333304</v>
      </c>
      <c r="F9" s="4">
        <v>0.218518518518518</v>
      </c>
      <c r="H9" s="32">
        <v>45348</v>
      </c>
      <c r="I9">
        <v>390</v>
      </c>
      <c r="J9" s="41">
        <v>30</v>
      </c>
      <c r="K9" s="4">
        <v>0.77056672760511802</v>
      </c>
      <c r="L9" s="4">
        <v>0.58715596330275199</v>
      </c>
      <c r="M9" s="4">
        <v>0.23703703703703699</v>
      </c>
      <c r="O9" s="32">
        <v>45348</v>
      </c>
      <c r="P9">
        <v>390</v>
      </c>
      <c r="Q9" s="41">
        <v>30</v>
      </c>
      <c r="R9" s="4">
        <v>0.77361365021328399</v>
      </c>
      <c r="S9" s="4">
        <v>0.60120845921450095</v>
      </c>
      <c r="T9" s="4">
        <v>0.24567901234567899</v>
      </c>
      <c r="V9" s="52">
        <v>45348</v>
      </c>
      <c r="W9" s="49">
        <v>390</v>
      </c>
      <c r="X9" s="53">
        <v>30</v>
      </c>
      <c r="Y9" s="54">
        <v>0.76416819012796999</v>
      </c>
      <c r="Z9" s="54">
        <v>0.55660377358490498</v>
      </c>
      <c r="AA9" s="54">
        <v>0.218518518518518</v>
      </c>
    </row>
    <row r="10" spans="1:33" x14ac:dyDescent="0.35">
      <c r="A10" s="32">
        <v>45378</v>
      </c>
      <c r="B10">
        <v>390</v>
      </c>
      <c r="C10" s="41">
        <v>30</v>
      </c>
      <c r="D10" s="4">
        <v>0.77982646420824298</v>
      </c>
      <c r="E10" s="4">
        <v>0.66666666666666596</v>
      </c>
      <c r="F10" s="4">
        <v>0.21929824561403499</v>
      </c>
      <c r="H10" s="32">
        <v>45378</v>
      </c>
      <c r="I10">
        <v>390</v>
      </c>
      <c r="J10" s="41">
        <v>30</v>
      </c>
      <c r="K10" s="4">
        <v>0.78091106290672396</v>
      </c>
      <c r="L10" s="4">
        <v>0.64130434782608603</v>
      </c>
      <c r="M10" s="4">
        <v>0.25877192982456099</v>
      </c>
      <c r="O10" s="32">
        <v>45378</v>
      </c>
      <c r="P10">
        <v>390</v>
      </c>
      <c r="Q10" s="41">
        <v>30</v>
      </c>
      <c r="R10" s="4">
        <v>0.77711496746203901</v>
      </c>
      <c r="S10" s="4">
        <v>0.62711864406779605</v>
      </c>
      <c r="T10" s="4">
        <v>0.24342105263157801</v>
      </c>
      <c r="V10" s="52">
        <v>45378</v>
      </c>
      <c r="W10" s="49">
        <v>390</v>
      </c>
      <c r="X10" s="53">
        <v>30</v>
      </c>
      <c r="Y10" s="54">
        <v>0.77476500361532896</v>
      </c>
      <c r="Z10" s="54">
        <v>0.61444652908067499</v>
      </c>
      <c r="AA10" s="54">
        <v>0.239400584795321</v>
      </c>
    </row>
    <row r="11" spans="1:33" x14ac:dyDescent="0.35">
      <c r="A11" s="32">
        <v>45408</v>
      </c>
      <c r="B11">
        <v>390</v>
      </c>
      <c r="C11" s="41">
        <v>30</v>
      </c>
      <c r="D11" s="4">
        <v>0.77660594439117903</v>
      </c>
      <c r="E11" s="4">
        <v>0.60655737704918</v>
      </c>
      <c r="F11" s="4">
        <v>0.28571428571428498</v>
      </c>
      <c r="H11" s="32">
        <v>45408</v>
      </c>
      <c r="I11">
        <v>390</v>
      </c>
      <c r="J11" s="41">
        <v>30</v>
      </c>
      <c r="K11" s="4">
        <v>0.76414189837008595</v>
      </c>
      <c r="L11" s="4">
        <v>0.55118110236220397</v>
      </c>
      <c r="M11" s="4">
        <v>0.27027027027027001</v>
      </c>
      <c r="O11" s="32">
        <v>45408</v>
      </c>
      <c r="P11">
        <v>390</v>
      </c>
      <c r="Q11" s="41">
        <v>30</v>
      </c>
      <c r="R11" s="4">
        <v>0.76318312559923296</v>
      </c>
      <c r="S11" s="4">
        <v>0.54918032786885196</v>
      </c>
      <c r="T11" s="4">
        <v>0.258687258687258</v>
      </c>
      <c r="V11" s="52">
        <v>45408</v>
      </c>
      <c r="W11" s="49">
        <v>390</v>
      </c>
      <c r="X11" s="53">
        <v>30</v>
      </c>
      <c r="Y11" s="54">
        <v>0.76693831895174103</v>
      </c>
      <c r="Z11" s="54">
        <v>0.56032849020846498</v>
      </c>
      <c r="AA11" s="54">
        <v>0.28539253539253501</v>
      </c>
    </row>
    <row r="12" spans="1:33" x14ac:dyDescent="0.35">
      <c r="A12" s="32">
        <v>45438</v>
      </c>
      <c r="B12">
        <v>390</v>
      </c>
      <c r="C12" s="41">
        <v>30</v>
      </c>
      <c r="D12" s="4">
        <v>0.76987447698744704</v>
      </c>
      <c r="E12" s="4">
        <v>0.59829059829059805</v>
      </c>
      <c r="F12" s="4">
        <v>0.28806584362139898</v>
      </c>
      <c r="H12" s="32">
        <v>45438</v>
      </c>
      <c r="I12">
        <v>390</v>
      </c>
      <c r="J12" s="41">
        <v>30</v>
      </c>
      <c r="K12" s="4">
        <v>0.75836820083681999</v>
      </c>
      <c r="L12" s="4">
        <v>0.54838709677419295</v>
      </c>
      <c r="M12" s="4">
        <v>0.27983539094650201</v>
      </c>
      <c r="O12" s="32">
        <v>45438</v>
      </c>
      <c r="P12">
        <v>390</v>
      </c>
      <c r="Q12" s="41">
        <v>30</v>
      </c>
      <c r="R12" s="4">
        <v>0.75261506276150603</v>
      </c>
      <c r="S12" s="4">
        <v>0.524714828897338</v>
      </c>
      <c r="T12" s="4">
        <v>0.28395061728394999</v>
      </c>
      <c r="V12" s="52">
        <v>45438</v>
      </c>
      <c r="W12" s="49">
        <v>390</v>
      </c>
      <c r="X12" s="53">
        <v>30</v>
      </c>
      <c r="Y12" s="54">
        <v>0.76150627615062705</v>
      </c>
      <c r="Z12" s="54">
        <v>0.56521739130434701</v>
      </c>
      <c r="AA12" s="54">
        <v>0.26748971193415599</v>
      </c>
    </row>
    <row r="13" spans="1:33" x14ac:dyDescent="0.35">
      <c r="A13" s="32">
        <v>45468</v>
      </c>
      <c r="B13">
        <v>390</v>
      </c>
      <c r="C13" s="41">
        <v>30</v>
      </c>
      <c r="D13" s="4">
        <v>0.79007238883143704</v>
      </c>
      <c r="E13" s="4">
        <v>0.65546218487394903</v>
      </c>
      <c r="F13" s="4">
        <v>0.32500000000000001</v>
      </c>
      <c r="H13" s="32">
        <v>45468</v>
      </c>
      <c r="I13">
        <v>390</v>
      </c>
      <c r="J13" s="41">
        <v>30</v>
      </c>
      <c r="K13" s="4">
        <v>0.78076525336090996</v>
      </c>
      <c r="L13" s="4">
        <v>0.625</v>
      </c>
      <c r="M13" s="4">
        <v>0.29166666666666602</v>
      </c>
      <c r="O13" s="32">
        <v>45468</v>
      </c>
      <c r="P13">
        <v>390</v>
      </c>
      <c r="Q13" s="41">
        <v>30</v>
      </c>
      <c r="R13" s="4">
        <v>0.78050672182006198</v>
      </c>
      <c r="S13" s="4">
        <v>0.62197802197802199</v>
      </c>
      <c r="T13" s="4">
        <v>0.29479166666666601</v>
      </c>
      <c r="V13" s="52">
        <v>45468</v>
      </c>
      <c r="W13" s="49">
        <v>390</v>
      </c>
      <c r="X13" s="53">
        <v>30</v>
      </c>
      <c r="Y13" s="54">
        <v>0.78050672182006198</v>
      </c>
      <c r="Z13" s="54">
        <v>0.62797847809377405</v>
      </c>
      <c r="AA13" s="54">
        <v>0.28368055555555499</v>
      </c>
    </row>
    <row r="14" spans="1:33" x14ac:dyDescent="0.35">
      <c r="A14" s="32">
        <v>45498</v>
      </c>
      <c r="B14">
        <v>390</v>
      </c>
      <c r="C14" s="41">
        <v>30</v>
      </c>
      <c r="D14" s="4">
        <v>0.78278688524590101</v>
      </c>
      <c r="E14" s="4">
        <v>0.64634146341463405</v>
      </c>
      <c r="F14" s="4">
        <v>0.28961748633879703</v>
      </c>
      <c r="H14" s="32">
        <v>45498</v>
      </c>
      <c r="I14">
        <v>390</v>
      </c>
      <c r="J14" s="41">
        <v>30</v>
      </c>
      <c r="K14" s="4">
        <v>0.77459016393442603</v>
      </c>
      <c r="L14" s="4">
        <v>0.625</v>
      </c>
      <c r="M14" s="4">
        <v>0.24590163934426201</v>
      </c>
      <c r="O14" s="32">
        <v>45498</v>
      </c>
      <c r="P14">
        <v>390</v>
      </c>
      <c r="Q14" s="41">
        <v>30</v>
      </c>
      <c r="R14" s="4">
        <v>0.76912568306010898</v>
      </c>
      <c r="S14" s="4">
        <v>0.58750000000000002</v>
      </c>
      <c r="T14" s="4">
        <v>0.25683060109289602</v>
      </c>
      <c r="V14" s="52">
        <v>45498</v>
      </c>
      <c r="W14" s="49">
        <v>390</v>
      </c>
      <c r="X14" s="53">
        <v>30</v>
      </c>
      <c r="Y14" s="54">
        <v>0.76912568306010898</v>
      </c>
      <c r="Z14" s="54">
        <v>0.58750000000000002</v>
      </c>
      <c r="AA14" s="54">
        <v>0.25683060109289602</v>
      </c>
    </row>
    <row r="15" spans="1:33" x14ac:dyDescent="0.35">
      <c r="A15" s="43" t="s">
        <v>80</v>
      </c>
      <c r="B15" s="42">
        <f>AVERAGE(B4:B14)</f>
        <v>390</v>
      </c>
      <c r="C15" s="42">
        <f>AVERAGE(C4:C14)</f>
        <v>30</v>
      </c>
      <c r="D15" s="5">
        <f>AVERAGE(D4:D14)</f>
        <v>0.76973376637425384</v>
      </c>
      <c r="E15" s="5">
        <f>AVERAGE(E4:E14)</f>
        <v>0.60719210739164609</v>
      </c>
      <c r="F15" s="5">
        <f>AVERAGE(F4:F14)</f>
        <v>0.27085355129145405</v>
      </c>
      <c r="H15" s="43" t="s">
        <v>80</v>
      </c>
      <c r="I15" s="42">
        <f>AVERAGE(I4:I14)</f>
        <v>390</v>
      </c>
      <c r="J15" s="42">
        <f>AVERAGE(J4:J14)</f>
        <v>30</v>
      </c>
      <c r="K15" s="5">
        <f>AVERAGE(K4:K14)</f>
        <v>0.76365863668137912</v>
      </c>
      <c r="L15" s="5">
        <f>AVERAGE(L4:L14)</f>
        <v>0.57813035321285977</v>
      </c>
      <c r="M15" s="5">
        <f>AVERAGE(M4:M14)</f>
        <v>0.26289391118031291</v>
      </c>
      <c r="O15" s="43" t="s">
        <v>80</v>
      </c>
      <c r="P15" s="42">
        <f>AVERAGE(P4:P14)</f>
        <v>390</v>
      </c>
      <c r="Q15" s="42">
        <f>AVERAGE(Q4:Q14)</f>
        <v>30</v>
      </c>
      <c r="R15" s="5">
        <f>AVERAGE(R4:R14)</f>
        <v>0.76338538778291143</v>
      </c>
      <c r="S15" s="5">
        <f>AVERAGE(S4:S14)</f>
        <v>0.57450315494092397</v>
      </c>
      <c r="T15" s="5">
        <f>AVERAGE(T4:T14)</f>
        <v>0.26606808903136514</v>
      </c>
      <c r="V15" s="55" t="s">
        <v>80</v>
      </c>
      <c r="W15" s="56">
        <f>AVERAGE(W4:W14)</f>
        <v>390</v>
      </c>
      <c r="X15" s="56">
        <f>AVERAGE(X4:X14)</f>
        <v>30</v>
      </c>
      <c r="Y15" s="57">
        <f>AVERAGE(Y4:Y14)</f>
        <v>0.76249665998393545</v>
      </c>
      <c r="Z15" s="57">
        <f>AVERAGE(Z4:Z14)</f>
        <v>0.5701767958434667</v>
      </c>
      <c r="AA15" s="57">
        <f>AVERAGE(AA4:AA14)</f>
        <v>0.26589128539211848</v>
      </c>
    </row>
    <row r="17" spans="1:35" x14ac:dyDescent="0.35">
      <c r="A17" s="32"/>
      <c r="B17" s="32"/>
    </row>
    <row r="18" spans="1:35" x14ac:dyDescent="0.35">
      <c r="A18" s="32"/>
      <c r="B18" s="32"/>
      <c r="H18" t="s">
        <v>261</v>
      </c>
      <c r="O18" t="s">
        <v>261</v>
      </c>
      <c r="V18" s="49" t="s">
        <v>261</v>
      </c>
      <c r="AD18" s="2"/>
    </row>
    <row r="19" spans="1:35" x14ac:dyDescent="0.35">
      <c r="A19" t="s">
        <v>257</v>
      </c>
      <c r="D19">
        <f>7*365</f>
        <v>2555</v>
      </c>
      <c r="H19" t="s">
        <v>258</v>
      </c>
      <c r="K19">
        <f>7*365</f>
        <v>2555</v>
      </c>
      <c r="O19" t="s">
        <v>259</v>
      </c>
      <c r="R19">
        <f>7*365</f>
        <v>2555</v>
      </c>
      <c r="V19" s="49" t="s">
        <v>260</v>
      </c>
      <c r="Y19" s="49">
        <f>7*365</f>
        <v>2555</v>
      </c>
      <c r="AD19" s="2" t="s">
        <v>273</v>
      </c>
    </row>
    <row r="20" spans="1:35" x14ac:dyDescent="0.35">
      <c r="A20" s="31" t="s">
        <v>254</v>
      </c>
      <c r="B20" s="31" t="s">
        <v>255</v>
      </c>
      <c r="C20" s="2" t="s">
        <v>256</v>
      </c>
      <c r="D20" s="31" t="s">
        <v>76</v>
      </c>
      <c r="E20" s="31" t="s">
        <v>77</v>
      </c>
      <c r="F20" s="31" t="s">
        <v>78</v>
      </c>
      <c r="H20" s="31" t="s">
        <v>254</v>
      </c>
      <c r="I20" s="31" t="s">
        <v>255</v>
      </c>
      <c r="J20" s="2" t="s">
        <v>256</v>
      </c>
      <c r="K20" s="31" t="s">
        <v>76</v>
      </c>
      <c r="L20" s="31" t="s">
        <v>77</v>
      </c>
      <c r="M20" s="31" t="s">
        <v>78</v>
      </c>
      <c r="O20" s="31" t="s">
        <v>254</v>
      </c>
      <c r="P20" s="31" t="s">
        <v>255</v>
      </c>
      <c r="Q20" s="2" t="s">
        <v>256</v>
      </c>
      <c r="R20" s="31" t="s">
        <v>76</v>
      </c>
      <c r="S20" s="31" t="s">
        <v>77</v>
      </c>
      <c r="T20" s="31" t="s">
        <v>78</v>
      </c>
      <c r="V20" s="50" t="s">
        <v>254</v>
      </c>
      <c r="W20" s="50" t="s">
        <v>255</v>
      </c>
      <c r="X20" s="51" t="s">
        <v>256</v>
      </c>
      <c r="Y20" s="50" t="s">
        <v>76</v>
      </c>
      <c r="Z20" s="50" t="s">
        <v>77</v>
      </c>
      <c r="AA20" s="50" t="s">
        <v>78</v>
      </c>
    </row>
    <row r="21" spans="1:35" x14ac:dyDescent="0.35">
      <c r="A21" s="32">
        <v>45198</v>
      </c>
      <c r="B21">
        <v>390</v>
      </c>
      <c r="C21" s="41">
        <v>30</v>
      </c>
      <c r="D21" s="4">
        <v>0.73618538324420602</v>
      </c>
      <c r="E21" s="4">
        <v>0.58695652173913004</v>
      </c>
      <c r="F21" s="4">
        <v>0.32926829268292601</v>
      </c>
      <c r="H21" s="32">
        <v>45198</v>
      </c>
      <c r="I21">
        <v>390</v>
      </c>
      <c r="J21" s="41">
        <v>30</v>
      </c>
      <c r="K21" s="4">
        <v>0.73618538324420602</v>
      </c>
      <c r="L21" s="4">
        <v>0.59523809523809501</v>
      </c>
      <c r="M21" s="4">
        <v>0.30487804878048702</v>
      </c>
      <c r="O21" s="32">
        <v>45198</v>
      </c>
      <c r="P21">
        <v>390</v>
      </c>
      <c r="Q21" s="41">
        <v>30</v>
      </c>
      <c r="R21" s="4">
        <v>0.76315789473684204</v>
      </c>
      <c r="S21" s="4">
        <v>0.59740259740259705</v>
      </c>
      <c r="T21" s="4">
        <v>0.273809523809523</v>
      </c>
      <c r="V21" s="52">
        <v>45198</v>
      </c>
      <c r="W21" s="49">
        <v>390</v>
      </c>
      <c r="X21" s="53">
        <v>30</v>
      </c>
      <c r="Y21" s="54">
        <v>0.75696594427244501</v>
      </c>
      <c r="Z21" s="54">
        <v>0.57142857142857095</v>
      </c>
      <c r="AA21" s="54">
        <v>0.26190476190476097</v>
      </c>
      <c r="AD21" s="2" t="s">
        <v>269</v>
      </c>
      <c r="AE21" s="31" t="s">
        <v>76</v>
      </c>
      <c r="AF21" s="31" t="s">
        <v>270</v>
      </c>
      <c r="AG21" s="31" t="s">
        <v>78</v>
      </c>
    </row>
    <row r="22" spans="1:35" x14ac:dyDescent="0.35">
      <c r="A22" s="32">
        <v>45258</v>
      </c>
      <c r="B22">
        <v>390</v>
      </c>
      <c r="C22" s="41">
        <v>30</v>
      </c>
      <c r="D22" s="4">
        <v>0.75074478649453802</v>
      </c>
      <c r="E22" s="4">
        <v>0.52631578947368396</v>
      </c>
      <c r="F22" s="4">
        <v>0.27131782945736399</v>
      </c>
      <c r="H22" s="32">
        <v>45258</v>
      </c>
      <c r="I22">
        <v>390</v>
      </c>
      <c r="J22" s="41">
        <v>30</v>
      </c>
      <c r="K22" s="4">
        <v>0.742800397219463</v>
      </c>
      <c r="L22" s="4">
        <v>0.49612403100775099</v>
      </c>
      <c r="M22" s="4">
        <v>0.24806201550387499</v>
      </c>
      <c r="O22" s="32">
        <v>45258</v>
      </c>
      <c r="P22">
        <v>390</v>
      </c>
      <c r="Q22" s="41">
        <v>30</v>
      </c>
      <c r="R22" s="4">
        <v>0.77909738717339605</v>
      </c>
      <c r="S22" s="4">
        <v>0.66055045871559603</v>
      </c>
      <c r="T22" s="4">
        <v>0.32579185520361897</v>
      </c>
      <c r="V22" s="52">
        <v>45258</v>
      </c>
      <c r="W22" s="49">
        <v>390</v>
      </c>
      <c r="X22" s="53">
        <v>30</v>
      </c>
      <c r="Y22" s="54">
        <v>0.78028503562945295</v>
      </c>
      <c r="Z22" s="54">
        <v>0.66071428571428503</v>
      </c>
      <c r="AA22" s="54">
        <v>0.33484162895927599</v>
      </c>
      <c r="AD22" t="s">
        <v>267</v>
      </c>
      <c r="AE22" s="44">
        <v>0.74487938926847763</v>
      </c>
      <c r="AF22" s="44">
        <v>0.56791138970694766</v>
      </c>
      <c r="AG22" s="44">
        <v>0.10076021570703665</v>
      </c>
      <c r="AI22" s="45">
        <f>AG28-AG22</f>
        <v>6.4499807785855193E-2</v>
      </c>
    </row>
    <row r="23" spans="1:35" x14ac:dyDescent="0.35">
      <c r="A23" s="32">
        <v>45228</v>
      </c>
      <c r="B23">
        <v>390</v>
      </c>
      <c r="C23" s="41">
        <v>30</v>
      </c>
      <c r="D23" s="4">
        <v>0.76769025367156196</v>
      </c>
      <c r="E23" s="4">
        <v>0.57831325301204795</v>
      </c>
      <c r="F23" s="4">
        <v>0.25668449197860899</v>
      </c>
      <c r="H23" s="32">
        <v>45228</v>
      </c>
      <c r="I23">
        <v>390</v>
      </c>
      <c r="J23" s="41">
        <v>30</v>
      </c>
      <c r="K23" s="4">
        <v>0.75700934579439205</v>
      </c>
      <c r="L23" s="4">
        <v>0.52747252747252704</v>
      </c>
      <c r="M23" s="4">
        <v>0.25668449197860899</v>
      </c>
      <c r="O23" s="32">
        <v>45228</v>
      </c>
      <c r="P23">
        <v>390</v>
      </c>
      <c r="Q23" s="41">
        <v>30</v>
      </c>
      <c r="R23" s="4">
        <v>0.76884422110552697</v>
      </c>
      <c r="S23" s="4">
        <v>0.61165048543689304</v>
      </c>
      <c r="T23" s="4">
        <v>0.30434782608695599</v>
      </c>
      <c r="V23" s="52">
        <v>45228</v>
      </c>
      <c r="W23" s="49">
        <v>390</v>
      </c>
      <c r="X23" s="53">
        <v>30</v>
      </c>
      <c r="Y23" s="54">
        <v>0.76256281407035098</v>
      </c>
      <c r="Z23" s="54">
        <v>0.58653846153846101</v>
      </c>
      <c r="AA23" s="54">
        <v>0.29468599033816401</v>
      </c>
      <c r="AD23" t="s">
        <v>265</v>
      </c>
      <c r="AE23" s="44">
        <v>0.72904945322073555</v>
      </c>
      <c r="AF23" s="44">
        <v>0.35660468353831071</v>
      </c>
      <c r="AG23" s="44">
        <v>4.6633178812187669E-2</v>
      </c>
    </row>
    <row r="24" spans="1:35" x14ac:dyDescent="0.35">
      <c r="A24" s="32">
        <v>45288</v>
      </c>
      <c r="B24">
        <v>390</v>
      </c>
      <c r="C24" s="41">
        <v>30</v>
      </c>
      <c r="D24" s="4">
        <v>0.76571428571428501</v>
      </c>
      <c r="E24" s="4">
        <v>0.56521739130434701</v>
      </c>
      <c r="F24" s="4">
        <v>0.249042145593869</v>
      </c>
      <c r="H24" s="32">
        <v>45288</v>
      </c>
      <c r="I24">
        <v>390</v>
      </c>
      <c r="J24" s="41">
        <v>30</v>
      </c>
      <c r="K24" s="4">
        <v>0.76380952380952305</v>
      </c>
      <c r="L24" s="4">
        <v>0.56435643564356397</v>
      </c>
      <c r="M24" s="4">
        <v>0.21839080459770099</v>
      </c>
      <c r="O24" s="32">
        <v>45288</v>
      </c>
      <c r="P24">
        <v>390</v>
      </c>
      <c r="Q24" s="41">
        <v>30</v>
      </c>
      <c r="R24" s="4">
        <v>0.76791808873720102</v>
      </c>
      <c r="S24" s="4">
        <v>0.57723577235772305</v>
      </c>
      <c r="T24" s="4">
        <v>0.318385650224215</v>
      </c>
      <c r="V24" s="52">
        <v>45288</v>
      </c>
      <c r="W24" s="49">
        <v>390</v>
      </c>
      <c r="X24" s="53">
        <v>30</v>
      </c>
      <c r="Y24" s="54">
        <v>0.76564277588168295</v>
      </c>
      <c r="Z24" s="54">
        <v>0.56488549618320605</v>
      </c>
      <c r="AA24" s="54">
        <v>0.33183856502242098</v>
      </c>
      <c r="AD24" t="s">
        <v>264</v>
      </c>
      <c r="AE24" s="44">
        <v>0.73472439564165404</v>
      </c>
      <c r="AF24" s="44">
        <v>0.44605418266187907</v>
      </c>
      <c r="AG24" s="44">
        <v>0.11926424537863553</v>
      </c>
    </row>
    <row r="25" spans="1:35" x14ac:dyDescent="0.35">
      <c r="A25" s="32">
        <v>45318</v>
      </c>
      <c r="B25">
        <v>390</v>
      </c>
      <c r="C25" s="41">
        <v>30</v>
      </c>
      <c r="D25" s="4">
        <v>0.77426160337552696</v>
      </c>
      <c r="E25" s="4">
        <v>0.63440860215053696</v>
      </c>
      <c r="F25" s="4">
        <v>0.246861924686192</v>
      </c>
      <c r="H25" s="32">
        <v>45318</v>
      </c>
      <c r="I25">
        <v>390</v>
      </c>
      <c r="J25" s="41">
        <v>30</v>
      </c>
      <c r="K25" s="4">
        <v>0.77109704641350196</v>
      </c>
      <c r="L25" s="4">
        <v>0.59821428571428503</v>
      </c>
      <c r="M25" s="4">
        <v>0.28033472803347198</v>
      </c>
      <c r="O25" s="32">
        <v>45318</v>
      </c>
      <c r="P25">
        <v>390</v>
      </c>
      <c r="Q25" s="41">
        <v>30</v>
      </c>
      <c r="R25" s="4">
        <v>0.76650366748166199</v>
      </c>
      <c r="S25" s="4">
        <v>0.60204081632652995</v>
      </c>
      <c r="T25" s="4">
        <v>0.279620853080568</v>
      </c>
      <c r="V25" s="52">
        <v>45318</v>
      </c>
      <c r="W25" s="49">
        <v>390</v>
      </c>
      <c r="X25" s="53">
        <v>30</v>
      </c>
      <c r="Y25" s="54">
        <v>0.76039119804400901</v>
      </c>
      <c r="Z25" s="54">
        <v>0.57142857142857095</v>
      </c>
      <c r="AA25" s="54">
        <v>0.28436018957345899</v>
      </c>
      <c r="AD25" t="s">
        <v>268</v>
      </c>
      <c r="AE25" s="44">
        <v>0.74449354370789689</v>
      </c>
      <c r="AF25" s="44">
        <v>0.53924110325953489</v>
      </c>
      <c r="AG25" s="44">
        <v>0.15250952577213781</v>
      </c>
    </row>
    <row r="26" spans="1:35" x14ac:dyDescent="0.35">
      <c r="A26" s="32">
        <v>45348</v>
      </c>
      <c r="B26">
        <v>390</v>
      </c>
      <c r="C26" s="41">
        <v>30</v>
      </c>
      <c r="D26" s="4">
        <v>0.77330895795246801</v>
      </c>
      <c r="E26" s="4">
        <v>0.61458333333333304</v>
      </c>
      <c r="F26" s="4">
        <v>0.218518518518518</v>
      </c>
      <c r="H26" s="32">
        <v>45348</v>
      </c>
      <c r="I26">
        <v>390</v>
      </c>
      <c r="J26" s="41">
        <v>30</v>
      </c>
      <c r="K26" s="4">
        <v>0.77056672760511802</v>
      </c>
      <c r="L26" s="4">
        <v>0.58715596330275199</v>
      </c>
      <c r="M26" s="4">
        <v>0.23703703703703699</v>
      </c>
      <c r="O26" s="32">
        <v>45348</v>
      </c>
      <c r="P26">
        <v>390</v>
      </c>
      <c r="Q26" s="41">
        <v>30</v>
      </c>
      <c r="R26" s="4">
        <v>0.747077577045696</v>
      </c>
      <c r="S26" s="4">
        <v>0.55555555555555503</v>
      </c>
      <c r="T26" s="4">
        <v>0.24</v>
      </c>
      <c r="V26" s="52">
        <v>45348</v>
      </c>
      <c r="W26" s="49">
        <v>390</v>
      </c>
      <c r="X26" s="53">
        <v>30</v>
      </c>
      <c r="Y26" s="54">
        <v>0.73432518597236895</v>
      </c>
      <c r="Z26" s="54">
        <v>0.5</v>
      </c>
      <c r="AA26" s="54">
        <v>0.22</v>
      </c>
      <c r="AD26" t="s">
        <v>97</v>
      </c>
      <c r="AE26" s="44">
        <v>0.74089257625621519</v>
      </c>
      <c r="AF26" s="44">
        <v>0.50959107989515873</v>
      </c>
      <c r="AG26" s="44">
        <v>0.12135280146955271</v>
      </c>
    </row>
    <row r="27" spans="1:35" x14ac:dyDescent="0.35">
      <c r="A27" s="32">
        <v>45378</v>
      </c>
      <c r="B27">
        <v>390</v>
      </c>
      <c r="C27" s="41">
        <v>30</v>
      </c>
      <c r="D27" s="4">
        <v>0.77982646420824298</v>
      </c>
      <c r="E27" s="4">
        <v>0.66666666666666596</v>
      </c>
      <c r="F27" s="4">
        <v>0.21929824561403499</v>
      </c>
      <c r="H27" s="32">
        <v>45378</v>
      </c>
      <c r="I27">
        <v>390</v>
      </c>
      <c r="J27" s="41">
        <v>30</v>
      </c>
      <c r="K27" s="4">
        <v>0.78091106290672396</v>
      </c>
      <c r="L27" s="4">
        <v>0.64130434782608603</v>
      </c>
      <c r="M27" s="4">
        <v>0.25877192982456099</v>
      </c>
      <c r="O27" s="32">
        <v>45378</v>
      </c>
      <c r="P27">
        <v>390</v>
      </c>
      <c r="Q27" s="41">
        <v>30</v>
      </c>
      <c r="R27" s="4">
        <v>0.76791808873720102</v>
      </c>
      <c r="S27" s="4">
        <v>0.60526315789473595</v>
      </c>
      <c r="T27" s="4">
        <v>0.30263157894736797</v>
      </c>
      <c r="V27" s="52">
        <v>45378</v>
      </c>
      <c r="W27" s="49">
        <v>390</v>
      </c>
      <c r="X27" s="53">
        <v>30</v>
      </c>
      <c r="Y27" s="54">
        <v>0.762229806598407</v>
      </c>
      <c r="Z27" s="54">
        <v>0.58119658119658102</v>
      </c>
      <c r="AA27" s="54">
        <v>0.29824561403508698</v>
      </c>
      <c r="AD27" t="s">
        <v>263</v>
      </c>
      <c r="AE27" s="44">
        <v>0.72777404466292595</v>
      </c>
      <c r="AF27" s="44">
        <v>0.40905725188638792</v>
      </c>
      <c r="AG27" s="44">
        <v>0.11781072776520286</v>
      </c>
    </row>
    <row r="28" spans="1:35" x14ac:dyDescent="0.35">
      <c r="A28" s="32">
        <v>45408</v>
      </c>
      <c r="B28">
        <v>390</v>
      </c>
      <c r="C28" s="41">
        <v>30</v>
      </c>
      <c r="D28" s="4">
        <v>0.77660594439117903</v>
      </c>
      <c r="E28" s="4">
        <v>0.60655737704918</v>
      </c>
      <c r="F28" s="4">
        <v>0.28571428571428498</v>
      </c>
      <c r="H28" s="32">
        <v>45408</v>
      </c>
      <c r="I28">
        <v>390</v>
      </c>
      <c r="J28" s="41">
        <v>30</v>
      </c>
      <c r="K28" s="4">
        <v>0.76414189837008595</v>
      </c>
      <c r="L28" s="4">
        <v>0.55118110236220397</v>
      </c>
      <c r="M28" s="4">
        <v>0.27027027027027001</v>
      </c>
      <c r="O28" s="32">
        <v>45408</v>
      </c>
      <c r="P28">
        <v>390</v>
      </c>
      <c r="Q28" s="41">
        <v>30</v>
      </c>
      <c r="R28" s="4">
        <v>0.76338329764453905</v>
      </c>
      <c r="S28" s="4">
        <v>0.56999999999999995</v>
      </c>
      <c r="T28" s="4">
        <v>0.242553191489361</v>
      </c>
      <c r="V28" s="52">
        <v>45408</v>
      </c>
      <c r="W28" s="49">
        <v>390</v>
      </c>
      <c r="X28" s="53">
        <v>30</v>
      </c>
      <c r="Y28" s="54">
        <v>0.76659528907922903</v>
      </c>
      <c r="Z28" s="54">
        <v>0.58252427184466005</v>
      </c>
      <c r="AA28" s="54">
        <v>0.25531914893617003</v>
      </c>
      <c r="AD28" t="s">
        <v>266</v>
      </c>
      <c r="AE28" s="44">
        <v>0.74392580875714243</v>
      </c>
      <c r="AF28" s="44">
        <v>0.53074526439685443</v>
      </c>
      <c r="AG28" s="44">
        <v>0.16526002349289184</v>
      </c>
    </row>
    <row r="29" spans="1:35" x14ac:dyDescent="0.35">
      <c r="A29" s="32">
        <v>45438</v>
      </c>
      <c r="B29">
        <v>390</v>
      </c>
      <c r="C29" s="41">
        <v>30</v>
      </c>
      <c r="D29" s="4">
        <v>0.76987447698744704</v>
      </c>
      <c r="E29" s="4">
        <v>0.59829059829059805</v>
      </c>
      <c r="F29" s="4">
        <v>0.28806584362139898</v>
      </c>
      <c r="H29" s="32">
        <v>45438</v>
      </c>
      <c r="I29">
        <v>390</v>
      </c>
      <c r="J29" s="41">
        <v>30</v>
      </c>
      <c r="K29" s="4">
        <v>0.75836820083681999</v>
      </c>
      <c r="L29" s="4">
        <v>0.54838709677419295</v>
      </c>
      <c r="M29" s="4">
        <v>0.27983539094650201</v>
      </c>
      <c r="O29" s="32">
        <v>45438</v>
      </c>
      <c r="P29">
        <v>390</v>
      </c>
      <c r="Q29" s="41">
        <v>30</v>
      </c>
      <c r="R29" s="4">
        <v>0.75709421112372299</v>
      </c>
      <c r="S29" s="4">
        <v>0.53773584905660299</v>
      </c>
      <c r="T29" s="4">
        <v>0.25675675675675602</v>
      </c>
      <c r="V29" s="52">
        <v>45438</v>
      </c>
      <c r="W29" s="49">
        <v>390</v>
      </c>
      <c r="X29" s="53">
        <v>30</v>
      </c>
      <c r="Y29" s="54">
        <v>0.75255391600454002</v>
      </c>
      <c r="Z29" s="54">
        <v>0.51754385964912197</v>
      </c>
      <c r="AA29" s="54">
        <v>0.26576576576576499</v>
      </c>
    </row>
    <row r="30" spans="1:35" x14ac:dyDescent="0.35">
      <c r="A30" s="32">
        <v>45468</v>
      </c>
      <c r="B30">
        <v>390</v>
      </c>
      <c r="C30" s="41">
        <v>30</v>
      </c>
      <c r="D30" s="4">
        <v>0.79007238883143704</v>
      </c>
      <c r="E30" s="4">
        <v>0.65546218487394903</v>
      </c>
      <c r="F30" s="4">
        <v>0.32500000000000001</v>
      </c>
      <c r="H30" s="32">
        <v>45468</v>
      </c>
      <c r="I30">
        <v>390</v>
      </c>
      <c r="J30" s="41">
        <v>30</v>
      </c>
      <c r="K30" s="4">
        <v>0.78076525336090996</v>
      </c>
      <c r="L30" s="4">
        <v>0.625</v>
      </c>
      <c r="M30" s="4">
        <v>0.29166666666666602</v>
      </c>
      <c r="O30" s="32">
        <v>45468</v>
      </c>
      <c r="P30">
        <v>390</v>
      </c>
      <c r="Q30" s="41">
        <v>30</v>
      </c>
      <c r="R30" s="4">
        <v>0.75914634146341398</v>
      </c>
      <c r="S30" s="4">
        <v>0.53488372093023195</v>
      </c>
      <c r="T30" s="4">
        <v>0.28048780487804797</v>
      </c>
      <c r="V30" s="52">
        <v>45468</v>
      </c>
      <c r="W30" s="49">
        <v>390</v>
      </c>
      <c r="X30" s="53">
        <v>30</v>
      </c>
      <c r="Y30" s="54">
        <v>0.75762195121951204</v>
      </c>
      <c r="Z30" s="54">
        <v>0.53012048192771</v>
      </c>
      <c r="AA30" s="54">
        <v>0.26829268292682901</v>
      </c>
    </row>
    <row r="31" spans="1:35" x14ac:dyDescent="0.35">
      <c r="A31" s="32">
        <v>45498</v>
      </c>
      <c r="B31">
        <v>390</v>
      </c>
      <c r="C31" s="41">
        <v>30</v>
      </c>
      <c r="D31" s="4">
        <v>0.78278688524590101</v>
      </c>
      <c r="E31" s="4">
        <v>0.64634146341463405</v>
      </c>
      <c r="F31" s="4">
        <v>0.28961748633879703</v>
      </c>
      <c r="H31" s="32">
        <v>45498</v>
      </c>
      <c r="I31">
        <v>390</v>
      </c>
      <c r="J31" s="41">
        <v>30</v>
      </c>
      <c r="K31" s="4">
        <v>0.77459016393442603</v>
      </c>
      <c r="L31" s="4">
        <v>0.625</v>
      </c>
      <c r="M31" s="4">
        <v>0.24590163934426201</v>
      </c>
      <c r="O31" s="32">
        <v>45498</v>
      </c>
      <c r="P31">
        <v>390</v>
      </c>
      <c r="Q31" s="41">
        <v>30</v>
      </c>
      <c r="R31" s="4">
        <v>0.73239436619718301</v>
      </c>
      <c r="S31" s="4">
        <v>0.60256410256410198</v>
      </c>
      <c r="T31" s="4">
        <v>0.31543624161073802</v>
      </c>
      <c r="V31" s="52">
        <v>45498</v>
      </c>
      <c r="W31" s="49">
        <v>390</v>
      </c>
      <c r="X31" s="53">
        <v>30</v>
      </c>
      <c r="Y31" s="54">
        <v>0.72032193158953695</v>
      </c>
      <c r="Z31" s="54">
        <v>0.56410256410256399</v>
      </c>
      <c r="AA31" s="54">
        <v>0.29530201342281798</v>
      </c>
      <c r="AD31" t="s">
        <v>272</v>
      </c>
      <c r="AE31" t="s">
        <v>264</v>
      </c>
      <c r="AF31" t="s">
        <v>265</v>
      </c>
    </row>
    <row r="32" spans="1:35" x14ac:dyDescent="0.35">
      <c r="A32" s="43" t="s">
        <v>80</v>
      </c>
      <c r="B32" s="42">
        <f>AVERAGE(B21:B31)</f>
        <v>390</v>
      </c>
      <c r="C32" s="42">
        <f>AVERAGE(C21:C31)</f>
        <v>30</v>
      </c>
      <c r="D32" s="5">
        <f>AVERAGE(D21:D31)</f>
        <v>0.76973376637425384</v>
      </c>
      <c r="E32" s="5">
        <f>AVERAGE(E21:E31)</f>
        <v>0.60719210739164609</v>
      </c>
      <c r="F32" s="5">
        <f>AVERAGE(F21:F31)</f>
        <v>0.27085355129145405</v>
      </c>
      <c r="H32" s="43" t="s">
        <v>80</v>
      </c>
      <c r="I32" s="42">
        <f>AVERAGE(I21:I31)</f>
        <v>390</v>
      </c>
      <c r="J32" s="42">
        <f>AVERAGE(J21:J31)</f>
        <v>30</v>
      </c>
      <c r="K32" s="5">
        <f>AVERAGE(K21:K31)</f>
        <v>0.76365863668137912</v>
      </c>
      <c r="L32" s="5">
        <f>AVERAGE(L21:L31)</f>
        <v>0.57813035321285977</v>
      </c>
      <c r="M32" s="5">
        <f>AVERAGE(M21:M31)</f>
        <v>0.26289391118031291</v>
      </c>
      <c r="O32" s="43" t="s">
        <v>80</v>
      </c>
      <c r="P32" s="42">
        <f>AVERAGE(P21:P31)</f>
        <v>390</v>
      </c>
      <c r="Q32" s="42">
        <f>AVERAGE(Q21:Q31)</f>
        <v>30</v>
      </c>
      <c r="R32" s="5">
        <f>AVERAGE(R21:R31)</f>
        <v>0.76113955831330771</v>
      </c>
      <c r="S32" s="5">
        <f>AVERAGE(S21:S31)</f>
        <v>0.58680750147641525</v>
      </c>
      <c r="T32" s="5">
        <f>AVERAGE(T21:T31)</f>
        <v>0.28543829837155932</v>
      </c>
      <c r="V32" s="55" t="s">
        <v>80</v>
      </c>
      <c r="W32" s="56">
        <f>AVERAGE(W21:W31)</f>
        <v>390</v>
      </c>
      <c r="X32" s="56">
        <f>AVERAGE(X21:X31)</f>
        <v>30</v>
      </c>
      <c r="Y32" s="57">
        <f>AVERAGE(Y21:Y31)</f>
        <v>0.7563178043965032</v>
      </c>
      <c r="Z32" s="57">
        <f>AVERAGE(Z21:Z31)</f>
        <v>0.56640755863761183</v>
      </c>
      <c r="AA32" s="57">
        <f>AVERAGE(AA21:AA31)</f>
        <v>0.28277785098952274</v>
      </c>
      <c r="AD32" t="s">
        <v>272</v>
      </c>
      <c r="AE32" t="s">
        <v>264</v>
      </c>
    </row>
    <row r="33" spans="22:31" x14ac:dyDescent="0.35">
      <c r="AD33" t="s">
        <v>272</v>
      </c>
      <c r="AE33" t="s">
        <v>265</v>
      </c>
    </row>
    <row r="34" spans="22:31" x14ac:dyDescent="0.35">
      <c r="AD34" t="s">
        <v>272</v>
      </c>
    </row>
    <row r="35" spans="22:31" x14ac:dyDescent="0.35">
      <c r="V35" s="49" t="s">
        <v>261</v>
      </c>
    </row>
    <row r="36" spans="22:31" x14ac:dyDescent="0.35">
      <c r="V36" s="49" t="s">
        <v>262</v>
      </c>
      <c r="Y36" s="49">
        <f>7*365</f>
        <v>2555</v>
      </c>
      <c r="AD36" t="s">
        <v>264</v>
      </c>
      <c r="AE36" t="s">
        <v>265</v>
      </c>
    </row>
    <row r="37" spans="22:31" x14ac:dyDescent="0.35">
      <c r="V37" s="50" t="s">
        <v>254</v>
      </c>
      <c r="W37" s="50" t="s">
        <v>255</v>
      </c>
      <c r="X37" s="51" t="s">
        <v>256</v>
      </c>
      <c r="Y37" s="50" t="s">
        <v>76</v>
      </c>
      <c r="Z37" s="50" t="s">
        <v>77</v>
      </c>
      <c r="AA37" s="50" t="s">
        <v>78</v>
      </c>
      <c r="AD37" t="s">
        <v>264</v>
      </c>
    </row>
    <row r="38" spans="22:31" x14ac:dyDescent="0.35">
      <c r="V38" s="52">
        <v>45198</v>
      </c>
      <c r="W38" s="49">
        <v>390</v>
      </c>
      <c r="X38" s="53">
        <v>30</v>
      </c>
      <c r="Y38" s="54">
        <v>0.76315789473684204</v>
      </c>
      <c r="Z38" s="54">
        <v>0.58426966292134797</v>
      </c>
      <c r="AA38" s="54">
        <v>0.30952380952380898</v>
      </c>
    </row>
    <row r="39" spans="22:31" x14ac:dyDescent="0.35">
      <c r="V39" s="52">
        <v>45258</v>
      </c>
      <c r="W39" s="49">
        <v>390</v>
      </c>
      <c r="X39" s="53">
        <v>30</v>
      </c>
      <c r="Y39" s="54">
        <v>0.77553444180522502</v>
      </c>
      <c r="Z39" s="54">
        <v>0.63559322033898302</v>
      </c>
      <c r="AA39" s="54">
        <v>0.33936651583710398</v>
      </c>
      <c r="AD39" t="s">
        <v>265</v>
      </c>
    </row>
    <row r="40" spans="22:31" x14ac:dyDescent="0.35">
      <c r="V40" s="52">
        <v>45228</v>
      </c>
      <c r="W40" s="49">
        <v>390</v>
      </c>
      <c r="X40" s="53">
        <v>30</v>
      </c>
      <c r="Y40" s="54">
        <v>0.76381909547738602</v>
      </c>
      <c r="Z40" s="54">
        <v>0.58260869565217299</v>
      </c>
      <c r="AA40" s="54">
        <v>0.323671497584541</v>
      </c>
    </row>
    <row r="41" spans="22:31" x14ac:dyDescent="0.35">
      <c r="V41" s="52">
        <v>45288</v>
      </c>
      <c r="W41" s="49">
        <v>390</v>
      </c>
      <c r="X41" s="53">
        <v>30</v>
      </c>
      <c r="Y41" s="54">
        <v>0.75767918088737196</v>
      </c>
      <c r="Z41" s="54">
        <v>0.53472222222222199</v>
      </c>
      <c r="AA41" s="54">
        <v>0.34529147982062702</v>
      </c>
    </row>
    <row r="42" spans="22:31" x14ac:dyDescent="0.35">
      <c r="V42" s="52">
        <v>45318</v>
      </c>
      <c r="W42" s="49">
        <v>390</v>
      </c>
      <c r="X42" s="53">
        <v>30</v>
      </c>
      <c r="Y42" s="54">
        <v>0.75794621026894804</v>
      </c>
      <c r="Z42" s="54">
        <v>0.55752212389380496</v>
      </c>
      <c r="AA42" s="54">
        <v>0.29857819905213201</v>
      </c>
    </row>
    <row r="43" spans="22:31" x14ac:dyDescent="0.35">
      <c r="V43" s="52">
        <v>45348</v>
      </c>
      <c r="W43" s="49">
        <v>390</v>
      </c>
      <c r="X43" s="53">
        <v>30</v>
      </c>
      <c r="Y43" s="54">
        <v>0.73432518597236895</v>
      </c>
      <c r="Z43" s="54">
        <v>0.5</v>
      </c>
      <c r="AA43" s="54">
        <v>0.24</v>
      </c>
    </row>
    <row r="44" spans="22:31" x14ac:dyDescent="0.35">
      <c r="V44" s="52">
        <v>45378</v>
      </c>
      <c r="W44" s="49">
        <v>390</v>
      </c>
      <c r="X44" s="53">
        <v>30</v>
      </c>
      <c r="Y44" s="54">
        <v>0.75654152445961298</v>
      </c>
      <c r="Z44" s="54">
        <v>0.5625</v>
      </c>
      <c r="AA44" s="54">
        <v>0.27631578947368401</v>
      </c>
    </row>
    <row r="45" spans="22:31" x14ac:dyDescent="0.35">
      <c r="V45" s="52">
        <v>45408</v>
      </c>
      <c r="W45" s="49">
        <v>390</v>
      </c>
      <c r="X45" s="53">
        <v>30</v>
      </c>
      <c r="Y45" s="54">
        <v>0.76338329764453905</v>
      </c>
      <c r="Z45" s="54">
        <v>0.56481481481481399</v>
      </c>
      <c r="AA45" s="54">
        <v>0.25957446808510598</v>
      </c>
    </row>
    <row r="46" spans="22:31" x14ac:dyDescent="0.35">
      <c r="V46" s="52">
        <v>45438</v>
      </c>
      <c r="W46" s="49">
        <v>390</v>
      </c>
      <c r="X46" s="53">
        <v>30</v>
      </c>
      <c r="Y46" s="54">
        <v>0.75255391600454002</v>
      </c>
      <c r="Z46" s="54">
        <v>0.51724137931034397</v>
      </c>
      <c r="AA46" s="54">
        <v>0.27027027027027001</v>
      </c>
    </row>
    <row r="47" spans="22:31" x14ac:dyDescent="0.35">
      <c r="V47" s="52">
        <v>45468</v>
      </c>
      <c r="W47" s="49">
        <v>390</v>
      </c>
      <c r="X47" s="53">
        <v>30</v>
      </c>
      <c r="Y47" s="54">
        <v>0.75762195121951204</v>
      </c>
      <c r="Z47" s="54">
        <v>0.52688172043010695</v>
      </c>
      <c r="AA47" s="54">
        <v>0.29878048780487798</v>
      </c>
    </row>
    <row r="48" spans="22:31" x14ac:dyDescent="0.35">
      <c r="V48" s="52">
        <v>45498</v>
      </c>
      <c r="W48" s="49">
        <v>390</v>
      </c>
      <c r="X48" s="53">
        <v>30</v>
      </c>
      <c r="Y48" s="54">
        <v>0.71227364185110598</v>
      </c>
      <c r="Z48" s="54">
        <v>0.53571428571428503</v>
      </c>
      <c r="AA48" s="54">
        <v>0.30201342281879101</v>
      </c>
    </row>
    <row r="49" spans="21:27" x14ac:dyDescent="0.35">
      <c r="V49" s="55" t="s">
        <v>80</v>
      </c>
      <c r="W49" s="56">
        <f>AVERAGE(W38:W48)</f>
        <v>390</v>
      </c>
      <c r="X49" s="56">
        <f>AVERAGE(X38:X48)</f>
        <v>30</v>
      </c>
      <c r="Y49" s="57">
        <f>AVERAGE(Y38:Y48)</f>
        <v>0.75407603093885922</v>
      </c>
      <c r="Z49" s="57">
        <f>AVERAGE(Z38:Z48)</f>
        <v>0.5547152841180073</v>
      </c>
      <c r="AA49" s="57">
        <f>AVERAGE(AA38:AA48)</f>
        <v>0.29667144911554022</v>
      </c>
    </row>
    <row r="51" spans="21:27" x14ac:dyDescent="0.35">
      <c r="U51">
        <v>1</v>
      </c>
      <c r="V51" s="49" t="s">
        <v>261</v>
      </c>
    </row>
    <row r="52" spans="21:27" x14ac:dyDescent="0.35">
      <c r="V52" s="49" t="s">
        <v>266</v>
      </c>
      <c r="Y52" s="49">
        <f>7*365</f>
        <v>2555</v>
      </c>
    </row>
    <row r="53" spans="21:27" x14ac:dyDescent="0.35">
      <c r="V53" s="50" t="s">
        <v>254</v>
      </c>
      <c r="W53" s="50" t="s">
        <v>255</v>
      </c>
      <c r="X53" s="51" t="s">
        <v>256</v>
      </c>
      <c r="Y53" s="50" t="s">
        <v>76</v>
      </c>
      <c r="Z53" s="50" t="s">
        <v>77</v>
      </c>
      <c r="AA53" s="50" t="s">
        <v>78</v>
      </c>
    </row>
    <row r="54" spans="21:27" x14ac:dyDescent="0.35">
      <c r="V54" s="52">
        <v>45198</v>
      </c>
      <c r="W54" s="49">
        <v>390</v>
      </c>
      <c r="X54" s="53">
        <v>30</v>
      </c>
      <c r="Y54" s="54">
        <v>0.76934984520123795</v>
      </c>
      <c r="Z54" s="54">
        <v>0.679245283018867</v>
      </c>
      <c r="AA54" s="54">
        <v>0.214285714285714</v>
      </c>
    </row>
    <row r="55" spans="21:27" x14ac:dyDescent="0.35">
      <c r="V55" s="52">
        <v>45258</v>
      </c>
      <c r="W55" s="49">
        <v>390</v>
      </c>
      <c r="X55" s="53">
        <v>30</v>
      </c>
      <c r="Y55" s="54">
        <v>0.76128266033254099</v>
      </c>
      <c r="Z55" s="54">
        <v>0.64705882352941102</v>
      </c>
      <c r="AA55" s="54">
        <v>0.19909502262443399</v>
      </c>
    </row>
    <row r="56" spans="21:27" x14ac:dyDescent="0.35">
      <c r="V56" s="52">
        <v>45228</v>
      </c>
      <c r="W56" s="49">
        <v>390</v>
      </c>
      <c r="X56" s="53">
        <v>30</v>
      </c>
      <c r="Y56" s="54">
        <v>0.75502512562813995</v>
      </c>
      <c r="Z56" s="54">
        <v>0.58823529411764697</v>
      </c>
      <c r="AA56" s="54">
        <v>0.19323671497584499</v>
      </c>
    </row>
    <row r="57" spans="21:27" x14ac:dyDescent="0.35">
      <c r="V57" s="52">
        <v>45288</v>
      </c>
      <c r="W57" s="49">
        <v>390</v>
      </c>
      <c r="X57" s="53">
        <v>30</v>
      </c>
      <c r="Y57" s="54">
        <v>0.74402730375426596</v>
      </c>
      <c r="Z57" s="54">
        <v>0.483333333333333</v>
      </c>
      <c r="AA57" s="54">
        <v>0.13004484304932701</v>
      </c>
    </row>
    <row r="58" spans="21:27" x14ac:dyDescent="0.35">
      <c r="V58" s="52">
        <v>45318</v>
      </c>
      <c r="W58" s="49">
        <v>390</v>
      </c>
      <c r="X58" s="53">
        <v>30</v>
      </c>
      <c r="Y58" s="54">
        <v>0.74938875305623398</v>
      </c>
      <c r="Z58" s="54">
        <v>0.55000000000000004</v>
      </c>
      <c r="AA58" s="54">
        <v>0.15639810426540199</v>
      </c>
    </row>
    <row r="59" spans="21:27" x14ac:dyDescent="0.35">
      <c r="V59" s="52">
        <v>45348</v>
      </c>
      <c r="W59" s="49">
        <v>390</v>
      </c>
      <c r="X59" s="53">
        <v>30</v>
      </c>
      <c r="Y59" s="54">
        <v>0.72369819341126396</v>
      </c>
      <c r="Z59" s="54">
        <v>0.43243243243243201</v>
      </c>
      <c r="AA59" s="54">
        <v>0.128</v>
      </c>
    </row>
    <row r="60" spans="21:27" x14ac:dyDescent="0.35">
      <c r="V60" s="52">
        <v>45378</v>
      </c>
      <c r="W60" s="49">
        <v>390</v>
      </c>
      <c r="X60" s="53">
        <v>30</v>
      </c>
      <c r="Y60" s="54">
        <v>0.74175199089874799</v>
      </c>
      <c r="Z60" s="54">
        <v>0.50847457627118597</v>
      </c>
      <c r="AA60" s="54">
        <v>0.13157894736842099</v>
      </c>
    </row>
    <row r="61" spans="21:27" x14ac:dyDescent="0.35">
      <c r="V61" s="52">
        <v>45408</v>
      </c>
      <c r="W61" s="49">
        <v>390</v>
      </c>
      <c r="X61" s="53">
        <v>30</v>
      </c>
      <c r="Y61" s="54">
        <v>0.73768736616702302</v>
      </c>
      <c r="Z61" s="54">
        <v>0.43243243243243201</v>
      </c>
      <c r="AA61" s="54">
        <v>0.136170212765957</v>
      </c>
    </row>
    <row r="62" spans="21:27" x14ac:dyDescent="0.35">
      <c r="V62" s="52">
        <v>45438</v>
      </c>
      <c r="W62" s="49">
        <v>390</v>
      </c>
      <c r="X62" s="53">
        <v>30</v>
      </c>
      <c r="Y62" s="54">
        <v>0.75028376844494804</v>
      </c>
      <c r="Z62" s="54">
        <v>0.512820512820512</v>
      </c>
      <c r="AA62" s="54">
        <v>0.18018018018018001</v>
      </c>
    </row>
    <row r="63" spans="21:27" x14ac:dyDescent="0.35">
      <c r="V63" s="52">
        <v>45468</v>
      </c>
      <c r="W63" s="49">
        <v>390</v>
      </c>
      <c r="X63" s="53">
        <v>30</v>
      </c>
      <c r="Y63" s="54">
        <v>0.74847560975609695</v>
      </c>
      <c r="Z63" s="54">
        <v>0.49253731343283502</v>
      </c>
      <c r="AA63" s="54">
        <v>0.20121951219512099</v>
      </c>
    </row>
    <row r="64" spans="21:27" x14ac:dyDescent="0.35">
      <c r="V64" s="52">
        <v>45498</v>
      </c>
      <c r="W64" s="49">
        <v>390</v>
      </c>
      <c r="X64" s="53">
        <v>30</v>
      </c>
      <c r="Y64" s="54">
        <v>0.70221327967806801</v>
      </c>
      <c r="Z64" s="54">
        <v>0.51162790697674398</v>
      </c>
      <c r="AA64" s="54">
        <v>0.14765100671140899</v>
      </c>
    </row>
    <row r="65" spans="22:27" x14ac:dyDescent="0.35">
      <c r="V65" s="55" t="s">
        <v>80</v>
      </c>
      <c r="W65" s="56">
        <f>AVERAGE(W54:W64)</f>
        <v>390</v>
      </c>
      <c r="X65" s="56">
        <f>AVERAGE(X54:X64)</f>
        <v>30</v>
      </c>
      <c r="Y65" s="57">
        <f>AVERAGE(Y54:Y64)</f>
        <v>0.74392580875714243</v>
      </c>
      <c r="Z65" s="57">
        <f>AVERAGE(Z54:Z64)</f>
        <v>0.53074526439685443</v>
      </c>
      <c r="AA65" s="57">
        <f>AVERAGE(AA54:AA64)</f>
        <v>0.16526002349289184</v>
      </c>
    </row>
    <row r="67" spans="22:27" x14ac:dyDescent="0.35">
      <c r="V67" s="49" t="s">
        <v>261</v>
      </c>
    </row>
    <row r="68" spans="22:27" x14ac:dyDescent="0.35">
      <c r="V68" s="49" t="s">
        <v>263</v>
      </c>
      <c r="Y68" s="49">
        <f>7*365</f>
        <v>2555</v>
      </c>
    </row>
    <row r="69" spans="22:27" x14ac:dyDescent="0.35">
      <c r="V69" s="50" t="s">
        <v>254</v>
      </c>
      <c r="W69" s="50" t="s">
        <v>255</v>
      </c>
      <c r="X69" s="51" t="s">
        <v>256</v>
      </c>
      <c r="Y69" s="50" t="s">
        <v>76</v>
      </c>
      <c r="Z69" s="50" t="s">
        <v>77</v>
      </c>
      <c r="AA69" s="50" t="s">
        <v>78</v>
      </c>
    </row>
    <row r="70" spans="22:27" x14ac:dyDescent="0.35">
      <c r="V70" s="52">
        <v>45198</v>
      </c>
      <c r="W70" s="49">
        <v>390</v>
      </c>
      <c r="X70" s="53">
        <v>30</v>
      </c>
      <c r="Y70" s="54">
        <v>0.73839009287925605</v>
      </c>
      <c r="Z70" s="54">
        <v>0.49180327868852403</v>
      </c>
      <c r="AA70" s="54">
        <v>0.17857142857142799</v>
      </c>
    </row>
    <row r="71" spans="22:27" x14ac:dyDescent="0.35">
      <c r="V71" s="52">
        <v>45258</v>
      </c>
      <c r="W71" s="49">
        <v>390</v>
      </c>
      <c r="X71" s="53">
        <v>30</v>
      </c>
      <c r="Y71" s="54">
        <v>0.73871733966745801</v>
      </c>
      <c r="Z71" s="54">
        <v>0.51515151515151503</v>
      </c>
      <c r="AA71" s="54">
        <v>7.69230769230769E-2</v>
      </c>
    </row>
    <row r="72" spans="22:27" x14ac:dyDescent="0.35">
      <c r="V72" s="52">
        <v>45228</v>
      </c>
      <c r="W72" s="49">
        <v>390</v>
      </c>
      <c r="X72" s="53">
        <v>30</v>
      </c>
      <c r="Y72" s="54">
        <v>0.73241206030150696</v>
      </c>
      <c r="Z72" s="54">
        <v>0.41176470588235198</v>
      </c>
      <c r="AA72" s="54">
        <v>6.7632850241545805E-2</v>
      </c>
    </row>
    <row r="73" spans="22:27" x14ac:dyDescent="0.35">
      <c r="V73" s="52">
        <v>45288</v>
      </c>
      <c r="W73" s="49">
        <v>390</v>
      </c>
      <c r="X73" s="53">
        <v>30</v>
      </c>
      <c r="Y73" s="54">
        <v>0.72582480091012502</v>
      </c>
      <c r="Z73" s="54">
        <v>0.27500000000000002</v>
      </c>
      <c r="AA73" s="54">
        <v>4.93273542600896E-2</v>
      </c>
    </row>
    <row r="74" spans="22:27" x14ac:dyDescent="0.35">
      <c r="V74" s="52">
        <v>45318</v>
      </c>
      <c r="W74" s="49">
        <v>390</v>
      </c>
      <c r="X74" s="53">
        <v>30</v>
      </c>
      <c r="Y74" s="54">
        <v>0.72127139364303094</v>
      </c>
      <c r="Z74" s="54">
        <v>0.18518518518518501</v>
      </c>
      <c r="AA74" s="54">
        <v>2.3696682464454898E-2</v>
      </c>
    </row>
    <row r="75" spans="22:27" x14ac:dyDescent="0.35">
      <c r="V75" s="52">
        <v>45348</v>
      </c>
      <c r="W75" s="49">
        <v>390</v>
      </c>
      <c r="X75" s="53">
        <v>30</v>
      </c>
      <c r="Y75" s="54">
        <v>0.720510095642933</v>
      </c>
      <c r="Z75" s="54">
        <v>0.43157894736842101</v>
      </c>
      <c r="AA75" s="54">
        <v>0.16400000000000001</v>
      </c>
    </row>
    <row r="76" spans="22:27" x14ac:dyDescent="0.35">
      <c r="V76" s="52">
        <v>45378</v>
      </c>
      <c r="W76" s="49">
        <v>390</v>
      </c>
      <c r="X76" s="53">
        <v>30</v>
      </c>
      <c r="Y76" s="54">
        <v>0.73037542662115995</v>
      </c>
      <c r="Z76" s="54">
        <v>0.42622950819672101</v>
      </c>
      <c r="AA76" s="54">
        <v>0.114035087719298</v>
      </c>
    </row>
    <row r="77" spans="22:27" x14ac:dyDescent="0.35">
      <c r="V77" s="52">
        <v>45408</v>
      </c>
      <c r="W77" s="49">
        <v>390</v>
      </c>
      <c r="X77" s="53">
        <v>30</v>
      </c>
      <c r="Y77" s="54">
        <v>0.74518201284796504</v>
      </c>
      <c r="Z77" s="54">
        <v>0.46341463414634099</v>
      </c>
      <c r="AA77" s="54">
        <v>8.0851063829787198E-2</v>
      </c>
    </row>
    <row r="78" spans="22:27" x14ac:dyDescent="0.35">
      <c r="V78" s="52">
        <v>45438</v>
      </c>
      <c r="W78" s="49">
        <v>390</v>
      </c>
      <c r="X78" s="53">
        <v>30</v>
      </c>
      <c r="Y78" s="54">
        <v>0.74006810442678705</v>
      </c>
      <c r="Z78" s="54">
        <v>0.46067415730337002</v>
      </c>
      <c r="AA78" s="54">
        <v>0.18468468468468399</v>
      </c>
    </row>
    <row r="79" spans="22:27" x14ac:dyDescent="0.35">
      <c r="V79" s="52">
        <v>45468</v>
      </c>
      <c r="W79" s="49">
        <v>390</v>
      </c>
      <c r="X79" s="53">
        <v>30</v>
      </c>
      <c r="Y79" s="54">
        <v>0.72865853658536495</v>
      </c>
      <c r="Z79" s="54">
        <v>0.41025641025641002</v>
      </c>
      <c r="AA79" s="54">
        <v>0.19512195121951201</v>
      </c>
    </row>
    <row r="80" spans="22:27" x14ac:dyDescent="0.35">
      <c r="V80" s="52">
        <v>45498</v>
      </c>
      <c r="W80" s="49">
        <v>390</v>
      </c>
      <c r="X80" s="53">
        <v>30</v>
      </c>
      <c r="Y80" s="54">
        <v>0.68410462776659897</v>
      </c>
      <c r="Z80" s="54">
        <v>0.42857142857142799</v>
      </c>
      <c r="AA80" s="54">
        <v>0.161073825503355</v>
      </c>
    </row>
    <row r="81" spans="21:27" x14ac:dyDescent="0.35">
      <c r="V81" s="55" t="s">
        <v>80</v>
      </c>
      <c r="W81" s="56">
        <f>AVERAGE(W70:W80)</f>
        <v>390</v>
      </c>
      <c r="X81" s="56">
        <f>AVERAGE(X70:X80)</f>
        <v>30</v>
      </c>
      <c r="Y81" s="57">
        <f>AVERAGE(Y70:Y80)</f>
        <v>0.72777404466292595</v>
      </c>
      <c r="Z81" s="57">
        <f>AVERAGE(Z70:Z80)</f>
        <v>0.40905725188638792</v>
      </c>
      <c r="AA81" s="57">
        <f>AVERAGE(AA70:AA80)</f>
        <v>0.11781072776520286</v>
      </c>
    </row>
    <row r="83" spans="21:27" x14ac:dyDescent="0.35">
      <c r="V83" s="49" t="s">
        <v>261</v>
      </c>
    </row>
    <row r="84" spans="21:27" x14ac:dyDescent="0.35">
      <c r="U84">
        <v>1</v>
      </c>
      <c r="V84" s="49" t="s">
        <v>265</v>
      </c>
      <c r="Y84" s="49">
        <f>7*365</f>
        <v>2555</v>
      </c>
    </row>
    <row r="85" spans="21:27" x14ac:dyDescent="0.35">
      <c r="V85" s="50" t="s">
        <v>254</v>
      </c>
      <c r="W85" s="50" t="s">
        <v>255</v>
      </c>
      <c r="X85" s="51" t="s">
        <v>256</v>
      </c>
      <c r="Y85" s="50" t="s">
        <v>76</v>
      </c>
      <c r="Z85" s="50" t="s">
        <v>77</v>
      </c>
      <c r="AA85" s="50" t="s">
        <v>78</v>
      </c>
    </row>
    <row r="86" spans="21:27" x14ac:dyDescent="0.35">
      <c r="V86" s="52">
        <v>45198</v>
      </c>
      <c r="W86" s="49">
        <v>390</v>
      </c>
      <c r="X86" s="53">
        <v>30</v>
      </c>
      <c r="Y86" s="54">
        <v>0.73374613003095901</v>
      </c>
      <c r="Z86" s="54">
        <v>0.35714285714285698</v>
      </c>
      <c r="AA86" s="54">
        <v>2.9761904761904701E-2</v>
      </c>
    </row>
    <row r="87" spans="21:27" x14ac:dyDescent="0.35">
      <c r="V87" s="52">
        <v>45258</v>
      </c>
      <c r="W87" s="49">
        <v>390</v>
      </c>
      <c r="X87" s="53">
        <v>30</v>
      </c>
      <c r="Y87" s="54">
        <v>0.73634204275534398</v>
      </c>
      <c r="Z87" s="54">
        <v>0.48148148148148101</v>
      </c>
      <c r="AA87" s="54">
        <v>5.8823529411764698E-2</v>
      </c>
    </row>
    <row r="88" spans="21:27" x14ac:dyDescent="0.35">
      <c r="V88" s="52">
        <v>45228</v>
      </c>
      <c r="W88" s="49">
        <v>390</v>
      </c>
      <c r="X88" s="53">
        <v>30</v>
      </c>
      <c r="Y88" s="54">
        <v>0.72236180904522596</v>
      </c>
      <c r="Z88" s="54">
        <v>0.29411764705882298</v>
      </c>
      <c r="AA88" s="54">
        <v>4.8309178743961297E-2</v>
      </c>
    </row>
    <row r="89" spans="21:27" x14ac:dyDescent="0.35">
      <c r="V89" s="52">
        <v>45288</v>
      </c>
      <c r="W89" s="49">
        <v>390</v>
      </c>
      <c r="X89" s="53">
        <v>30</v>
      </c>
      <c r="Y89" s="54">
        <v>0.73833902161547205</v>
      </c>
      <c r="Z89" s="54">
        <v>0.34782608695652101</v>
      </c>
      <c r="AA89" s="54">
        <v>3.5874439461883401E-2</v>
      </c>
    </row>
    <row r="90" spans="21:27" x14ac:dyDescent="0.35">
      <c r="V90" s="52">
        <v>45318</v>
      </c>
      <c r="W90" s="49">
        <v>390</v>
      </c>
      <c r="X90" s="53">
        <v>30</v>
      </c>
      <c r="Y90" s="54">
        <v>0.73227383863080597</v>
      </c>
      <c r="Z90" s="54">
        <v>0.3</v>
      </c>
      <c r="AA90" s="54">
        <v>2.8436018957345901E-2</v>
      </c>
    </row>
    <row r="91" spans="21:27" x14ac:dyDescent="0.35">
      <c r="V91" s="52">
        <v>45348</v>
      </c>
      <c r="W91" s="49">
        <v>390</v>
      </c>
      <c r="X91" s="53">
        <v>30</v>
      </c>
      <c r="Y91" s="54">
        <v>0.72157279489904302</v>
      </c>
      <c r="Z91" s="54">
        <v>0.33333333333333298</v>
      </c>
      <c r="AA91" s="54">
        <v>4.8000000000000001E-2</v>
      </c>
    </row>
    <row r="92" spans="21:27" x14ac:dyDescent="0.35">
      <c r="V92" s="52">
        <v>45378</v>
      </c>
      <c r="W92" s="49">
        <v>390</v>
      </c>
      <c r="X92" s="53">
        <v>30</v>
      </c>
      <c r="Y92" s="54">
        <v>0.72810011376564199</v>
      </c>
      <c r="Z92" s="54">
        <v>0.32258064516128998</v>
      </c>
      <c r="AA92" s="54">
        <v>4.3859649122807001E-2</v>
      </c>
    </row>
    <row r="93" spans="21:27" x14ac:dyDescent="0.35">
      <c r="V93" s="52">
        <v>45408</v>
      </c>
      <c r="W93" s="49">
        <v>390</v>
      </c>
      <c r="X93" s="53">
        <v>30</v>
      </c>
      <c r="Y93" s="54">
        <v>0.74197002141327595</v>
      </c>
      <c r="Z93" s="54">
        <v>0.41176470588235198</v>
      </c>
      <c r="AA93" s="54">
        <v>5.9574468085106302E-2</v>
      </c>
    </row>
    <row r="94" spans="21:27" x14ac:dyDescent="0.35">
      <c r="V94" s="52">
        <v>45438</v>
      </c>
      <c r="W94" s="49">
        <v>390</v>
      </c>
      <c r="X94" s="53">
        <v>30</v>
      </c>
      <c r="Y94" s="54">
        <v>0.73439273552780904</v>
      </c>
      <c r="Z94" s="54">
        <v>0.3125</v>
      </c>
      <c r="AA94" s="54">
        <v>4.5045045045045001E-2</v>
      </c>
    </row>
    <row r="95" spans="21:27" x14ac:dyDescent="0.35">
      <c r="V95" s="52">
        <v>45468</v>
      </c>
      <c r="W95" s="49">
        <v>390</v>
      </c>
      <c r="X95" s="53">
        <v>30</v>
      </c>
      <c r="Y95" s="54">
        <v>0.73628048780487798</v>
      </c>
      <c r="Z95" s="54">
        <v>0.33333333333333298</v>
      </c>
      <c r="AA95" s="54">
        <v>5.4878048780487798E-2</v>
      </c>
    </row>
    <row r="96" spans="21:27" x14ac:dyDescent="0.35">
      <c r="V96" s="52">
        <v>45498</v>
      </c>
      <c r="W96" s="49">
        <v>390</v>
      </c>
      <c r="X96" s="53">
        <v>30</v>
      </c>
      <c r="Y96" s="54">
        <v>0.69416498993963704</v>
      </c>
      <c r="Z96" s="54">
        <v>0.42857142857142799</v>
      </c>
      <c r="AA96" s="54">
        <v>6.0402684563758302E-2</v>
      </c>
    </row>
    <row r="97" spans="21:27" x14ac:dyDescent="0.35">
      <c r="V97" s="55" t="s">
        <v>80</v>
      </c>
      <c r="W97" s="56">
        <f>AVERAGE(W86:W96)</f>
        <v>390</v>
      </c>
      <c r="X97" s="56">
        <f>AVERAGE(X86:X96)</f>
        <v>30</v>
      </c>
      <c r="Y97" s="57">
        <f>AVERAGE(Y86:Y96)</f>
        <v>0.72904945322073555</v>
      </c>
      <c r="Z97" s="57">
        <f>AVERAGE(Z86:Z96)</f>
        <v>0.35660468353831071</v>
      </c>
      <c r="AA97" s="57">
        <f>AVERAGE(AA86:AA96)</f>
        <v>4.6633178812187669E-2</v>
      </c>
    </row>
    <row r="99" spans="21:27" x14ac:dyDescent="0.35">
      <c r="V99" s="49" t="s">
        <v>261</v>
      </c>
    </row>
    <row r="100" spans="21:27" x14ac:dyDescent="0.35">
      <c r="U100">
        <v>1</v>
      </c>
      <c r="V100" s="49" t="s">
        <v>264</v>
      </c>
      <c r="Y100" s="49">
        <f>7*365</f>
        <v>2555</v>
      </c>
    </row>
    <row r="101" spans="21:27" x14ac:dyDescent="0.35">
      <c r="V101" s="50" t="s">
        <v>254</v>
      </c>
      <c r="W101" s="50" t="s">
        <v>255</v>
      </c>
      <c r="X101" s="51" t="s">
        <v>256</v>
      </c>
      <c r="Y101" s="50" t="s">
        <v>76</v>
      </c>
      <c r="Z101" s="50" t="s">
        <v>77</v>
      </c>
      <c r="AA101" s="50" t="s">
        <v>78</v>
      </c>
    </row>
    <row r="102" spans="21:27" x14ac:dyDescent="0.35">
      <c r="V102" s="52">
        <v>45198</v>
      </c>
      <c r="W102" s="49">
        <v>390</v>
      </c>
      <c r="X102" s="53">
        <v>30</v>
      </c>
      <c r="Y102" s="54">
        <v>0.74922600619195001</v>
      </c>
      <c r="Z102" s="54">
        <v>0.56000000000000005</v>
      </c>
      <c r="AA102" s="54">
        <v>0.16666666666666599</v>
      </c>
    </row>
    <row r="103" spans="21:27" x14ac:dyDescent="0.35">
      <c r="V103" s="52">
        <v>45258</v>
      </c>
      <c r="W103" s="49">
        <v>390</v>
      </c>
      <c r="X103" s="53">
        <v>30</v>
      </c>
      <c r="Y103" s="54">
        <v>0.75534441805225605</v>
      </c>
      <c r="Z103" s="54">
        <v>0.63157894736842102</v>
      </c>
      <c r="AA103" s="54">
        <v>0.16289592760180899</v>
      </c>
    </row>
    <row r="104" spans="21:27" x14ac:dyDescent="0.35">
      <c r="V104" s="52">
        <v>45228</v>
      </c>
      <c r="W104" s="49">
        <v>390</v>
      </c>
      <c r="X104" s="53">
        <v>30</v>
      </c>
      <c r="Y104" s="54">
        <v>0.73492462311557705</v>
      </c>
      <c r="Z104" s="54">
        <v>0.40909090909090901</v>
      </c>
      <c r="AA104" s="54">
        <v>4.3478260869565202E-2</v>
      </c>
    </row>
    <row r="105" spans="21:27" x14ac:dyDescent="0.35">
      <c r="V105" s="52">
        <v>45288</v>
      </c>
      <c r="W105" s="49">
        <v>390</v>
      </c>
      <c r="X105" s="53">
        <v>30</v>
      </c>
      <c r="Y105" s="54">
        <v>0.74061433447098901</v>
      </c>
      <c r="Z105" s="54">
        <v>0.39130434782608697</v>
      </c>
      <c r="AA105" s="54">
        <v>4.0358744394618798E-2</v>
      </c>
    </row>
    <row r="106" spans="21:27" x14ac:dyDescent="0.35">
      <c r="V106" s="52">
        <v>45318</v>
      </c>
      <c r="W106" s="49">
        <v>390</v>
      </c>
      <c r="X106" s="53">
        <v>30</v>
      </c>
      <c r="Y106" s="54">
        <v>0.72616136919315399</v>
      </c>
      <c r="Z106" s="54">
        <v>0.19047619047618999</v>
      </c>
      <c r="AA106" s="54">
        <v>1.8957345971563899E-2</v>
      </c>
    </row>
    <row r="107" spans="21:27" x14ac:dyDescent="0.35">
      <c r="V107" s="52">
        <v>45348</v>
      </c>
      <c r="W107" s="49">
        <v>390</v>
      </c>
      <c r="X107" s="53">
        <v>30</v>
      </c>
      <c r="Y107" s="54">
        <v>0.720510095642933</v>
      </c>
      <c r="Z107" s="54">
        <v>0.42352941176470499</v>
      </c>
      <c r="AA107" s="54">
        <v>0.14399999999999999</v>
      </c>
    </row>
    <row r="108" spans="21:27" x14ac:dyDescent="0.35">
      <c r="V108" s="52">
        <v>45378</v>
      </c>
      <c r="W108" s="49">
        <v>390</v>
      </c>
      <c r="X108" s="53">
        <v>30</v>
      </c>
      <c r="Y108" s="54">
        <v>0.73151308304891904</v>
      </c>
      <c r="Z108" s="54">
        <v>0.42592592592592499</v>
      </c>
      <c r="AA108" s="54">
        <v>0.100877192982456</v>
      </c>
    </row>
    <row r="109" spans="21:27" x14ac:dyDescent="0.35">
      <c r="V109" s="52">
        <v>45408</v>
      </c>
      <c r="W109" s="49">
        <v>390</v>
      </c>
      <c r="X109" s="53">
        <v>30</v>
      </c>
      <c r="Y109" s="54">
        <v>0.74946466809421797</v>
      </c>
      <c r="Z109" s="54">
        <v>0.506493506493506</v>
      </c>
      <c r="AA109" s="54">
        <v>0.16595744680850999</v>
      </c>
    </row>
    <row r="110" spans="21:27" x14ac:dyDescent="0.35">
      <c r="V110" s="52">
        <v>45438</v>
      </c>
      <c r="W110" s="49">
        <v>390</v>
      </c>
      <c r="X110" s="53">
        <v>30</v>
      </c>
      <c r="Y110" s="54">
        <v>0.74120317820658299</v>
      </c>
      <c r="Z110" s="54">
        <v>0.46052631578947301</v>
      </c>
      <c r="AA110" s="54">
        <v>0.15765765765765699</v>
      </c>
    </row>
    <row r="111" spans="21:27" x14ac:dyDescent="0.35">
      <c r="V111" s="52">
        <v>45468</v>
      </c>
      <c r="W111" s="49">
        <v>390</v>
      </c>
      <c r="X111" s="53">
        <v>30</v>
      </c>
      <c r="Y111" s="54">
        <v>0.74085365853658502</v>
      </c>
      <c r="Z111" s="54">
        <v>0.453125</v>
      </c>
      <c r="AA111" s="54">
        <v>0.176829268292682</v>
      </c>
    </row>
    <row r="112" spans="21:27" x14ac:dyDescent="0.35">
      <c r="V112" s="52">
        <v>45498</v>
      </c>
      <c r="W112" s="49">
        <v>390</v>
      </c>
      <c r="X112" s="53">
        <v>30</v>
      </c>
      <c r="Y112" s="54">
        <v>0.69215291750503005</v>
      </c>
      <c r="Z112" s="54">
        <v>0.45454545454545398</v>
      </c>
      <c r="AA112" s="54">
        <v>0.134228187919463</v>
      </c>
    </row>
    <row r="113" spans="22:27" x14ac:dyDescent="0.35">
      <c r="V113" s="55" t="s">
        <v>80</v>
      </c>
      <c r="W113" s="56">
        <f>AVERAGE(W102:W112)</f>
        <v>390</v>
      </c>
      <c r="X113" s="56">
        <f>AVERAGE(X102:X112)</f>
        <v>30</v>
      </c>
      <c r="Y113" s="57">
        <f>AVERAGE(Y102:Y112)</f>
        <v>0.73472439564165404</v>
      </c>
      <c r="Z113" s="57">
        <f>AVERAGE(Z102:Z112)</f>
        <v>0.44605418266187907</v>
      </c>
      <c r="AA113" s="57">
        <f>AVERAGE(AA102:AA112)</f>
        <v>0.11926424537863553</v>
      </c>
    </row>
    <row r="115" spans="22:27" x14ac:dyDescent="0.35">
      <c r="V115" s="49" t="s">
        <v>261</v>
      </c>
    </row>
    <row r="116" spans="22:27" x14ac:dyDescent="0.35">
      <c r="V116" s="49" t="s">
        <v>268</v>
      </c>
      <c r="Y116" s="49">
        <f>7*365</f>
        <v>2555</v>
      </c>
    </row>
    <row r="117" spans="22:27" x14ac:dyDescent="0.35">
      <c r="V117" s="50" t="s">
        <v>254</v>
      </c>
      <c r="W117" s="50" t="s">
        <v>255</v>
      </c>
      <c r="X117" s="51" t="s">
        <v>256</v>
      </c>
      <c r="Y117" s="50" t="s">
        <v>76</v>
      </c>
      <c r="Z117" s="50" t="s">
        <v>77</v>
      </c>
      <c r="AA117" s="50" t="s">
        <v>78</v>
      </c>
    </row>
    <row r="118" spans="22:27" x14ac:dyDescent="0.35">
      <c r="V118" s="52">
        <v>45198</v>
      </c>
      <c r="W118" s="49">
        <v>390</v>
      </c>
      <c r="X118" s="53">
        <v>30</v>
      </c>
      <c r="Y118" s="54">
        <v>0.76625386996903999</v>
      </c>
      <c r="Z118" s="54">
        <v>0.688888888888888</v>
      </c>
      <c r="AA118" s="54">
        <v>0.18452380952380901</v>
      </c>
    </row>
    <row r="119" spans="22:27" x14ac:dyDescent="0.35">
      <c r="V119" s="52">
        <v>45258</v>
      </c>
      <c r="W119" s="49">
        <v>390</v>
      </c>
      <c r="X119" s="53">
        <v>30</v>
      </c>
      <c r="Y119" s="54">
        <v>0.76603325415676904</v>
      </c>
      <c r="Z119" s="54">
        <v>0.7</v>
      </c>
      <c r="AA119" s="54">
        <v>0.19004524886877799</v>
      </c>
    </row>
    <row r="120" spans="22:27" x14ac:dyDescent="0.35">
      <c r="V120" s="52">
        <v>45228</v>
      </c>
      <c r="W120" s="49">
        <v>390</v>
      </c>
      <c r="X120" s="53">
        <v>30</v>
      </c>
      <c r="Y120" s="54">
        <v>0.75</v>
      </c>
      <c r="Z120" s="54">
        <v>0.5625</v>
      </c>
      <c r="AA120" s="54">
        <v>0.17391304347826</v>
      </c>
    </row>
    <row r="121" spans="22:27" x14ac:dyDescent="0.35">
      <c r="V121" s="52">
        <v>45288</v>
      </c>
      <c r="W121" s="49">
        <v>390</v>
      </c>
      <c r="X121" s="53">
        <v>30</v>
      </c>
      <c r="Y121" s="54">
        <v>0.74516496018202505</v>
      </c>
      <c r="Z121" s="54">
        <v>0.490566037735849</v>
      </c>
      <c r="AA121" s="54">
        <v>0.116591928251121</v>
      </c>
    </row>
    <row r="122" spans="22:27" x14ac:dyDescent="0.35">
      <c r="V122" s="52">
        <v>45318</v>
      </c>
      <c r="W122" s="49">
        <v>390</v>
      </c>
      <c r="X122" s="53">
        <v>30</v>
      </c>
      <c r="Y122" s="54">
        <v>0.75183374083129495</v>
      </c>
      <c r="Z122" s="54">
        <v>0.57407407407407396</v>
      </c>
      <c r="AA122" s="54">
        <v>0.14691943127962001</v>
      </c>
    </row>
    <row r="123" spans="22:27" x14ac:dyDescent="0.35">
      <c r="V123" s="52">
        <v>45348</v>
      </c>
      <c r="W123" s="49">
        <v>390</v>
      </c>
      <c r="X123" s="53">
        <v>30</v>
      </c>
      <c r="Y123" s="54">
        <v>0.72476089266737498</v>
      </c>
      <c r="Z123" s="54">
        <v>0.42857142857142799</v>
      </c>
      <c r="AA123" s="54">
        <v>0.108</v>
      </c>
    </row>
    <row r="124" spans="22:27" x14ac:dyDescent="0.35">
      <c r="V124" s="52">
        <v>45378</v>
      </c>
      <c r="W124" s="49">
        <v>390</v>
      </c>
      <c r="X124" s="53">
        <v>30</v>
      </c>
      <c r="Y124" s="54">
        <v>0.74402730375426596</v>
      </c>
      <c r="Z124" s="54">
        <v>0.52459016393442603</v>
      </c>
      <c r="AA124" s="54">
        <v>0.140350877192982</v>
      </c>
    </row>
    <row r="125" spans="22:27" x14ac:dyDescent="0.35">
      <c r="V125" s="52">
        <v>45408</v>
      </c>
      <c r="W125" s="49">
        <v>390</v>
      </c>
      <c r="X125" s="53">
        <v>30</v>
      </c>
      <c r="Y125" s="54">
        <v>0.74411134903640197</v>
      </c>
      <c r="Z125" s="54">
        <v>0.47222222222222199</v>
      </c>
      <c r="AA125" s="54">
        <v>0.144680851063829</v>
      </c>
    </row>
    <row r="126" spans="22:27" x14ac:dyDescent="0.35">
      <c r="V126" s="52">
        <v>45438</v>
      </c>
      <c r="W126" s="49">
        <v>390</v>
      </c>
      <c r="X126" s="53">
        <v>30</v>
      </c>
      <c r="Y126" s="54">
        <v>0.75368898978433596</v>
      </c>
      <c r="Z126" s="54">
        <v>0.53246753246753198</v>
      </c>
      <c r="AA126" s="54">
        <v>0.18468468468468399</v>
      </c>
    </row>
    <row r="127" spans="22:27" x14ac:dyDescent="0.35">
      <c r="V127" s="52">
        <v>45468</v>
      </c>
      <c r="W127" s="49">
        <v>390</v>
      </c>
      <c r="X127" s="53">
        <v>30</v>
      </c>
      <c r="Y127" s="54">
        <v>0.73932926829268297</v>
      </c>
      <c r="Z127" s="54">
        <v>0.43396226415094302</v>
      </c>
      <c r="AA127" s="54">
        <v>0.14024390243902399</v>
      </c>
    </row>
    <row r="128" spans="22:27" x14ac:dyDescent="0.35">
      <c r="V128" s="52">
        <v>45498</v>
      </c>
      <c r="W128" s="49">
        <v>390</v>
      </c>
      <c r="X128" s="53">
        <v>30</v>
      </c>
      <c r="Y128" s="54">
        <v>0.70422535211267601</v>
      </c>
      <c r="Z128" s="54">
        <v>0.52380952380952295</v>
      </c>
      <c r="AA128" s="54">
        <v>0.14765100671140899</v>
      </c>
    </row>
    <row r="129" spans="22:27" x14ac:dyDescent="0.35">
      <c r="V129" s="55" t="s">
        <v>80</v>
      </c>
      <c r="W129" s="56">
        <f>AVERAGE(W118:W128)</f>
        <v>390</v>
      </c>
      <c r="X129" s="56">
        <f>AVERAGE(X118:X128)</f>
        <v>30</v>
      </c>
      <c r="Y129" s="57">
        <f>AVERAGE(Y118:Y128)</f>
        <v>0.74449354370789689</v>
      </c>
      <c r="Z129" s="57">
        <f>AVERAGE(Z118:Z128)</f>
        <v>0.53924110325953489</v>
      </c>
      <c r="AA129" s="57">
        <f>AVERAGE(AA118:AA128)</f>
        <v>0.15250952577213781</v>
      </c>
    </row>
    <row r="131" spans="22:27" x14ac:dyDescent="0.35">
      <c r="V131" s="49" t="s">
        <v>261</v>
      </c>
    </row>
    <row r="132" spans="22:27" x14ac:dyDescent="0.35">
      <c r="V132" s="49" t="s">
        <v>271</v>
      </c>
      <c r="Y132" s="49">
        <f>7*365</f>
        <v>2555</v>
      </c>
    </row>
    <row r="133" spans="22:27" x14ac:dyDescent="0.35">
      <c r="V133" s="50" t="s">
        <v>254</v>
      </c>
      <c r="W133" s="50" t="s">
        <v>255</v>
      </c>
      <c r="X133" s="51" t="s">
        <v>256</v>
      </c>
      <c r="Y133" s="50" t="s">
        <v>76</v>
      </c>
      <c r="Z133" s="50" t="s">
        <v>77</v>
      </c>
      <c r="AA133" s="50" t="s">
        <v>78</v>
      </c>
    </row>
    <row r="134" spans="22:27" x14ac:dyDescent="0.35">
      <c r="V134" s="52">
        <v>45198</v>
      </c>
      <c r="W134" s="49">
        <v>390</v>
      </c>
      <c r="X134" s="53">
        <v>30</v>
      </c>
      <c r="Y134" s="54">
        <v>0.74767801857585103</v>
      </c>
      <c r="Z134" s="54">
        <v>0.55102040816326503</v>
      </c>
      <c r="AA134" s="54">
        <v>0.160714285714285</v>
      </c>
    </row>
    <row r="135" spans="22:27" x14ac:dyDescent="0.35">
      <c r="V135" s="52">
        <v>45258</v>
      </c>
      <c r="W135" s="49">
        <v>390</v>
      </c>
      <c r="X135" s="53">
        <v>30</v>
      </c>
      <c r="Y135" s="54">
        <v>0.75653206650831295</v>
      </c>
      <c r="Z135" s="54">
        <v>0.61111111111111105</v>
      </c>
      <c r="AA135" s="54">
        <v>0.19909502262443399</v>
      </c>
    </row>
    <row r="136" spans="22:27" x14ac:dyDescent="0.35">
      <c r="V136" s="52">
        <v>45228</v>
      </c>
      <c r="W136" s="49">
        <v>390</v>
      </c>
      <c r="X136" s="53">
        <v>30</v>
      </c>
      <c r="Y136" s="54">
        <v>0.75879396984924596</v>
      </c>
      <c r="Z136" s="54">
        <v>0.61904761904761896</v>
      </c>
      <c r="AA136" s="54">
        <v>0.188405797101449</v>
      </c>
    </row>
    <row r="137" spans="22:27" x14ac:dyDescent="0.35">
      <c r="V137" s="52">
        <v>45288</v>
      </c>
      <c r="W137" s="49">
        <v>390</v>
      </c>
      <c r="X137" s="53">
        <v>30</v>
      </c>
      <c r="Y137" s="54">
        <v>0.74516496018202505</v>
      </c>
      <c r="Z137" s="54">
        <v>0.48837209302325502</v>
      </c>
      <c r="AA137" s="54">
        <v>9.4170403587443899E-2</v>
      </c>
    </row>
    <row r="138" spans="22:27" x14ac:dyDescent="0.35">
      <c r="V138" s="52">
        <v>45318</v>
      </c>
      <c r="W138" s="49">
        <v>390</v>
      </c>
      <c r="X138" s="53">
        <v>30</v>
      </c>
      <c r="Y138" s="54">
        <v>0.74205378973105096</v>
      </c>
      <c r="Z138" s="54">
        <v>0.5</v>
      </c>
      <c r="AA138" s="54">
        <v>0.109004739336492</v>
      </c>
    </row>
    <row r="139" spans="22:27" x14ac:dyDescent="0.35">
      <c r="V139" s="52">
        <v>45348</v>
      </c>
      <c r="W139" s="49">
        <v>390</v>
      </c>
      <c r="X139" s="53">
        <v>30</v>
      </c>
      <c r="Y139" s="54">
        <v>0.72263549415515405</v>
      </c>
      <c r="Z139" s="54">
        <v>0.39622641509433898</v>
      </c>
      <c r="AA139" s="54">
        <v>8.4000000000000005E-2</v>
      </c>
    </row>
    <row r="140" spans="22:27" x14ac:dyDescent="0.35">
      <c r="V140" s="52">
        <v>45378</v>
      </c>
      <c r="W140" s="49">
        <v>390</v>
      </c>
      <c r="X140" s="53">
        <v>30</v>
      </c>
      <c r="Y140" s="54">
        <v>0.748577929465301</v>
      </c>
      <c r="Z140" s="54">
        <v>0.58974358974358898</v>
      </c>
      <c r="AA140" s="54">
        <v>0.100877192982456</v>
      </c>
    </row>
    <row r="141" spans="22:27" x14ac:dyDescent="0.35">
      <c r="V141" s="52">
        <v>45408</v>
      </c>
      <c r="W141" s="49">
        <v>390</v>
      </c>
      <c r="X141" s="53">
        <v>30</v>
      </c>
      <c r="Y141" s="54">
        <v>0.74089935760171299</v>
      </c>
      <c r="Z141" s="54">
        <v>0.42857142857142799</v>
      </c>
      <c r="AA141" s="54">
        <v>8.9361702127659495E-2</v>
      </c>
    </row>
    <row r="142" spans="22:27" x14ac:dyDescent="0.35">
      <c r="V142" s="52">
        <v>45438</v>
      </c>
      <c r="W142" s="49">
        <v>390</v>
      </c>
      <c r="X142" s="53">
        <v>30</v>
      </c>
      <c r="Y142" s="54">
        <v>0.74801362088535694</v>
      </c>
      <c r="Z142" s="54">
        <v>0.5</v>
      </c>
      <c r="AA142" s="54">
        <v>0.117117117117117</v>
      </c>
    </row>
    <row r="143" spans="22:27" x14ac:dyDescent="0.35">
      <c r="V143" s="52">
        <v>45468</v>
      </c>
      <c r="W143" s="49">
        <v>390</v>
      </c>
      <c r="X143" s="53">
        <v>30</v>
      </c>
      <c r="Y143" s="54">
        <v>0.73323170731707299</v>
      </c>
      <c r="Z143" s="54">
        <v>0.36585365853658502</v>
      </c>
      <c r="AA143" s="54">
        <v>9.1463414634146298E-2</v>
      </c>
    </row>
    <row r="144" spans="22:27" x14ac:dyDescent="0.35">
      <c r="V144" s="52">
        <v>45498</v>
      </c>
      <c r="W144" s="49">
        <v>390</v>
      </c>
      <c r="X144" s="53">
        <v>30</v>
      </c>
      <c r="Y144" s="54">
        <v>0.706237424547283</v>
      </c>
      <c r="Z144" s="54">
        <v>0.55555555555555503</v>
      </c>
      <c r="AA144" s="54">
        <v>0.100671140939597</v>
      </c>
    </row>
    <row r="145" spans="22:27" x14ac:dyDescent="0.35">
      <c r="V145" s="55" t="s">
        <v>80</v>
      </c>
      <c r="W145" s="56">
        <f>AVERAGE(W134:W144)</f>
        <v>390</v>
      </c>
      <c r="X145" s="56">
        <f>AVERAGE(X134:X144)</f>
        <v>30</v>
      </c>
      <c r="Y145" s="57">
        <f>AVERAGE(Y134:Y144)</f>
        <v>0.74089257625621519</v>
      </c>
      <c r="Z145" s="57">
        <f>AVERAGE(Z134:Z144)</f>
        <v>0.50959107989515873</v>
      </c>
      <c r="AA145" s="57">
        <f>AVERAGE(AA134:AA144)</f>
        <v>0.12135280146955271</v>
      </c>
    </row>
    <row r="148" spans="22:27" x14ac:dyDescent="0.35">
      <c r="V148" s="49" t="s">
        <v>261</v>
      </c>
    </row>
    <row r="149" spans="22:27" x14ac:dyDescent="0.35">
      <c r="V149" s="49" t="s">
        <v>272</v>
      </c>
      <c r="Y149" s="49">
        <f>7*365</f>
        <v>2555</v>
      </c>
    </row>
    <row r="150" spans="22:27" x14ac:dyDescent="0.35">
      <c r="V150" s="50" t="s">
        <v>254</v>
      </c>
      <c r="W150" s="50" t="s">
        <v>255</v>
      </c>
      <c r="X150" s="51" t="s">
        <v>256</v>
      </c>
      <c r="Y150" s="50" t="s">
        <v>76</v>
      </c>
      <c r="Z150" s="50" t="s">
        <v>77</v>
      </c>
      <c r="AA150" s="50" t="s">
        <v>78</v>
      </c>
    </row>
    <row r="151" spans="22:27" x14ac:dyDescent="0.35">
      <c r="V151" s="52">
        <v>45198</v>
      </c>
      <c r="W151" s="49">
        <v>390</v>
      </c>
      <c r="X151" s="53">
        <v>30</v>
      </c>
      <c r="Y151" s="54">
        <v>0.75232198142414797</v>
      </c>
      <c r="Z151" s="54">
        <v>0.64285714285714202</v>
      </c>
      <c r="AA151" s="54">
        <v>0.107142857142857</v>
      </c>
    </row>
    <row r="152" spans="22:27" x14ac:dyDescent="0.35">
      <c r="V152" s="52">
        <v>45258</v>
      </c>
      <c r="W152" s="49">
        <v>390</v>
      </c>
      <c r="X152" s="53">
        <v>30</v>
      </c>
      <c r="Y152" s="54">
        <v>0.74109263657957203</v>
      </c>
      <c r="Z152" s="54">
        <v>0.53488372093023195</v>
      </c>
      <c r="AA152" s="54">
        <v>0.104072398190045</v>
      </c>
    </row>
    <row r="153" spans="22:27" x14ac:dyDescent="0.35">
      <c r="V153" s="52">
        <v>45228</v>
      </c>
      <c r="W153" s="49">
        <v>390</v>
      </c>
      <c r="X153" s="53">
        <v>30</v>
      </c>
      <c r="Y153" s="54">
        <v>0.75753768844221103</v>
      </c>
      <c r="Z153" s="54">
        <v>0.66666666666666596</v>
      </c>
      <c r="AA153" s="54">
        <v>0.135265700483091</v>
      </c>
    </row>
    <row r="154" spans="22:27" x14ac:dyDescent="0.35">
      <c r="V154" s="52">
        <v>45288</v>
      </c>
      <c r="W154" s="49">
        <v>390</v>
      </c>
      <c r="X154" s="53">
        <v>30</v>
      </c>
      <c r="Y154" s="54">
        <v>0.75085324232081896</v>
      </c>
      <c r="Z154" s="54">
        <v>0.58333333333333304</v>
      </c>
      <c r="AA154" s="54">
        <v>6.2780269058295896E-2</v>
      </c>
    </row>
    <row r="155" spans="22:27" x14ac:dyDescent="0.35">
      <c r="V155" s="52">
        <v>45318</v>
      </c>
      <c r="W155" s="49">
        <v>390</v>
      </c>
      <c r="X155" s="53">
        <v>30</v>
      </c>
      <c r="Y155" s="54">
        <v>0.74938875305623398</v>
      </c>
      <c r="Z155" s="54">
        <v>0.57142857142857095</v>
      </c>
      <c r="AA155" s="54">
        <v>0.11374407582938301</v>
      </c>
    </row>
    <row r="156" spans="22:27" x14ac:dyDescent="0.35">
      <c r="V156" s="52">
        <v>45348</v>
      </c>
      <c r="W156" s="49">
        <v>390</v>
      </c>
      <c r="X156" s="53">
        <v>30</v>
      </c>
      <c r="Y156" s="54">
        <v>0.741764080765143</v>
      </c>
      <c r="Z156" s="54">
        <v>0.57777777777777695</v>
      </c>
      <c r="AA156" s="54">
        <v>0.104</v>
      </c>
    </row>
    <row r="157" spans="22:27" x14ac:dyDescent="0.35">
      <c r="V157" s="52">
        <v>45378</v>
      </c>
      <c r="W157" s="49">
        <v>390</v>
      </c>
      <c r="X157" s="53">
        <v>30</v>
      </c>
      <c r="Y157" s="54">
        <v>0.75426621160409502</v>
      </c>
      <c r="Z157" s="54">
        <v>0.67647058823529405</v>
      </c>
      <c r="AA157" s="54">
        <v>0.100877192982456</v>
      </c>
    </row>
    <row r="158" spans="22:27" x14ac:dyDescent="0.35">
      <c r="V158" s="52">
        <v>45408</v>
      </c>
      <c r="W158" s="49">
        <v>390</v>
      </c>
      <c r="X158" s="53">
        <v>30</v>
      </c>
      <c r="Y158" s="54">
        <v>0.74411134903640197</v>
      </c>
      <c r="Z158" s="54">
        <v>0.452380952380952</v>
      </c>
      <c r="AA158" s="54">
        <v>8.0851063829787198E-2</v>
      </c>
    </row>
    <row r="159" spans="22:27" x14ac:dyDescent="0.35">
      <c r="V159" s="52">
        <v>45438</v>
      </c>
      <c r="W159" s="49">
        <v>390</v>
      </c>
      <c r="X159" s="53">
        <v>30</v>
      </c>
      <c r="Y159" s="54">
        <v>0.74914869466515299</v>
      </c>
      <c r="Z159" s="54">
        <v>0.51063829787234005</v>
      </c>
      <c r="AA159" s="54">
        <v>0.108108108108108</v>
      </c>
    </row>
    <row r="160" spans="22:27" x14ac:dyDescent="0.35">
      <c r="V160" s="52">
        <v>45468</v>
      </c>
      <c r="W160" s="49">
        <v>390</v>
      </c>
      <c r="X160" s="53">
        <v>30</v>
      </c>
      <c r="Y160" s="54">
        <v>0.74695121951219501</v>
      </c>
      <c r="Z160" s="54">
        <v>0.47058823529411697</v>
      </c>
      <c r="AA160" s="54">
        <v>9.7560975609756101E-2</v>
      </c>
    </row>
    <row r="161" spans="22:27" x14ac:dyDescent="0.35">
      <c r="V161" s="52">
        <v>45498</v>
      </c>
      <c r="W161" s="49">
        <v>390</v>
      </c>
      <c r="X161" s="53">
        <v>30</v>
      </c>
      <c r="Y161" s="54">
        <v>0.706237424547283</v>
      </c>
      <c r="Z161" s="54">
        <v>0.56000000000000005</v>
      </c>
      <c r="AA161" s="54">
        <v>9.3959731543624095E-2</v>
      </c>
    </row>
    <row r="162" spans="22:27" x14ac:dyDescent="0.35">
      <c r="V162" s="55" t="s">
        <v>80</v>
      </c>
      <c r="W162" s="56">
        <f>AVERAGE(W151:W161)</f>
        <v>390</v>
      </c>
      <c r="X162" s="56">
        <f>AVERAGE(X151:X161)</f>
        <v>30</v>
      </c>
      <c r="Y162" s="57">
        <f>AVERAGE(Y151:Y161)</f>
        <v>0.74487938926847763</v>
      </c>
      <c r="Z162" s="57">
        <f>AVERAGE(Z151:Z161)</f>
        <v>0.56791138970694766</v>
      </c>
      <c r="AA162" s="57">
        <f>AVERAGE(AA151:AA161)</f>
        <v>0.10076021570703665</v>
      </c>
    </row>
  </sheetData>
  <conditionalFormatting sqref="AE22:AE28">
    <cfRule type="colorScale" priority="3">
      <colorScale>
        <cfvo type="min"/>
        <cfvo type="percentile" val="50"/>
        <cfvo type="max"/>
        <color rgb="FF63BE7B"/>
        <color rgb="FFFFEB84"/>
        <color rgb="FFF8696B"/>
      </colorScale>
    </cfRule>
  </conditionalFormatting>
  <conditionalFormatting sqref="AF22:AF28">
    <cfRule type="colorScale" priority="2">
      <colorScale>
        <cfvo type="min"/>
        <cfvo type="percentile" val="50"/>
        <cfvo type="max"/>
        <color rgb="FF63BE7B"/>
        <color rgb="FFFFEB84"/>
        <color rgb="FFF8696B"/>
      </colorScale>
    </cfRule>
  </conditionalFormatting>
  <conditionalFormatting sqref="AG22:AG28">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8C00E-EB1C-4674-8070-3C8CB87648AB}">
  <dimension ref="A2:I387"/>
  <sheetViews>
    <sheetView showGridLines="0" topLeftCell="A5" workbookViewId="0">
      <selection activeCell="I5" sqref="I5"/>
    </sheetView>
  </sheetViews>
  <sheetFormatPr defaultRowHeight="14.5" x14ac:dyDescent="0.35"/>
  <cols>
    <col min="1" max="1" width="27.08984375" customWidth="1"/>
    <col min="2" max="2" width="4.81640625" customWidth="1"/>
    <col min="8" max="8" width="40" customWidth="1"/>
    <col min="9" max="9" width="88.6328125" bestFit="1" customWidth="1"/>
  </cols>
  <sheetData>
    <row r="2" spans="1:9" x14ac:dyDescent="0.35">
      <c r="A2" t="s">
        <v>907</v>
      </c>
    </row>
    <row r="5" spans="1:9" x14ac:dyDescent="0.35">
      <c r="A5" s="2" t="s">
        <v>241</v>
      </c>
      <c r="C5" s="2" t="s">
        <v>524</v>
      </c>
      <c r="H5" s="2" t="s">
        <v>241</v>
      </c>
      <c r="I5" s="2" t="s">
        <v>909</v>
      </c>
    </row>
    <row r="6" spans="1:9" x14ac:dyDescent="0.35">
      <c r="A6" t="s">
        <v>522</v>
      </c>
      <c r="B6" s="58" t="s">
        <v>908</v>
      </c>
      <c r="C6" t="s">
        <v>525</v>
      </c>
      <c r="H6" t="str">
        <f>A6</f>
        <v>Effective Date</v>
      </c>
      <c r="I6" t="str">
        <f>A6&amp;B6&amp;C6</f>
        <v>Effective Date -&gt; The training set evaluation date</v>
      </c>
    </row>
    <row r="7" spans="1:9" x14ac:dyDescent="0.35">
      <c r="A7" t="s">
        <v>523</v>
      </c>
      <c r="B7" s="58" t="s">
        <v>908</v>
      </c>
      <c r="C7" t="s">
        <v>526</v>
      </c>
      <c r="H7" t="str">
        <f t="shared" ref="H7:H70" si="0">A7</f>
        <v>top_three</v>
      </c>
      <c r="I7" t="str">
        <f t="shared" ref="I7:I70" si="1">A7&amp;B7&amp;C7</f>
        <v>top_three -&gt; Binary top three placing flag.</v>
      </c>
    </row>
    <row r="8" spans="1:9" x14ac:dyDescent="0.35">
      <c r="A8" t="s">
        <v>277</v>
      </c>
      <c r="B8" s="58" t="s">
        <v>908</v>
      </c>
      <c r="C8" t="s">
        <v>527</v>
      </c>
      <c r="H8" t="str">
        <f t="shared" si="0"/>
        <v>Placing</v>
      </c>
      <c r="I8" t="str">
        <f t="shared" si="1"/>
        <v>Placing -&gt; The finishing place of horse</v>
      </c>
    </row>
    <row r="9" spans="1:9" x14ac:dyDescent="0.35">
      <c r="A9" t="s">
        <v>278</v>
      </c>
      <c r="B9" s="58" t="s">
        <v>908</v>
      </c>
      <c r="C9" t="s">
        <v>528</v>
      </c>
      <c r="H9" t="str">
        <f t="shared" si="0"/>
        <v>Horse No.</v>
      </c>
      <c r="I9" t="str">
        <f t="shared" si="1"/>
        <v>Horse No. -&gt; Horse number in race</v>
      </c>
    </row>
    <row r="10" spans="1:9" x14ac:dyDescent="0.35">
      <c r="A10" t="s">
        <v>73</v>
      </c>
      <c r="B10" s="58" t="s">
        <v>908</v>
      </c>
      <c r="C10" t="s">
        <v>529</v>
      </c>
      <c r="H10" t="str">
        <f t="shared" si="0"/>
        <v>Horse</v>
      </c>
      <c r="I10" t="str">
        <f t="shared" si="1"/>
        <v>Horse -&gt; Horse Name</v>
      </c>
    </row>
    <row r="11" spans="1:9" x14ac:dyDescent="0.35">
      <c r="A11" t="s">
        <v>35</v>
      </c>
      <c r="B11" s="58" t="s">
        <v>908</v>
      </c>
      <c r="C11" t="s">
        <v>530</v>
      </c>
      <c r="H11" t="str">
        <f t="shared" si="0"/>
        <v>Jockey</v>
      </c>
      <c r="I11" t="str">
        <f t="shared" si="1"/>
        <v>Jockey -&gt; Jockey Name</v>
      </c>
    </row>
    <row r="12" spans="1:9" x14ac:dyDescent="0.35">
      <c r="A12" t="s">
        <v>279</v>
      </c>
      <c r="B12" s="58" t="s">
        <v>908</v>
      </c>
      <c r="C12" t="s">
        <v>531</v>
      </c>
      <c r="H12" t="str">
        <f t="shared" si="0"/>
        <v>Trainer</v>
      </c>
      <c r="I12" t="str">
        <f t="shared" si="1"/>
        <v>Trainer -&gt; Trainer name</v>
      </c>
    </row>
    <row r="13" spans="1:9" x14ac:dyDescent="0.35">
      <c r="A13" t="s">
        <v>280</v>
      </c>
      <c r="B13" s="58" t="s">
        <v>908</v>
      </c>
      <c r="C13" t="s">
        <v>533</v>
      </c>
      <c r="H13" t="str">
        <f t="shared" si="0"/>
        <v>Act. Wt.</v>
      </c>
      <c r="I13" t="str">
        <f t="shared" si="1"/>
        <v>Act. Wt. -&gt; Jockey weight</v>
      </c>
    </row>
    <row r="14" spans="1:9" x14ac:dyDescent="0.35">
      <c r="A14" t="s">
        <v>281</v>
      </c>
      <c r="B14" s="58" t="s">
        <v>908</v>
      </c>
      <c r="C14" t="s">
        <v>532</v>
      </c>
      <c r="H14" t="str">
        <f t="shared" si="0"/>
        <v>Declar. Horse Wt.</v>
      </c>
      <c r="I14" t="str">
        <f t="shared" si="1"/>
        <v>Declar. Horse Wt. -&gt; Horse weight</v>
      </c>
    </row>
    <row r="15" spans="1:9" x14ac:dyDescent="0.35">
      <c r="A15" t="s">
        <v>152</v>
      </c>
      <c r="B15" s="58" t="s">
        <v>908</v>
      </c>
      <c r="C15" t="s">
        <v>535</v>
      </c>
      <c r="H15" t="str">
        <f t="shared" si="0"/>
        <v>Dr.</v>
      </c>
      <c r="I15" t="str">
        <f t="shared" si="1"/>
        <v>Dr. -&gt; The gate the horse starts the race at</v>
      </c>
    </row>
    <row r="16" spans="1:9" x14ac:dyDescent="0.35">
      <c r="A16" t="s">
        <v>81</v>
      </c>
      <c r="B16" s="58" t="s">
        <v>908</v>
      </c>
      <c r="C16" t="s">
        <v>534</v>
      </c>
      <c r="H16" t="str">
        <f t="shared" si="0"/>
        <v>Win Odds</v>
      </c>
      <c r="I16" t="str">
        <f t="shared" si="1"/>
        <v>Win Odds -&gt; The pay odds for each horse in race</v>
      </c>
    </row>
    <row r="17" spans="1:9" x14ac:dyDescent="0.35">
      <c r="A17" t="s">
        <v>254</v>
      </c>
      <c r="B17" s="58" t="s">
        <v>908</v>
      </c>
      <c r="C17" t="s">
        <v>536</v>
      </c>
      <c r="H17" t="str">
        <f t="shared" si="0"/>
        <v>Date</v>
      </c>
      <c r="I17" t="str">
        <f t="shared" si="1"/>
        <v>Date -&gt; Date of race</v>
      </c>
    </row>
    <row r="18" spans="1:9" x14ac:dyDescent="0.35">
      <c r="A18" t="s">
        <v>282</v>
      </c>
      <c r="B18" s="58" t="s">
        <v>908</v>
      </c>
      <c r="C18" t="s">
        <v>537</v>
      </c>
      <c r="H18" t="str">
        <f t="shared" si="0"/>
        <v>Course</v>
      </c>
      <c r="I18" t="str">
        <f t="shared" si="1"/>
        <v>Course -&gt; Course of race</v>
      </c>
    </row>
    <row r="19" spans="1:9" x14ac:dyDescent="0.35">
      <c r="A19" t="s">
        <v>283</v>
      </c>
      <c r="B19" s="58" t="s">
        <v>908</v>
      </c>
      <c r="C19" t="s">
        <v>538</v>
      </c>
      <c r="H19" t="str">
        <f t="shared" si="0"/>
        <v>RaceNumber</v>
      </c>
      <c r="I19" t="str">
        <f t="shared" si="1"/>
        <v>RaceNumber -&gt; RaceNumber of race</v>
      </c>
    </row>
    <row r="20" spans="1:9" x14ac:dyDescent="0.35">
      <c r="A20" t="s">
        <v>284</v>
      </c>
      <c r="B20" s="58" t="s">
        <v>908</v>
      </c>
      <c r="C20" t="s">
        <v>539</v>
      </c>
      <c r="H20" t="str">
        <f t="shared" si="0"/>
        <v>Race type</v>
      </c>
      <c r="I20" t="str">
        <f t="shared" si="1"/>
        <v>Race type -&gt; Race type of race</v>
      </c>
    </row>
    <row r="21" spans="1:9" x14ac:dyDescent="0.35">
      <c r="A21" t="s">
        <v>285</v>
      </c>
      <c r="B21" s="58" t="s">
        <v>908</v>
      </c>
      <c r="C21" t="s">
        <v>540</v>
      </c>
      <c r="H21" t="str">
        <f t="shared" si="0"/>
        <v>DistanceMeter</v>
      </c>
      <c r="I21" t="str">
        <f t="shared" si="1"/>
        <v>DistanceMeter -&gt; DistanceMeter of race</v>
      </c>
    </row>
    <row r="22" spans="1:9" x14ac:dyDescent="0.35">
      <c r="A22" t="s">
        <v>286</v>
      </c>
      <c r="B22" s="58" t="s">
        <v>908</v>
      </c>
      <c r="C22" t="s">
        <v>541</v>
      </c>
      <c r="H22" t="str">
        <f t="shared" si="0"/>
        <v>Score range</v>
      </c>
      <c r="I22" t="str">
        <f t="shared" si="1"/>
        <v>Score range -&gt; Score range of race</v>
      </c>
    </row>
    <row r="23" spans="1:9" x14ac:dyDescent="0.35">
      <c r="A23" t="s">
        <v>287</v>
      </c>
      <c r="B23" s="58" t="s">
        <v>908</v>
      </c>
      <c r="C23" t="s">
        <v>542</v>
      </c>
      <c r="H23" t="str">
        <f t="shared" si="0"/>
        <v>MinScore</v>
      </c>
      <c r="I23" t="str">
        <f t="shared" si="1"/>
        <v>MinScore -&gt; MinScore of race</v>
      </c>
    </row>
    <row r="24" spans="1:9" x14ac:dyDescent="0.35">
      <c r="A24" t="s">
        <v>288</v>
      </c>
      <c r="B24" s="58" t="s">
        <v>908</v>
      </c>
      <c r="C24" t="s">
        <v>543</v>
      </c>
      <c r="H24" t="str">
        <f t="shared" si="0"/>
        <v>MaxScore</v>
      </c>
      <c r="I24" t="str">
        <f t="shared" si="1"/>
        <v>MaxScore -&gt; MaxScore of race</v>
      </c>
    </row>
    <row r="25" spans="1:9" x14ac:dyDescent="0.35">
      <c r="A25" t="s">
        <v>289</v>
      </c>
      <c r="B25" s="58" t="s">
        <v>908</v>
      </c>
      <c r="C25" t="s">
        <v>544</v>
      </c>
      <c r="H25" t="str">
        <f t="shared" si="0"/>
        <v>Going</v>
      </c>
      <c r="I25" t="str">
        <f t="shared" si="1"/>
        <v>Going -&gt; Going of race</v>
      </c>
    </row>
    <row r="26" spans="1:9" x14ac:dyDescent="0.35">
      <c r="A26" t="s">
        <v>290</v>
      </c>
      <c r="B26" s="58" t="s">
        <v>908</v>
      </c>
      <c r="C26" t="s">
        <v>545</v>
      </c>
      <c r="H26" t="str">
        <f t="shared" si="0"/>
        <v>Handicap</v>
      </c>
      <c r="I26" t="str">
        <f t="shared" si="1"/>
        <v>Handicap -&gt; Handicap of race</v>
      </c>
    </row>
    <row r="27" spans="1:9" x14ac:dyDescent="0.35">
      <c r="A27" t="s">
        <v>291</v>
      </c>
      <c r="B27" s="58" t="s">
        <v>908</v>
      </c>
      <c r="C27" t="s">
        <v>546</v>
      </c>
      <c r="H27" t="str">
        <f t="shared" si="0"/>
        <v>Course Detail</v>
      </c>
      <c r="I27" t="str">
        <f t="shared" si="1"/>
        <v>Course Detail -&gt; Course Detail of race</v>
      </c>
    </row>
    <row r="28" spans="1:9" x14ac:dyDescent="0.35">
      <c r="A28" t="s">
        <v>292</v>
      </c>
      <c r="B28" s="58" t="s">
        <v>908</v>
      </c>
      <c r="C28" t="s">
        <v>581</v>
      </c>
      <c r="H28" t="str">
        <f t="shared" si="0"/>
        <v>Finish Time</v>
      </c>
      <c r="I28" t="str">
        <f t="shared" si="1"/>
        <v>Finish Time -&gt; Finish Time of horse</v>
      </c>
    </row>
    <row r="29" spans="1:9" x14ac:dyDescent="0.35">
      <c r="A29" t="s">
        <v>293</v>
      </c>
      <c r="B29" s="58" t="s">
        <v>908</v>
      </c>
      <c r="C29" t="s">
        <v>582</v>
      </c>
      <c r="H29" t="str">
        <f t="shared" si="0"/>
        <v>HorseIndex</v>
      </c>
      <c r="I29" t="str">
        <f t="shared" si="1"/>
        <v>HorseIndex -&gt; HorseIndex of horse</v>
      </c>
    </row>
    <row r="30" spans="1:9" x14ac:dyDescent="0.35">
      <c r="A30" t="s">
        <v>294</v>
      </c>
      <c r="B30" s="58" t="s">
        <v>908</v>
      </c>
      <c r="C30" t="s">
        <v>583</v>
      </c>
      <c r="H30" t="str">
        <f t="shared" si="0"/>
        <v>Country</v>
      </c>
      <c r="I30" t="str">
        <f t="shared" si="1"/>
        <v>Country -&gt; Country of horse</v>
      </c>
    </row>
    <row r="31" spans="1:9" x14ac:dyDescent="0.35">
      <c r="A31" t="s">
        <v>295</v>
      </c>
      <c r="B31" s="58" t="s">
        <v>908</v>
      </c>
      <c r="C31" t="s">
        <v>584</v>
      </c>
      <c r="H31" t="str">
        <f t="shared" si="0"/>
        <v>Colour</v>
      </c>
      <c r="I31" t="str">
        <f t="shared" si="1"/>
        <v>Colour -&gt; Colour of horse</v>
      </c>
    </row>
    <row r="32" spans="1:9" x14ac:dyDescent="0.35">
      <c r="A32" t="s">
        <v>296</v>
      </c>
      <c r="B32" s="58" t="s">
        <v>908</v>
      </c>
      <c r="C32" t="s">
        <v>585</v>
      </c>
      <c r="H32" t="str">
        <f t="shared" si="0"/>
        <v>Sex</v>
      </c>
      <c r="I32" t="str">
        <f t="shared" si="1"/>
        <v>Sex -&gt; Sex of horse</v>
      </c>
    </row>
    <row r="33" spans="1:9" x14ac:dyDescent="0.35">
      <c r="A33" t="s">
        <v>297</v>
      </c>
      <c r="B33" s="58" t="s">
        <v>908</v>
      </c>
      <c r="C33" t="s">
        <v>586</v>
      </c>
      <c r="H33" t="str">
        <f t="shared" si="0"/>
        <v>Import Type</v>
      </c>
      <c r="I33" t="str">
        <f t="shared" si="1"/>
        <v>Import Type -&gt; Import Type of horse</v>
      </c>
    </row>
    <row r="34" spans="1:9" x14ac:dyDescent="0.35">
      <c r="A34" t="s">
        <v>298</v>
      </c>
      <c r="B34" s="58" t="s">
        <v>908</v>
      </c>
      <c r="C34" t="s">
        <v>587</v>
      </c>
      <c r="H34" t="str">
        <f t="shared" si="0"/>
        <v>Import Date</v>
      </c>
      <c r="I34" t="str">
        <f t="shared" si="1"/>
        <v>Import Date -&gt; Import Date of horse</v>
      </c>
    </row>
    <row r="35" spans="1:9" x14ac:dyDescent="0.35">
      <c r="A35" t="s">
        <v>299</v>
      </c>
      <c r="B35" s="58" t="s">
        <v>908</v>
      </c>
      <c r="C35" t="s">
        <v>579</v>
      </c>
      <c r="H35" t="str">
        <f t="shared" si="0"/>
        <v>Owner</v>
      </c>
      <c r="I35" t="str">
        <f t="shared" si="1"/>
        <v>Owner -&gt; Owner of horse</v>
      </c>
    </row>
    <row r="36" spans="1:9" x14ac:dyDescent="0.35">
      <c r="A36" t="s">
        <v>300</v>
      </c>
      <c r="B36" s="58" t="s">
        <v>908</v>
      </c>
      <c r="C36" t="s">
        <v>578</v>
      </c>
      <c r="H36" t="str">
        <f t="shared" si="0"/>
        <v>Sire</v>
      </c>
      <c r="I36" t="str">
        <f t="shared" si="1"/>
        <v>Sire -&gt; Sire of Horse, ie. Mom</v>
      </c>
    </row>
    <row r="37" spans="1:9" x14ac:dyDescent="0.35">
      <c r="A37" t="s">
        <v>301</v>
      </c>
      <c r="B37" s="58" t="s">
        <v>908</v>
      </c>
      <c r="C37" t="s">
        <v>577</v>
      </c>
      <c r="H37" t="str">
        <f t="shared" si="0"/>
        <v>Dam</v>
      </c>
      <c r="I37" t="str">
        <f t="shared" si="1"/>
        <v>Dam -&gt; Dam of Horse, ie. Dad</v>
      </c>
    </row>
    <row r="38" spans="1:9" x14ac:dyDescent="0.35">
      <c r="A38" t="s">
        <v>302</v>
      </c>
      <c r="B38" s="58" t="s">
        <v>908</v>
      </c>
      <c r="C38" t="s">
        <v>547</v>
      </c>
      <c r="H38" t="str">
        <f t="shared" si="0"/>
        <v>Dam's Sire</v>
      </c>
      <c r="I38" t="str">
        <f t="shared" si="1"/>
        <v>Dam's Sire -&gt; Dam's Sire of race</v>
      </c>
    </row>
    <row r="39" spans="1:9" x14ac:dyDescent="0.35">
      <c r="A39" t="s">
        <v>303</v>
      </c>
      <c r="B39" s="58" t="s">
        <v>908</v>
      </c>
      <c r="C39" t="s">
        <v>548</v>
      </c>
      <c r="H39" t="str">
        <f t="shared" si="0"/>
        <v>Same Sire</v>
      </c>
      <c r="I39" t="str">
        <f t="shared" si="1"/>
        <v>Same Sire -&gt; Same Sire of race</v>
      </c>
    </row>
    <row r="40" spans="1:9" x14ac:dyDescent="0.35">
      <c r="A40" t="s">
        <v>304</v>
      </c>
      <c r="B40" s="58" t="s">
        <v>908</v>
      </c>
      <c r="C40" t="s">
        <v>549</v>
      </c>
      <c r="H40" t="str">
        <f t="shared" si="0"/>
        <v>PP Pre-import races footage</v>
      </c>
      <c r="I40" t="str">
        <f t="shared" si="1"/>
        <v>PP Pre-import races footage -&gt; PP Pre-import races footage of race</v>
      </c>
    </row>
    <row r="41" spans="1:9" x14ac:dyDescent="0.35">
      <c r="A41" t="s">
        <v>305</v>
      </c>
      <c r="B41" s="58" t="s">
        <v>908</v>
      </c>
      <c r="C41" t="s">
        <v>580</v>
      </c>
      <c r="H41" t="str">
        <f t="shared" si="0"/>
        <v>Gear</v>
      </c>
      <c r="I41" t="str">
        <f t="shared" si="1"/>
        <v>Gear -&gt; Gear used by horse, blinders, shoes, etc</v>
      </c>
    </row>
    <row r="42" spans="1:9" x14ac:dyDescent="0.35">
      <c r="A42" t="s">
        <v>306</v>
      </c>
      <c r="B42" s="58" t="s">
        <v>908</v>
      </c>
      <c r="C42" t="s">
        <v>588</v>
      </c>
      <c r="H42" t="str">
        <f t="shared" si="0"/>
        <v>B</v>
      </c>
      <c r="I42" t="str">
        <f t="shared" si="1"/>
        <v>B -&gt; Gear B of horse</v>
      </c>
    </row>
    <row r="43" spans="1:9" x14ac:dyDescent="0.35">
      <c r="A43" t="s">
        <v>307</v>
      </c>
      <c r="B43" s="58" t="s">
        <v>908</v>
      </c>
      <c r="C43" t="s">
        <v>589</v>
      </c>
      <c r="H43" t="str">
        <f t="shared" si="0"/>
        <v>B_first_time</v>
      </c>
      <c r="I43" t="str">
        <f t="shared" si="1"/>
        <v>B_first_time -&gt; Gear B_first_time of horse</v>
      </c>
    </row>
    <row r="44" spans="1:9" x14ac:dyDescent="0.35">
      <c r="A44" t="s">
        <v>308</v>
      </c>
      <c r="B44" s="58" t="s">
        <v>908</v>
      </c>
      <c r="C44" t="s">
        <v>590</v>
      </c>
      <c r="H44" t="str">
        <f t="shared" si="0"/>
        <v>B_replaced</v>
      </c>
      <c r="I44" t="str">
        <f t="shared" si="1"/>
        <v>B_replaced -&gt; Gear B_replaced of horse</v>
      </c>
    </row>
    <row r="45" spans="1:9" x14ac:dyDescent="0.35">
      <c r="A45" t="s">
        <v>309</v>
      </c>
      <c r="B45" s="58" t="s">
        <v>908</v>
      </c>
      <c r="C45" t="s">
        <v>591</v>
      </c>
      <c r="H45" t="str">
        <f t="shared" si="0"/>
        <v>B_removed</v>
      </c>
      <c r="I45" t="str">
        <f t="shared" si="1"/>
        <v>B_removed -&gt; Gear B_removed of horse</v>
      </c>
    </row>
    <row r="46" spans="1:9" x14ac:dyDescent="0.35">
      <c r="A46" t="s">
        <v>310</v>
      </c>
      <c r="B46" s="58" t="s">
        <v>908</v>
      </c>
      <c r="C46" t="s">
        <v>592</v>
      </c>
      <c r="H46" t="str">
        <f t="shared" si="0"/>
        <v>BO</v>
      </c>
      <c r="I46" t="str">
        <f t="shared" si="1"/>
        <v>BO -&gt; Gear BO of horse</v>
      </c>
    </row>
    <row r="47" spans="1:9" x14ac:dyDescent="0.35">
      <c r="A47" t="s">
        <v>311</v>
      </c>
      <c r="B47" s="58" t="s">
        <v>908</v>
      </c>
      <c r="C47" t="s">
        <v>593</v>
      </c>
      <c r="H47" t="str">
        <f t="shared" si="0"/>
        <v>BO_first_time</v>
      </c>
      <c r="I47" t="str">
        <f t="shared" si="1"/>
        <v>BO_first_time -&gt; Gear BO_first_time of horse</v>
      </c>
    </row>
    <row r="48" spans="1:9" x14ac:dyDescent="0.35">
      <c r="A48" t="s">
        <v>312</v>
      </c>
      <c r="B48" s="58" t="s">
        <v>908</v>
      </c>
      <c r="C48" t="s">
        <v>594</v>
      </c>
      <c r="H48" t="str">
        <f t="shared" si="0"/>
        <v>BO_replaced</v>
      </c>
      <c r="I48" t="str">
        <f t="shared" si="1"/>
        <v>BO_replaced -&gt; Gear BO_replaced of horse</v>
      </c>
    </row>
    <row r="49" spans="1:9" x14ac:dyDescent="0.35">
      <c r="A49" t="s">
        <v>313</v>
      </c>
      <c r="B49" s="58" t="s">
        <v>908</v>
      </c>
      <c r="C49" t="s">
        <v>595</v>
      </c>
      <c r="H49" t="str">
        <f t="shared" si="0"/>
        <v>BO_removed</v>
      </c>
      <c r="I49" t="str">
        <f t="shared" si="1"/>
        <v>BO_removed -&gt; Gear BO_removed of horse</v>
      </c>
    </row>
    <row r="50" spans="1:9" x14ac:dyDescent="0.35">
      <c r="A50" t="s">
        <v>314</v>
      </c>
      <c r="B50" s="58" t="s">
        <v>908</v>
      </c>
      <c r="C50" t="s">
        <v>596</v>
      </c>
      <c r="H50" t="str">
        <f t="shared" si="0"/>
        <v>CC</v>
      </c>
      <c r="I50" t="str">
        <f t="shared" si="1"/>
        <v>CC -&gt; Gear CC of horse</v>
      </c>
    </row>
    <row r="51" spans="1:9" x14ac:dyDescent="0.35">
      <c r="A51" t="s">
        <v>315</v>
      </c>
      <c r="B51" s="58" t="s">
        <v>908</v>
      </c>
      <c r="C51" t="s">
        <v>597</v>
      </c>
      <c r="H51" t="str">
        <f t="shared" si="0"/>
        <v>CC_first_time</v>
      </c>
      <c r="I51" t="str">
        <f t="shared" si="1"/>
        <v>CC_first_time -&gt; Gear CC_first_time of horse</v>
      </c>
    </row>
    <row r="52" spans="1:9" x14ac:dyDescent="0.35">
      <c r="A52" t="s">
        <v>316</v>
      </c>
      <c r="B52" s="58" t="s">
        <v>908</v>
      </c>
      <c r="C52" t="s">
        <v>598</v>
      </c>
      <c r="H52" t="str">
        <f t="shared" si="0"/>
        <v>CC_replaced</v>
      </c>
      <c r="I52" t="str">
        <f t="shared" si="1"/>
        <v>CC_replaced -&gt; Gear CC_replaced of horse</v>
      </c>
    </row>
    <row r="53" spans="1:9" x14ac:dyDescent="0.35">
      <c r="A53" t="s">
        <v>317</v>
      </c>
      <c r="B53" s="58" t="s">
        <v>908</v>
      </c>
      <c r="C53" t="s">
        <v>599</v>
      </c>
      <c r="H53" t="str">
        <f t="shared" si="0"/>
        <v>CC_removed</v>
      </c>
      <c r="I53" t="str">
        <f t="shared" si="1"/>
        <v>CC_removed -&gt; Gear CC_removed of horse</v>
      </c>
    </row>
    <row r="54" spans="1:9" x14ac:dyDescent="0.35">
      <c r="A54" t="s">
        <v>318</v>
      </c>
      <c r="B54" s="58" t="s">
        <v>908</v>
      </c>
      <c r="C54" t="s">
        <v>600</v>
      </c>
      <c r="H54" t="str">
        <f t="shared" si="0"/>
        <v>CP</v>
      </c>
      <c r="I54" t="str">
        <f t="shared" si="1"/>
        <v>CP -&gt; Gear CP of horse</v>
      </c>
    </row>
    <row r="55" spans="1:9" x14ac:dyDescent="0.35">
      <c r="A55" t="s">
        <v>319</v>
      </c>
      <c r="B55" s="58" t="s">
        <v>908</v>
      </c>
      <c r="C55" t="s">
        <v>601</v>
      </c>
      <c r="H55" t="str">
        <f t="shared" si="0"/>
        <v>CP_first_time</v>
      </c>
      <c r="I55" t="str">
        <f t="shared" si="1"/>
        <v>CP_first_time -&gt; Gear CP_first_time of horse</v>
      </c>
    </row>
    <row r="56" spans="1:9" x14ac:dyDescent="0.35">
      <c r="A56" t="s">
        <v>320</v>
      </c>
      <c r="B56" s="58" t="s">
        <v>908</v>
      </c>
      <c r="C56" t="s">
        <v>602</v>
      </c>
      <c r="H56" t="str">
        <f t="shared" si="0"/>
        <v>CP_replaced</v>
      </c>
      <c r="I56" t="str">
        <f t="shared" si="1"/>
        <v>CP_replaced -&gt; Gear CP_replaced of horse</v>
      </c>
    </row>
    <row r="57" spans="1:9" x14ac:dyDescent="0.35">
      <c r="A57" t="s">
        <v>321</v>
      </c>
      <c r="B57" s="58" t="s">
        <v>908</v>
      </c>
      <c r="C57" t="s">
        <v>603</v>
      </c>
      <c r="H57" t="str">
        <f t="shared" si="0"/>
        <v>CP_removed</v>
      </c>
      <c r="I57" t="str">
        <f t="shared" si="1"/>
        <v>CP_removed -&gt; Gear CP_removed of horse</v>
      </c>
    </row>
    <row r="58" spans="1:9" x14ac:dyDescent="0.35">
      <c r="A58" t="s">
        <v>322</v>
      </c>
      <c r="B58" s="58" t="s">
        <v>908</v>
      </c>
      <c r="C58" t="s">
        <v>604</v>
      </c>
      <c r="H58" t="str">
        <f t="shared" si="0"/>
        <v>CO</v>
      </c>
      <c r="I58" t="str">
        <f t="shared" si="1"/>
        <v>CO -&gt; Gear CO of horse</v>
      </c>
    </row>
    <row r="59" spans="1:9" x14ac:dyDescent="0.35">
      <c r="A59" t="s">
        <v>323</v>
      </c>
      <c r="B59" s="58" t="s">
        <v>908</v>
      </c>
      <c r="C59" t="s">
        <v>605</v>
      </c>
      <c r="H59" t="str">
        <f t="shared" si="0"/>
        <v>CO_first_time</v>
      </c>
      <c r="I59" t="str">
        <f t="shared" si="1"/>
        <v>CO_first_time -&gt; Gear CO_first_time of horse</v>
      </c>
    </row>
    <row r="60" spans="1:9" x14ac:dyDescent="0.35">
      <c r="A60" t="s">
        <v>324</v>
      </c>
      <c r="B60" s="58" t="s">
        <v>908</v>
      </c>
      <c r="C60" t="s">
        <v>606</v>
      </c>
      <c r="H60" t="str">
        <f t="shared" si="0"/>
        <v>CO_replaced</v>
      </c>
      <c r="I60" t="str">
        <f t="shared" si="1"/>
        <v>CO_replaced -&gt; Gear CO_replaced of horse</v>
      </c>
    </row>
    <row r="61" spans="1:9" x14ac:dyDescent="0.35">
      <c r="A61" t="s">
        <v>325</v>
      </c>
      <c r="B61" s="58" t="s">
        <v>908</v>
      </c>
      <c r="C61" t="s">
        <v>607</v>
      </c>
      <c r="H61" t="str">
        <f t="shared" si="0"/>
        <v>CO_removed</v>
      </c>
      <c r="I61" t="str">
        <f t="shared" si="1"/>
        <v>CO_removed -&gt; Gear CO_removed of horse</v>
      </c>
    </row>
    <row r="62" spans="1:9" x14ac:dyDescent="0.35">
      <c r="A62" t="s">
        <v>326</v>
      </c>
      <c r="B62" s="58" t="s">
        <v>908</v>
      </c>
      <c r="C62" t="s">
        <v>608</v>
      </c>
      <c r="H62" t="str">
        <f t="shared" si="0"/>
        <v>E</v>
      </c>
      <c r="I62" t="str">
        <f t="shared" si="1"/>
        <v>E -&gt; Gear E of horse</v>
      </c>
    </row>
    <row r="63" spans="1:9" x14ac:dyDescent="0.35">
      <c r="A63" t="s">
        <v>327</v>
      </c>
      <c r="B63" s="58" t="s">
        <v>908</v>
      </c>
      <c r="C63" t="s">
        <v>609</v>
      </c>
      <c r="H63" t="str">
        <f t="shared" si="0"/>
        <v>E_first_time</v>
      </c>
      <c r="I63" t="str">
        <f t="shared" si="1"/>
        <v>E_first_time -&gt; Gear E_first_time of horse</v>
      </c>
    </row>
    <row r="64" spans="1:9" x14ac:dyDescent="0.35">
      <c r="A64" t="s">
        <v>328</v>
      </c>
      <c r="B64" s="58" t="s">
        <v>908</v>
      </c>
      <c r="C64" t="s">
        <v>610</v>
      </c>
      <c r="H64" t="str">
        <f t="shared" si="0"/>
        <v>E_replaced</v>
      </c>
      <c r="I64" t="str">
        <f t="shared" si="1"/>
        <v>E_replaced -&gt; Gear E_replaced of horse</v>
      </c>
    </row>
    <row r="65" spans="1:9" x14ac:dyDescent="0.35">
      <c r="A65" t="s">
        <v>329</v>
      </c>
      <c r="B65" s="58" t="s">
        <v>908</v>
      </c>
      <c r="C65" t="s">
        <v>611</v>
      </c>
      <c r="H65" t="str">
        <f t="shared" si="0"/>
        <v>E_removed</v>
      </c>
      <c r="I65" t="str">
        <f t="shared" si="1"/>
        <v>E_removed -&gt; Gear E_removed of horse</v>
      </c>
    </row>
    <row r="66" spans="1:9" x14ac:dyDescent="0.35">
      <c r="A66" t="s">
        <v>330</v>
      </c>
      <c r="B66" s="58" t="s">
        <v>908</v>
      </c>
      <c r="C66" t="s">
        <v>612</v>
      </c>
      <c r="H66" t="str">
        <f t="shared" si="0"/>
        <v>H</v>
      </c>
      <c r="I66" t="str">
        <f t="shared" si="1"/>
        <v>H -&gt; Gear H of horse</v>
      </c>
    </row>
    <row r="67" spans="1:9" x14ac:dyDescent="0.35">
      <c r="A67" t="s">
        <v>331</v>
      </c>
      <c r="B67" s="58" t="s">
        <v>908</v>
      </c>
      <c r="C67" t="s">
        <v>613</v>
      </c>
      <c r="H67" t="str">
        <f t="shared" si="0"/>
        <v>H_first_time</v>
      </c>
      <c r="I67" t="str">
        <f t="shared" si="1"/>
        <v>H_first_time -&gt; Gear H_first_time of horse</v>
      </c>
    </row>
    <row r="68" spans="1:9" x14ac:dyDescent="0.35">
      <c r="A68" t="s">
        <v>332</v>
      </c>
      <c r="B68" s="58" t="s">
        <v>908</v>
      </c>
      <c r="C68" t="s">
        <v>614</v>
      </c>
      <c r="H68" t="str">
        <f t="shared" si="0"/>
        <v>H_replaced</v>
      </c>
      <c r="I68" t="str">
        <f t="shared" si="1"/>
        <v>H_replaced -&gt; Gear H_replaced of horse</v>
      </c>
    </row>
    <row r="69" spans="1:9" x14ac:dyDescent="0.35">
      <c r="A69" t="s">
        <v>333</v>
      </c>
      <c r="B69" s="58" t="s">
        <v>908</v>
      </c>
      <c r="C69" t="s">
        <v>615</v>
      </c>
      <c r="H69" t="str">
        <f t="shared" si="0"/>
        <v>H_removed</v>
      </c>
      <c r="I69" t="str">
        <f t="shared" si="1"/>
        <v>H_removed -&gt; Gear H_removed of horse</v>
      </c>
    </row>
    <row r="70" spans="1:9" x14ac:dyDescent="0.35">
      <c r="A70" t="s">
        <v>334</v>
      </c>
      <c r="B70" s="58" t="s">
        <v>908</v>
      </c>
      <c r="C70" t="s">
        <v>616</v>
      </c>
      <c r="H70" t="str">
        <f t="shared" si="0"/>
        <v>P</v>
      </c>
      <c r="I70" t="str">
        <f t="shared" si="1"/>
        <v>P -&gt; Gear P of horse</v>
      </c>
    </row>
    <row r="71" spans="1:9" x14ac:dyDescent="0.35">
      <c r="A71" t="s">
        <v>335</v>
      </c>
      <c r="B71" s="58" t="s">
        <v>908</v>
      </c>
      <c r="C71" t="s">
        <v>617</v>
      </c>
      <c r="H71" t="str">
        <f t="shared" ref="H71:H134" si="2">A71</f>
        <v>P_first_time</v>
      </c>
      <c r="I71" t="str">
        <f t="shared" ref="I71:I134" si="3">A71&amp;B71&amp;C71</f>
        <v>P_first_time -&gt; Gear P_first_time of horse</v>
      </c>
    </row>
    <row r="72" spans="1:9" x14ac:dyDescent="0.35">
      <c r="A72" t="s">
        <v>336</v>
      </c>
      <c r="B72" s="58" t="s">
        <v>908</v>
      </c>
      <c r="C72" t="s">
        <v>618</v>
      </c>
      <c r="H72" t="str">
        <f t="shared" si="2"/>
        <v>P_replaced</v>
      </c>
      <c r="I72" t="str">
        <f t="shared" si="3"/>
        <v>P_replaced -&gt; Gear P_replaced of horse</v>
      </c>
    </row>
    <row r="73" spans="1:9" x14ac:dyDescent="0.35">
      <c r="A73" t="s">
        <v>337</v>
      </c>
      <c r="B73" s="58" t="s">
        <v>908</v>
      </c>
      <c r="C73" t="s">
        <v>619</v>
      </c>
      <c r="H73" t="str">
        <f t="shared" si="2"/>
        <v>P_removed</v>
      </c>
      <c r="I73" t="str">
        <f t="shared" si="3"/>
        <v>P_removed -&gt; Gear P_removed of horse</v>
      </c>
    </row>
    <row r="74" spans="1:9" x14ac:dyDescent="0.35">
      <c r="A74" t="s">
        <v>338</v>
      </c>
      <c r="B74" s="58" t="s">
        <v>908</v>
      </c>
      <c r="C74" t="s">
        <v>620</v>
      </c>
      <c r="H74" t="str">
        <f t="shared" si="2"/>
        <v>PC</v>
      </c>
      <c r="I74" t="str">
        <f t="shared" si="3"/>
        <v>PC -&gt; Gear PC of horse</v>
      </c>
    </row>
    <row r="75" spans="1:9" x14ac:dyDescent="0.35">
      <c r="A75" t="s">
        <v>339</v>
      </c>
      <c r="B75" s="58" t="s">
        <v>908</v>
      </c>
      <c r="C75" t="s">
        <v>621</v>
      </c>
      <c r="H75" t="str">
        <f t="shared" si="2"/>
        <v>PC_first_time</v>
      </c>
      <c r="I75" t="str">
        <f t="shared" si="3"/>
        <v>PC_first_time -&gt; Gear PC_first_time of horse</v>
      </c>
    </row>
    <row r="76" spans="1:9" x14ac:dyDescent="0.35">
      <c r="A76" t="s">
        <v>340</v>
      </c>
      <c r="B76" s="58" t="s">
        <v>908</v>
      </c>
      <c r="C76" t="s">
        <v>622</v>
      </c>
      <c r="H76" t="str">
        <f t="shared" si="2"/>
        <v>PC_replaced</v>
      </c>
      <c r="I76" t="str">
        <f t="shared" si="3"/>
        <v>PC_replaced -&gt; Gear PC_replaced of horse</v>
      </c>
    </row>
    <row r="77" spans="1:9" x14ac:dyDescent="0.35">
      <c r="A77" t="s">
        <v>341</v>
      </c>
      <c r="B77" s="58" t="s">
        <v>908</v>
      </c>
      <c r="C77" t="s">
        <v>623</v>
      </c>
      <c r="H77" t="str">
        <f t="shared" si="2"/>
        <v>PC_removed</v>
      </c>
      <c r="I77" t="str">
        <f t="shared" si="3"/>
        <v>PC_removed -&gt; Gear PC_removed of horse</v>
      </c>
    </row>
    <row r="78" spans="1:9" x14ac:dyDescent="0.35">
      <c r="A78" t="s">
        <v>342</v>
      </c>
      <c r="B78" s="58" t="s">
        <v>908</v>
      </c>
      <c r="C78" t="s">
        <v>624</v>
      </c>
      <c r="H78" t="str">
        <f t="shared" si="2"/>
        <v>PS</v>
      </c>
      <c r="I78" t="str">
        <f t="shared" si="3"/>
        <v>PS -&gt; Gear PS of horse</v>
      </c>
    </row>
    <row r="79" spans="1:9" x14ac:dyDescent="0.35">
      <c r="A79" t="s">
        <v>343</v>
      </c>
      <c r="B79" s="58" t="s">
        <v>908</v>
      </c>
      <c r="C79" t="s">
        <v>625</v>
      </c>
      <c r="H79" t="str">
        <f t="shared" si="2"/>
        <v>PS_first_time</v>
      </c>
      <c r="I79" t="str">
        <f t="shared" si="3"/>
        <v>PS_first_time -&gt; Gear PS_first_time of horse</v>
      </c>
    </row>
    <row r="80" spans="1:9" x14ac:dyDescent="0.35">
      <c r="A80" t="s">
        <v>344</v>
      </c>
      <c r="B80" s="58" t="s">
        <v>908</v>
      </c>
      <c r="C80" t="s">
        <v>626</v>
      </c>
      <c r="H80" t="str">
        <f t="shared" si="2"/>
        <v>PS_replaced</v>
      </c>
      <c r="I80" t="str">
        <f t="shared" si="3"/>
        <v>PS_replaced -&gt; Gear PS_replaced of horse</v>
      </c>
    </row>
    <row r="81" spans="1:9" x14ac:dyDescent="0.35">
      <c r="A81" t="s">
        <v>345</v>
      </c>
      <c r="B81" s="58" t="s">
        <v>908</v>
      </c>
      <c r="C81" t="s">
        <v>627</v>
      </c>
      <c r="H81" t="str">
        <f t="shared" si="2"/>
        <v>PS_removed</v>
      </c>
      <c r="I81" t="str">
        <f t="shared" si="3"/>
        <v>PS_removed -&gt; Gear PS_removed of horse</v>
      </c>
    </row>
    <row r="82" spans="1:9" x14ac:dyDescent="0.35">
      <c r="A82" t="s">
        <v>346</v>
      </c>
      <c r="B82" s="58" t="s">
        <v>908</v>
      </c>
      <c r="C82" t="s">
        <v>628</v>
      </c>
      <c r="H82" t="str">
        <f t="shared" si="2"/>
        <v>SB</v>
      </c>
      <c r="I82" t="str">
        <f t="shared" si="3"/>
        <v>SB -&gt; Gear SB of horse</v>
      </c>
    </row>
    <row r="83" spans="1:9" x14ac:dyDescent="0.35">
      <c r="A83" t="s">
        <v>347</v>
      </c>
      <c r="B83" s="58" t="s">
        <v>908</v>
      </c>
      <c r="C83" t="s">
        <v>629</v>
      </c>
      <c r="H83" t="str">
        <f t="shared" si="2"/>
        <v>SB_first_time</v>
      </c>
      <c r="I83" t="str">
        <f t="shared" si="3"/>
        <v>SB_first_time -&gt; Gear SB_first_time of horse</v>
      </c>
    </row>
    <row r="84" spans="1:9" x14ac:dyDescent="0.35">
      <c r="A84" t="s">
        <v>348</v>
      </c>
      <c r="B84" s="58" t="s">
        <v>908</v>
      </c>
      <c r="C84" t="s">
        <v>630</v>
      </c>
      <c r="H84" t="str">
        <f t="shared" si="2"/>
        <v>SB_replaced</v>
      </c>
      <c r="I84" t="str">
        <f t="shared" si="3"/>
        <v>SB_replaced -&gt; Gear SB_replaced of horse</v>
      </c>
    </row>
    <row r="85" spans="1:9" x14ac:dyDescent="0.35">
      <c r="A85" t="s">
        <v>349</v>
      </c>
      <c r="B85" s="58" t="s">
        <v>908</v>
      </c>
      <c r="C85" t="s">
        <v>631</v>
      </c>
      <c r="H85" t="str">
        <f t="shared" si="2"/>
        <v>SB_removed</v>
      </c>
      <c r="I85" t="str">
        <f t="shared" si="3"/>
        <v>SB_removed -&gt; Gear SB_removed of horse</v>
      </c>
    </row>
    <row r="86" spans="1:9" x14ac:dyDescent="0.35">
      <c r="A86" t="s">
        <v>350</v>
      </c>
      <c r="B86" s="58" t="s">
        <v>908</v>
      </c>
      <c r="C86" t="s">
        <v>632</v>
      </c>
      <c r="H86" t="str">
        <f t="shared" si="2"/>
        <v>SR</v>
      </c>
      <c r="I86" t="str">
        <f t="shared" si="3"/>
        <v>SR -&gt; Gear SR of horse</v>
      </c>
    </row>
    <row r="87" spans="1:9" x14ac:dyDescent="0.35">
      <c r="A87" t="s">
        <v>351</v>
      </c>
      <c r="B87" s="58" t="s">
        <v>908</v>
      </c>
      <c r="C87" t="s">
        <v>633</v>
      </c>
      <c r="H87" t="str">
        <f t="shared" si="2"/>
        <v>SR_first_time</v>
      </c>
      <c r="I87" t="str">
        <f t="shared" si="3"/>
        <v>SR_first_time -&gt; Gear SR_first_time of horse</v>
      </c>
    </row>
    <row r="88" spans="1:9" x14ac:dyDescent="0.35">
      <c r="A88" t="s">
        <v>352</v>
      </c>
      <c r="B88" s="58" t="s">
        <v>908</v>
      </c>
      <c r="C88" t="s">
        <v>634</v>
      </c>
      <c r="H88" t="str">
        <f t="shared" si="2"/>
        <v>SR_replaced</v>
      </c>
      <c r="I88" t="str">
        <f t="shared" si="3"/>
        <v>SR_replaced -&gt; Gear SR_replaced of horse</v>
      </c>
    </row>
    <row r="89" spans="1:9" x14ac:dyDescent="0.35">
      <c r="A89" t="s">
        <v>353</v>
      </c>
      <c r="B89" s="58" t="s">
        <v>908</v>
      </c>
      <c r="C89" t="s">
        <v>635</v>
      </c>
      <c r="H89" t="str">
        <f t="shared" si="2"/>
        <v>SR_removed</v>
      </c>
      <c r="I89" t="str">
        <f t="shared" si="3"/>
        <v>SR_removed -&gt; Gear SR_removed of horse</v>
      </c>
    </row>
    <row r="90" spans="1:9" x14ac:dyDescent="0.35">
      <c r="A90" t="s">
        <v>354</v>
      </c>
      <c r="B90" s="58" t="s">
        <v>908</v>
      </c>
      <c r="C90" t="s">
        <v>636</v>
      </c>
      <c r="H90" t="str">
        <f t="shared" si="2"/>
        <v>TT</v>
      </c>
      <c r="I90" t="str">
        <f t="shared" si="3"/>
        <v>TT -&gt; Gear TT of horse</v>
      </c>
    </row>
    <row r="91" spans="1:9" x14ac:dyDescent="0.35">
      <c r="A91" t="s">
        <v>355</v>
      </c>
      <c r="B91" s="58" t="s">
        <v>908</v>
      </c>
      <c r="C91" t="s">
        <v>637</v>
      </c>
      <c r="H91" t="str">
        <f t="shared" si="2"/>
        <v>TT_first_time</v>
      </c>
      <c r="I91" t="str">
        <f t="shared" si="3"/>
        <v>TT_first_time -&gt; Gear TT_first_time of horse</v>
      </c>
    </row>
    <row r="92" spans="1:9" x14ac:dyDescent="0.35">
      <c r="A92" t="s">
        <v>356</v>
      </c>
      <c r="B92" s="58" t="s">
        <v>908</v>
      </c>
      <c r="C92" t="s">
        <v>638</v>
      </c>
      <c r="H92" t="str">
        <f t="shared" si="2"/>
        <v>TT_replaced</v>
      </c>
      <c r="I92" t="str">
        <f t="shared" si="3"/>
        <v>TT_replaced -&gt; Gear TT_replaced of horse</v>
      </c>
    </row>
    <row r="93" spans="1:9" x14ac:dyDescent="0.35">
      <c r="A93" t="s">
        <v>357</v>
      </c>
      <c r="B93" s="58" t="s">
        <v>908</v>
      </c>
      <c r="C93" t="s">
        <v>639</v>
      </c>
      <c r="H93" t="str">
        <f t="shared" si="2"/>
        <v>TT_removed</v>
      </c>
      <c r="I93" t="str">
        <f t="shared" si="3"/>
        <v>TT_removed -&gt; Gear TT_removed of horse</v>
      </c>
    </row>
    <row r="94" spans="1:9" x14ac:dyDescent="0.35">
      <c r="A94" t="s">
        <v>358</v>
      </c>
      <c r="B94" s="58" t="s">
        <v>908</v>
      </c>
      <c r="C94" t="s">
        <v>640</v>
      </c>
      <c r="H94" t="str">
        <f t="shared" si="2"/>
        <v>V</v>
      </c>
      <c r="I94" t="str">
        <f t="shared" si="3"/>
        <v>V -&gt; Gear V of horse</v>
      </c>
    </row>
    <row r="95" spans="1:9" x14ac:dyDescent="0.35">
      <c r="A95" t="s">
        <v>359</v>
      </c>
      <c r="B95" s="58" t="s">
        <v>908</v>
      </c>
      <c r="C95" t="s">
        <v>641</v>
      </c>
      <c r="H95" t="str">
        <f t="shared" si="2"/>
        <v>V_first_time</v>
      </c>
      <c r="I95" t="str">
        <f t="shared" si="3"/>
        <v>V_first_time -&gt; Gear V_first_time of horse</v>
      </c>
    </row>
    <row r="96" spans="1:9" x14ac:dyDescent="0.35">
      <c r="A96" t="s">
        <v>360</v>
      </c>
      <c r="B96" s="58" t="s">
        <v>908</v>
      </c>
      <c r="C96" t="s">
        <v>642</v>
      </c>
      <c r="H96" t="str">
        <f t="shared" si="2"/>
        <v>V_replaced</v>
      </c>
      <c r="I96" t="str">
        <f t="shared" si="3"/>
        <v>V_replaced -&gt; Gear V_replaced of horse</v>
      </c>
    </row>
    <row r="97" spans="1:9" x14ac:dyDescent="0.35">
      <c r="A97" t="s">
        <v>361</v>
      </c>
      <c r="B97" s="58" t="s">
        <v>908</v>
      </c>
      <c r="C97" t="s">
        <v>643</v>
      </c>
      <c r="H97" t="str">
        <f t="shared" si="2"/>
        <v>V_removed</v>
      </c>
      <c r="I97" t="str">
        <f t="shared" si="3"/>
        <v>V_removed -&gt; Gear V_removed of horse</v>
      </c>
    </row>
    <row r="98" spans="1:9" x14ac:dyDescent="0.35">
      <c r="A98" t="s">
        <v>362</v>
      </c>
      <c r="B98" s="58" t="s">
        <v>908</v>
      </c>
      <c r="C98" t="s">
        <v>644</v>
      </c>
      <c r="H98" t="str">
        <f t="shared" si="2"/>
        <v>VO</v>
      </c>
      <c r="I98" t="str">
        <f t="shared" si="3"/>
        <v>VO -&gt; Gear VO of horse</v>
      </c>
    </row>
    <row r="99" spans="1:9" x14ac:dyDescent="0.35">
      <c r="A99" t="s">
        <v>363</v>
      </c>
      <c r="B99" s="58" t="s">
        <v>908</v>
      </c>
      <c r="C99" t="s">
        <v>645</v>
      </c>
      <c r="H99" t="str">
        <f t="shared" si="2"/>
        <v>VO_first_time</v>
      </c>
      <c r="I99" t="str">
        <f t="shared" si="3"/>
        <v>VO_first_time -&gt; Gear VO_first_time of horse</v>
      </c>
    </row>
    <row r="100" spans="1:9" x14ac:dyDescent="0.35">
      <c r="A100" t="s">
        <v>364</v>
      </c>
      <c r="B100" s="58" t="s">
        <v>908</v>
      </c>
      <c r="C100" t="s">
        <v>646</v>
      </c>
      <c r="H100" t="str">
        <f t="shared" si="2"/>
        <v>VO_replaced</v>
      </c>
      <c r="I100" t="str">
        <f t="shared" si="3"/>
        <v>VO_replaced -&gt; Gear VO_replaced of horse</v>
      </c>
    </row>
    <row r="101" spans="1:9" x14ac:dyDescent="0.35">
      <c r="A101" t="s">
        <v>365</v>
      </c>
      <c r="B101" s="58" t="s">
        <v>908</v>
      </c>
      <c r="C101" t="s">
        <v>647</v>
      </c>
      <c r="H101" t="str">
        <f t="shared" si="2"/>
        <v>VO_removed</v>
      </c>
      <c r="I101" t="str">
        <f t="shared" si="3"/>
        <v>VO_removed -&gt; Gear VO_removed of horse</v>
      </c>
    </row>
    <row r="102" spans="1:9" x14ac:dyDescent="0.35">
      <c r="A102" t="s">
        <v>366</v>
      </c>
      <c r="B102" s="58" t="s">
        <v>908</v>
      </c>
      <c r="C102" t="s">
        <v>648</v>
      </c>
      <c r="H102" t="str">
        <f t="shared" si="2"/>
        <v>XB</v>
      </c>
      <c r="I102" t="str">
        <f t="shared" si="3"/>
        <v>XB -&gt; Gear XB of horse</v>
      </c>
    </row>
    <row r="103" spans="1:9" x14ac:dyDescent="0.35">
      <c r="A103" t="s">
        <v>367</v>
      </c>
      <c r="B103" s="58" t="s">
        <v>908</v>
      </c>
      <c r="C103" t="s">
        <v>649</v>
      </c>
      <c r="H103" t="str">
        <f t="shared" si="2"/>
        <v>XB_first_time</v>
      </c>
      <c r="I103" t="str">
        <f t="shared" si="3"/>
        <v>XB_first_time -&gt; Gear XB_first_time of horse</v>
      </c>
    </row>
    <row r="104" spans="1:9" x14ac:dyDescent="0.35">
      <c r="A104" t="s">
        <v>368</v>
      </c>
      <c r="B104" s="58" t="s">
        <v>908</v>
      </c>
      <c r="C104" t="s">
        <v>650</v>
      </c>
      <c r="H104" t="str">
        <f t="shared" si="2"/>
        <v>XB_replaced</v>
      </c>
      <c r="I104" t="str">
        <f t="shared" si="3"/>
        <v>XB_replaced -&gt; Gear XB_replaced of horse</v>
      </c>
    </row>
    <row r="105" spans="1:9" x14ac:dyDescent="0.35">
      <c r="A105" t="s">
        <v>369</v>
      </c>
      <c r="B105" s="58" t="s">
        <v>908</v>
      </c>
      <c r="C105" t="s">
        <v>651</v>
      </c>
      <c r="H105" t="str">
        <f t="shared" si="2"/>
        <v>XB_removed</v>
      </c>
      <c r="I105" t="str">
        <f t="shared" si="3"/>
        <v>XB_removed -&gt; Gear XB_removed of horse</v>
      </c>
    </row>
    <row r="106" spans="1:9" x14ac:dyDescent="0.35">
      <c r="A106" t="s">
        <v>370</v>
      </c>
      <c r="B106" s="58" t="s">
        <v>908</v>
      </c>
      <c r="C106" t="s">
        <v>550</v>
      </c>
      <c r="H106" t="str">
        <f t="shared" si="2"/>
        <v>HorseCompetitor1</v>
      </c>
      <c r="I106" t="str">
        <f t="shared" si="3"/>
        <v>HorseCompetitor1 -&gt; HorseCompetitor1 of race</v>
      </c>
    </row>
    <row r="107" spans="1:9" x14ac:dyDescent="0.35">
      <c r="A107" t="s">
        <v>371</v>
      </c>
      <c r="B107" s="58" t="s">
        <v>908</v>
      </c>
      <c r="C107" t="s">
        <v>551</v>
      </c>
      <c r="H107" t="str">
        <f t="shared" si="2"/>
        <v>HorseCompetitor2</v>
      </c>
      <c r="I107" t="str">
        <f t="shared" si="3"/>
        <v>HorseCompetitor2 -&gt; HorseCompetitor2 of race</v>
      </c>
    </row>
    <row r="108" spans="1:9" x14ac:dyDescent="0.35">
      <c r="A108" t="s">
        <v>372</v>
      </c>
      <c r="B108" s="58" t="s">
        <v>908</v>
      </c>
      <c r="C108" t="s">
        <v>552</v>
      </c>
      <c r="H108" t="str">
        <f t="shared" si="2"/>
        <v>HorseCompetitor3</v>
      </c>
      <c r="I108" t="str">
        <f t="shared" si="3"/>
        <v>HorseCompetitor3 -&gt; HorseCompetitor3 of race</v>
      </c>
    </row>
    <row r="109" spans="1:9" x14ac:dyDescent="0.35">
      <c r="A109" t="s">
        <v>373</v>
      </c>
      <c r="B109" s="58" t="s">
        <v>908</v>
      </c>
      <c r="C109" t="s">
        <v>553</v>
      </c>
      <c r="H109" t="str">
        <f t="shared" si="2"/>
        <v>HorseCompetitor4</v>
      </c>
      <c r="I109" t="str">
        <f t="shared" si="3"/>
        <v>HorseCompetitor4 -&gt; HorseCompetitor4 of race</v>
      </c>
    </row>
    <row r="110" spans="1:9" x14ac:dyDescent="0.35">
      <c r="A110" t="s">
        <v>374</v>
      </c>
      <c r="B110" s="58" t="s">
        <v>908</v>
      </c>
      <c r="C110" t="s">
        <v>554</v>
      </c>
      <c r="H110" t="str">
        <f t="shared" si="2"/>
        <v>HorseCompetitor5</v>
      </c>
      <c r="I110" t="str">
        <f t="shared" si="3"/>
        <v>HorseCompetitor5 -&gt; HorseCompetitor5 of race</v>
      </c>
    </row>
    <row r="111" spans="1:9" x14ac:dyDescent="0.35">
      <c r="A111" t="s">
        <v>375</v>
      </c>
      <c r="B111" s="58" t="s">
        <v>908</v>
      </c>
      <c r="C111" t="s">
        <v>555</v>
      </c>
      <c r="H111" t="str">
        <f t="shared" si="2"/>
        <v>HorseCompetitor6</v>
      </c>
      <c r="I111" t="str">
        <f t="shared" si="3"/>
        <v>HorseCompetitor6 -&gt; HorseCompetitor6 of race</v>
      </c>
    </row>
    <row r="112" spans="1:9" x14ac:dyDescent="0.35">
      <c r="A112" t="s">
        <v>376</v>
      </c>
      <c r="B112" s="58" t="s">
        <v>908</v>
      </c>
      <c r="C112" t="s">
        <v>556</v>
      </c>
      <c r="H112" t="str">
        <f t="shared" si="2"/>
        <v>HorseCompetitor7</v>
      </c>
      <c r="I112" t="str">
        <f t="shared" si="3"/>
        <v>HorseCompetitor7 -&gt; HorseCompetitor7 of race</v>
      </c>
    </row>
    <row r="113" spans="1:9" x14ac:dyDescent="0.35">
      <c r="A113" t="s">
        <v>377</v>
      </c>
      <c r="B113" s="58" t="s">
        <v>908</v>
      </c>
      <c r="C113" t="s">
        <v>557</v>
      </c>
      <c r="H113" t="str">
        <f t="shared" si="2"/>
        <v>HorseCompetitor8</v>
      </c>
      <c r="I113" t="str">
        <f t="shared" si="3"/>
        <v>HorseCompetitor8 -&gt; HorseCompetitor8 of race</v>
      </c>
    </row>
    <row r="114" spans="1:9" x14ac:dyDescent="0.35">
      <c r="A114" t="s">
        <v>378</v>
      </c>
      <c r="B114" s="58" t="s">
        <v>908</v>
      </c>
      <c r="C114" t="s">
        <v>558</v>
      </c>
      <c r="H114" t="str">
        <f t="shared" si="2"/>
        <v>HorseCompetitor9</v>
      </c>
      <c r="I114" t="str">
        <f t="shared" si="3"/>
        <v>HorseCompetitor9 -&gt; HorseCompetitor9 of race</v>
      </c>
    </row>
    <row r="115" spans="1:9" x14ac:dyDescent="0.35">
      <c r="A115" t="s">
        <v>379</v>
      </c>
      <c r="B115" s="58" t="s">
        <v>908</v>
      </c>
      <c r="C115" t="s">
        <v>559</v>
      </c>
      <c r="H115" t="str">
        <f t="shared" si="2"/>
        <v>HorseCompetitor10</v>
      </c>
      <c r="I115" t="str">
        <f t="shared" si="3"/>
        <v>HorseCompetitor10 -&gt; HorseCompetitor10 of race</v>
      </c>
    </row>
    <row r="116" spans="1:9" x14ac:dyDescent="0.35">
      <c r="A116" t="s">
        <v>380</v>
      </c>
      <c r="B116" s="58" t="s">
        <v>908</v>
      </c>
      <c r="C116" t="s">
        <v>560</v>
      </c>
      <c r="H116" t="str">
        <f t="shared" si="2"/>
        <v>HorseCompetitor11</v>
      </c>
      <c r="I116" t="str">
        <f t="shared" si="3"/>
        <v>HorseCompetitor11 -&gt; HorseCompetitor11 of race</v>
      </c>
    </row>
    <row r="117" spans="1:9" x14ac:dyDescent="0.35">
      <c r="A117" t="s">
        <v>381</v>
      </c>
      <c r="B117" s="58" t="s">
        <v>908</v>
      </c>
      <c r="C117" t="s">
        <v>561</v>
      </c>
      <c r="H117" t="str">
        <f t="shared" si="2"/>
        <v>HorseCompetitor12</v>
      </c>
      <c r="I117" t="str">
        <f t="shared" si="3"/>
        <v>HorseCompetitor12 -&gt; HorseCompetitor12 of race</v>
      </c>
    </row>
    <row r="118" spans="1:9" x14ac:dyDescent="0.35">
      <c r="A118" t="s">
        <v>382</v>
      </c>
      <c r="B118" s="58" t="s">
        <v>908</v>
      </c>
      <c r="C118" t="s">
        <v>562</v>
      </c>
      <c r="H118" t="str">
        <f t="shared" si="2"/>
        <v>HorseCompetitor13</v>
      </c>
      <c r="I118" t="str">
        <f t="shared" si="3"/>
        <v>HorseCompetitor13 -&gt; HorseCompetitor13 of race</v>
      </c>
    </row>
    <row r="119" spans="1:9" x14ac:dyDescent="0.35">
      <c r="A119" t="s">
        <v>383</v>
      </c>
      <c r="B119" s="58" t="s">
        <v>908</v>
      </c>
      <c r="C119" t="s">
        <v>563</v>
      </c>
      <c r="H119" t="str">
        <f t="shared" si="2"/>
        <v>JockeyCompetitor1</v>
      </c>
      <c r="I119" t="str">
        <f t="shared" si="3"/>
        <v>JockeyCompetitor1 -&gt; JockeyCompetitor1 of race</v>
      </c>
    </row>
    <row r="120" spans="1:9" x14ac:dyDescent="0.35">
      <c r="A120" t="s">
        <v>384</v>
      </c>
      <c r="B120" s="58" t="s">
        <v>908</v>
      </c>
      <c r="C120" t="s">
        <v>564</v>
      </c>
      <c r="H120" t="str">
        <f t="shared" si="2"/>
        <v>JockeyCompetitor2</v>
      </c>
      <c r="I120" t="str">
        <f t="shared" si="3"/>
        <v>JockeyCompetitor2 -&gt; JockeyCompetitor2 of race</v>
      </c>
    </row>
    <row r="121" spans="1:9" x14ac:dyDescent="0.35">
      <c r="A121" t="s">
        <v>385</v>
      </c>
      <c r="B121" s="58" t="s">
        <v>908</v>
      </c>
      <c r="C121" t="s">
        <v>565</v>
      </c>
      <c r="H121" t="str">
        <f t="shared" si="2"/>
        <v>JockeyCompetitor3</v>
      </c>
      <c r="I121" t="str">
        <f t="shared" si="3"/>
        <v>JockeyCompetitor3 -&gt; JockeyCompetitor3 of race</v>
      </c>
    </row>
    <row r="122" spans="1:9" x14ac:dyDescent="0.35">
      <c r="A122" t="s">
        <v>386</v>
      </c>
      <c r="B122" s="58" t="s">
        <v>908</v>
      </c>
      <c r="C122" t="s">
        <v>566</v>
      </c>
      <c r="H122" t="str">
        <f t="shared" si="2"/>
        <v>JockeyCompetitor4</v>
      </c>
      <c r="I122" t="str">
        <f t="shared" si="3"/>
        <v>JockeyCompetitor4 -&gt; JockeyCompetitor4 of race</v>
      </c>
    </row>
    <row r="123" spans="1:9" x14ac:dyDescent="0.35">
      <c r="A123" t="s">
        <v>387</v>
      </c>
      <c r="B123" s="58" t="s">
        <v>908</v>
      </c>
      <c r="C123" t="s">
        <v>567</v>
      </c>
      <c r="H123" t="str">
        <f t="shared" si="2"/>
        <v>JockeyCompetitor5</v>
      </c>
      <c r="I123" t="str">
        <f t="shared" si="3"/>
        <v>JockeyCompetitor5 -&gt; JockeyCompetitor5 of race</v>
      </c>
    </row>
    <row r="124" spans="1:9" x14ac:dyDescent="0.35">
      <c r="A124" t="s">
        <v>388</v>
      </c>
      <c r="B124" s="58" t="s">
        <v>908</v>
      </c>
      <c r="C124" t="s">
        <v>568</v>
      </c>
      <c r="H124" t="str">
        <f t="shared" si="2"/>
        <v>JockeyCompetitor6</v>
      </c>
      <c r="I124" t="str">
        <f t="shared" si="3"/>
        <v>JockeyCompetitor6 -&gt; JockeyCompetitor6 of race</v>
      </c>
    </row>
    <row r="125" spans="1:9" x14ac:dyDescent="0.35">
      <c r="A125" t="s">
        <v>389</v>
      </c>
      <c r="B125" s="58" t="s">
        <v>908</v>
      </c>
      <c r="C125" t="s">
        <v>569</v>
      </c>
      <c r="H125" t="str">
        <f t="shared" si="2"/>
        <v>JockeyCompetitor7</v>
      </c>
      <c r="I125" t="str">
        <f t="shared" si="3"/>
        <v>JockeyCompetitor7 -&gt; JockeyCompetitor7 of race</v>
      </c>
    </row>
    <row r="126" spans="1:9" x14ac:dyDescent="0.35">
      <c r="A126" t="s">
        <v>390</v>
      </c>
      <c r="B126" s="58" t="s">
        <v>908</v>
      </c>
      <c r="C126" t="s">
        <v>570</v>
      </c>
      <c r="H126" t="str">
        <f t="shared" si="2"/>
        <v>JockeyCompetitor8</v>
      </c>
      <c r="I126" t="str">
        <f t="shared" si="3"/>
        <v>JockeyCompetitor8 -&gt; JockeyCompetitor8 of race</v>
      </c>
    </row>
    <row r="127" spans="1:9" x14ac:dyDescent="0.35">
      <c r="A127" t="s">
        <v>391</v>
      </c>
      <c r="B127" s="58" t="s">
        <v>908</v>
      </c>
      <c r="C127" t="s">
        <v>571</v>
      </c>
      <c r="H127" t="str">
        <f t="shared" si="2"/>
        <v>JockeyCompetitor9</v>
      </c>
      <c r="I127" t="str">
        <f t="shared" si="3"/>
        <v>JockeyCompetitor9 -&gt; JockeyCompetitor9 of race</v>
      </c>
    </row>
    <row r="128" spans="1:9" x14ac:dyDescent="0.35">
      <c r="A128" t="s">
        <v>392</v>
      </c>
      <c r="B128" s="58" t="s">
        <v>908</v>
      </c>
      <c r="C128" t="s">
        <v>572</v>
      </c>
      <c r="H128" t="str">
        <f t="shared" si="2"/>
        <v>JockeyCompetitor10</v>
      </c>
      <c r="I128" t="str">
        <f t="shared" si="3"/>
        <v>JockeyCompetitor10 -&gt; JockeyCompetitor10 of race</v>
      </c>
    </row>
    <row r="129" spans="1:9" x14ac:dyDescent="0.35">
      <c r="A129" t="s">
        <v>393</v>
      </c>
      <c r="B129" s="58" t="s">
        <v>908</v>
      </c>
      <c r="C129" t="s">
        <v>573</v>
      </c>
      <c r="H129" t="str">
        <f t="shared" si="2"/>
        <v>JockeyCompetitor11</v>
      </c>
      <c r="I129" t="str">
        <f t="shared" si="3"/>
        <v>JockeyCompetitor11 -&gt; JockeyCompetitor11 of race</v>
      </c>
    </row>
    <row r="130" spans="1:9" x14ac:dyDescent="0.35">
      <c r="A130" t="s">
        <v>394</v>
      </c>
      <c r="B130" s="58" t="s">
        <v>908</v>
      </c>
      <c r="C130" t="s">
        <v>574</v>
      </c>
      <c r="H130" t="str">
        <f t="shared" si="2"/>
        <v>JockeyCompetitor12</v>
      </c>
      <c r="I130" t="str">
        <f t="shared" si="3"/>
        <v>JockeyCompetitor12 -&gt; JockeyCompetitor12 of race</v>
      </c>
    </row>
    <row r="131" spans="1:9" x14ac:dyDescent="0.35">
      <c r="A131" t="s">
        <v>395</v>
      </c>
      <c r="B131" s="58" t="s">
        <v>908</v>
      </c>
      <c r="C131" t="s">
        <v>575</v>
      </c>
      <c r="H131" t="str">
        <f t="shared" si="2"/>
        <v>JockeyCompetitor13</v>
      </c>
      <c r="I131" t="str">
        <f t="shared" si="3"/>
        <v>JockeyCompetitor13 -&gt; JockeyCompetitor13 of race</v>
      </c>
    </row>
    <row r="132" spans="1:9" x14ac:dyDescent="0.35">
      <c r="A132" t="s">
        <v>396</v>
      </c>
      <c r="B132" s="58" t="s">
        <v>908</v>
      </c>
      <c r="C132" t="s">
        <v>576</v>
      </c>
      <c r="H132" t="str">
        <f t="shared" si="2"/>
        <v>DistanceMeterAsStr</v>
      </c>
      <c r="I132" t="str">
        <f t="shared" si="3"/>
        <v>DistanceMeterAsStr -&gt; DistanceMeterAsStr of race</v>
      </c>
    </row>
    <row r="133" spans="1:9" x14ac:dyDescent="0.35">
      <c r="A133" t="s">
        <v>397</v>
      </c>
      <c r="B133" s="58" t="s">
        <v>908</v>
      </c>
      <c r="C133" t="s">
        <v>652</v>
      </c>
      <c r="H133" t="str">
        <f t="shared" si="2"/>
        <v>Score range_85-60 Placing Value TR1</v>
      </c>
      <c r="I133" t="str">
        <f t="shared" si="3"/>
        <v>Score range_85-60 Placing Value TR1 -&gt; Score range_85-60 Placing Value TR1 of horse</v>
      </c>
    </row>
    <row r="134" spans="1:9" x14ac:dyDescent="0.35">
      <c r="A134" t="s">
        <v>398</v>
      </c>
      <c r="B134" s="58" t="s">
        <v>908</v>
      </c>
      <c r="C134" t="s">
        <v>653</v>
      </c>
      <c r="H134" t="str">
        <f t="shared" si="2"/>
        <v>Score range_85-60 Placing Value TR2</v>
      </c>
      <c r="I134" t="str">
        <f t="shared" si="3"/>
        <v>Score range_85-60 Placing Value TR2 -&gt; Score range_85-60 Placing Value TR2 of horse</v>
      </c>
    </row>
    <row r="135" spans="1:9" x14ac:dyDescent="0.35">
      <c r="A135" t="s">
        <v>399</v>
      </c>
      <c r="B135" s="58" t="s">
        <v>908</v>
      </c>
      <c r="C135" t="s">
        <v>654</v>
      </c>
      <c r="H135" t="str">
        <f t="shared" ref="H135:H198" si="4">A135</f>
        <v>Score range_85-60 Placing Value TR3</v>
      </c>
      <c r="I135" t="str">
        <f t="shared" ref="I135:I198" si="5">A135&amp;B135&amp;C135</f>
        <v>Score range_85-60 Placing Value TR3 -&gt; Score range_85-60 Placing Value TR3 of horse</v>
      </c>
    </row>
    <row r="136" spans="1:9" x14ac:dyDescent="0.35">
      <c r="A136" t="s">
        <v>400</v>
      </c>
      <c r="B136" s="58" t="s">
        <v>908</v>
      </c>
      <c r="C136" t="s">
        <v>655</v>
      </c>
      <c r="H136" t="str">
        <f t="shared" si="4"/>
        <v>Score range_85-60 Placing Value TR4</v>
      </c>
      <c r="I136" t="str">
        <f t="shared" si="5"/>
        <v>Score range_85-60 Placing Value TR4 -&gt; Score range_85-60 Placing Value TR4 of horse</v>
      </c>
    </row>
    <row r="137" spans="1:9" x14ac:dyDescent="0.35">
      <c r="A137" t="s">
        <v>401</v>
      </c>
      <c r="B137" s="58" t="s">
        <v>908</v>
      </c>
      <c r="C137" t="s">
        <v>656</v>
      </c>
      <c r="H137" t="str">
        <f t="shared" si="4"/>
        <v>Score range_85-60 Placing Value TR5</v>
      </c>
      <c r="I137" t="str">
        <f t="shared" si="5"/>
        <v>Score range_85-60 Placing Value TR5 -&gt; Score range_85-60 Placing Value TR5 of horse</v>
      </c>
    </row>
    <row r="138" spans="1:9" x14ac:dyDescent="0.35">
      <c r="A138" t="s">
        <v>402</v>
      </c>
      <c r="B138" s="58" t="s">
        <v>908</v>
      </c>
      <c r="C138" t="s">
        <v>657</v>
      </c>
      <c r="H138" t="str">
        <f t="shared" si="4"/>
        <v>Score range_100-75 Placing Value TR1</v>
      </c>
      <c r="I138" t="str">
        <f t="shared" si="5"/>
        <v>Score range_100-75 Placing Value TR1 -&gt; Score range_100-75 Placing Value TR1 of horse</v>
      </c>
    </row>
    <row r="139" spans="1:9" x14ac:dyDescent="0.35">
      <c r="A139" t="s">
        <v>403</v>
      </c>
      <c r="B139" s="58" t="s">
        <v>908</v>
      </c>
      <c r="C139" t="s">
        <v>658</v>
      </c>
      <c r="H139" t="str">
        <f t="shared" si="4"/>
        <v>Score range_100-75 Placing Value TR2</v>
      </c>
      <c r="I139" t="str">
        <f t="shared" si="5"/>
        <v>Score range_100-75 Placing Value TR2 -&gt; Score range_100-75 Placing Value TR2 of horse</v>
      </c>
    </row>
    <row r="140" spans="1:9" x14ac:dyDescent="0.35">
      <c r="A140" t="s">
        <v>404</v>
      </c>
      <c r="B140" s="58" t="s">
        <v>908</v>
      </c>
      <c r="C140" t="s">
        <v>659</v>
      </c>
      <c r="H140" t="str">
        <f t="shared" si="4"/>
        <v>Score range_100-75 Placing Value TR3</v>
      </c>
      <c r="I140" t="str">
        <f t="shared" si="5"/>
        <v>Score range_100-75 Placing Value TR3 -&gt; Score range_100-75 Placing Value TR3 of horse</v>
      </c>
    </row>
    <row r="141" spans="1:9" x14ac:dyDescent="0.35">
      <c r="A141" t="s">
        <v>405</v>
      </c>
      <c r="B141" s="58" t="s">
        <v>908</v>
      </c>
      <c r="C141" t="s">
        <v>660</v>
      </c>
      <c r="H141" t="str">
        <f t="shared" si="4"/>
        <v>Score range_100-75 Placing Value TR4</v>
      </c>
      <c r="I141" t="str">
        <f t="shared" si="5"/>
        <v>Score range_100-75 Placing Value TR4 -&gt; Score range_100-75 Placing Value TR4 of horse</v>
      </c>
    </row>
    <row r="142" spans="1:9" x14ac:dyDescent="0.35">
      <c r="A142" t="s">
        <v>406</v>
      </c>
      <c r="B142" s="58" t="s">
        <v>908</v>
      </c>
      <c r="C142" t="s">
        <v>661</v>
      </c>
      <c r="H142" t="str">
        <f t="shared" si="4"/>
        <v>Score range_100-75 Placing Value TR5</v>
      </c>
      <c r="I142" t="str">
        <f t="shared" si="5"/>
        <v>Score range_100-75 Placing Value TR5 -&gt; Score range_100-75 Placing Value TR5 of horse</v>
      </c>
    </row>
    <row r="143" spans="1:9" x14ac:dyDescent="0.35">
      <c r="A143" t="s">
        <v>407</v>
      </c>
      <c r="B143" s="58" t="s">
        <v>908</v>
      </c>
      <c r="C143" t="s">
        <v>662</v>
      </c>
      <c r="H143" t="str">
        <f t="shared" si="4"/>
        <v>Score range_80-60 Placing Value TR1</v>
      </c>
      <c r="I143" t="str">
        <f t="shared" si="5"/>
        <v>Score range_80-60 Placing Value TR1 -&gt; Score range_80-60 Placing Value TR1 of horse</v>
      </c>
    </row>
    <row r="144" spans="1:9" x14ac:dyDescent="0.35">
      <c r="A144" t="s">
        <v>408</v>
      </c>
      <c r="B144" s="58" t="s">
        <v>908</v>
      </c>
      <c r="C144" t="s">
        <v>663</v>
      </c>
      <c r="H144" t="str">
        <f t="shared" si="4"/>
        <v>Score range_80-60 Placing Value TR2</v>
      </c>
      <c r="I144" t="str">
        <f t="shared" si="5"/>
        <v>Score range_80-60 Placing Value TR2 -&gt; Score range_80-60 Placing Value TR2 of horse</v>
      </c>
    </row>
    <row r="145" spans="1:9" x14ac:dyDescent="0.35">
      <c r="A145" t="s">
        <v>409</v>
      </c>
      <c r="B145" s="58" t="s">
        <v>908</v>
      </c>
      <c r="C145" t="s">
        <v>664</v>
      </c>
      <c r="H145" t="str">
        <f t="shared" si="4"/>
        <v>Score range_80-60 Placing Value TR3</v>
      </c>
      <c r="I145" t="str">
        <f t="shared" si="5"/>
        <v>Score range_80-60 Placing Value TR3 -&gt; Score range_80-60 Placing Value TR3 of horse</v>
      </c>
    </row>
    <row r="146" spans="1:9" x14ac:dyDescent="0.35">
      <c r="A146" t="s">
        <v>410</v>
      </c>
      <c r="B146" s="58" t="s">
        <v>908</v>
      </c>
      <c r="C146" t="s">
        <v>665</v>
      </c>
      <c r="H146" t="str">
        <f t="shared" si="4"/>
        <v>Score range_80-60 Placing Value TR4</v>
      </c>
      <c r="I146" t="str">
        <f t="shared" si="5"/>
        <v>Score range_80-60 Placing Value TR4 -&gt; Score range_80-60 Placing Value TR4 of horse</v>
      </c>
    </row>
    <row r="147" spans="1:9" x14ac:dyDescent="0.35">
      <c r="A147" t="s">
        <v>411</v>
      </c>
      <c r="B147" s="58" t="s">
        <v>908</v>
      </c>
      <c r="C147" t="s">
        <v>666</v>
      </c>
      <c r="H147" t="str">
        <f t="shared" si="4"/>
        <v>Score range_80-60 Placing Value TR5</v>
      </c>
      <c r="I147" t="str">
        <f t="shared" si="5"/>
        <v>Score range_80-60 Placing Value TR5 -&gt; Score range_80-60 Placing Value TR5 of horse</v>
      </c>
    </row>
    <row r="148" spans="1:9" x14ac:dyDescent="0.35">
      <c r="A148" t="s">
        <v>412</v>
      </c>
      <c r="B148" s="58" t="s">
        <v>908</v>
      </c>
      <c r="C148" t="s">
        <v>667</v>
      </c>
      <c r="H148" t="str">
        <f t="shared" si="4"/>
        <v>Score range_60-35 Placing Value TR1</v>
      </c>
      <c r="I148" t="str">
        <f t="shared" si="5"/>
        <v>Score range_60-35 Placing Value TR1 -&gt; Score range_60-35 Placing Value TR1 of horse</v>
      </c>
    </row>
    <row r="149" spans="1:9" x14ac:dyDescent="0.35">
      <c r="A149" t="s">
        <v>413</v>
      </c>
      <c r="B149" s="58" t="s">
        <v>908</v>
      </c>
      <c r="C149" t="s">
        <v>668</v>
      </c>
      <c r="H149" t="str">
        <f t="shared" si="4"/>
        <v>Score range_60-35 Placing Value TR2</v>
      </c>
      <c r="I149" t="str">
        <f t="shared" si="5"/>
        <v>Score range_60-35 Placing Value TR2 -&gt; Score range_60-35 Placing Value TR2 of horse</v>
      </c>
    </row>
    <row r="150" spans="1:9" x14ac:dyDescent="0.35">
      <c r="A150" t="s">
        <v>414</v>
      </c>
      <c r="B150" s="58" t="s">
        <v>908</v>
      </c>
      <c r="C150" t="s">
        <v>669</v>
      </c>
      <c r="H150" t="str">
        <f t="shared" si="4"/>
        <v>Score range_60-35 Placing Value TR3</v>
      </c>
      <c r="I150" t="str">
        <f t="shared" si="5"/>
        <v>Score range_60-35 Placing Value TR3 -&gt; Score range_60-35 Placing Value TR3 of horse</v>
      </c>
    </row>
    <row r="151" spans="1:9" x14ac:dyDescent="0.35">
      <c r="A151" t="s">
        <v>415</v>
      </c>
      <c r="B151" s="58" t="s">
        <v>908</v>
      </c>
      <c r="C151" t="s">
        <v>670</v>
      </c>
      <c r="H151" t="str">
        <f t="shared" si="4"/>
        <v>Score range_60-35 Placing Value TR4</v>
      </c>
      <c r="I151" t="str">
        <f t="shared" si="5"/>
        <v>Score range_60-35 Placing Value TR4 -&gt; Score range_60-35 Placing Value TR4 of horse</v>
      </c>
    </row>
    <row r="152" spans="1:9" x14ac:dyDescent="0.35">
      <c r="A152" t="s">
        <v>416</v>
      </c>
      <c r="B152" s="58" t="s">
        <v>908</v>
      </c>
      <c r="C152" t="s">
        <v>671</v>
      </c>
      <c r="H152" t="str">
        <f t="shared" si="4"/>
        <v>Score range_60-35 Placing Value TR5</v>
      </c>
      <c r="I152" t="str">
        <f t="shared" si="5"/>
        <v>Score range_60-35 Placing Value TR5 -&gt; Score range_60-35 Placing Value TR5 of horse</v>
      </c>
    </row>
    <row r="153" spans="1:9" x14ac:dyDescent="0.35">
      <c r="A153" t="s">
        <v>417</v>
      </c>
      <c r="B153" s="58" t="s">
        <v>908</v>
      </c>
      <c r="C153" t="s">
        <v>672</v>
      </c>
      <c r="H153" t="str">
        <f t="shared" si="4"/>
        <v>Score range_115-90 Placing Value TR1</v>
      </c>
      <c r="I153" t="str">
        <f t="shared" si="5"/>
        <v>Score range_115-90 Placing Value TR1 -&gt; Score range_115-90 Placing Value TR1 of horse</v>
      </c>
    </row>
    <row r="154" spans="1:9" x14ac:dyDescent="0.35">
      <c r="A154" t="s">
        <v>418</v>
      </c>
      <c r="B154" s="58" t="s">
        <v>908</v>
      </c>
      <c r="C154" t="s">
        <v>673</v>
      </c>
      <c r="H154" t="str">
        <f t="shared" si="4"/>
        <v>Score range_115-90 Placing Value TR2</v>
      </c>
      <c r="I154" t="str">
        <f t="shared" si="5"/>
        <v>Score range_115-90 Placing Value TR2 -&gt; Score range_115-90 Placing Value TR2 of horse</v>
      </c>
    </row>
    <row r="155" spans="1:9" x14ac:dyDescent="0.35">
      <c r="A155" t="s">
        <v>419</v>
      </c>
      <c r="B155" s="58" t="s">
        <v>908</v>
      </c>
      <c r="C155" t="s">
        <v>674</v>
      </c>
      <c r="H155" t="str">
        <f t="shared" si="4"/>
        <v>Score range_115-90 Placing Value TR3</v>
      </c>
      <c r="I155" t="str">
        <f t="shared" si="5"/>
        <v>Score range_115-90 Placing Value TR3 -&gt; Score range_115-90 Placing Value TR3 of horse</v>
      </c>
    </row>
    <row r="156" spans="1:9" x14ac:dyDescent="0.35">
      <c r="A156" t="s">
        <v>420</v>
      </c>
      <c r="B156" s="58" t="s">
        <v>908</v>
      </c>
      <c r="C156" t="s">
        <v>675</v>
      </c>
      <c r="H156" t="str">
        <f t="shared" si="4"/>
        <v>Score range_115-90 Placing Value TR4</v>
      </c>
      <c r="I156" t="str">
        <f t="shared" si="5"/>
        <v>Score range_115-90 Placing Value TR4 -&gt; Score range_115-90 Placing Value TR4 of horse</v>
      </c>
    </row>
    <row r="157" spans="1:9" x14ac:dyDescent="0.35">
      <c r="A157" t="s">
        <v>421</v>
      </c>
      <c r="B157" s="58" t="s">
        <v>908</v>
      </c>
      <c r="C157" t="s">
        <v>676</v>
      </c>
      <c r="H157" t="str">
        <f t="shared" si="4"/>
        <v>Score range_115-90 Placing Value TR5</v>
      </c>
      <c r="I157" t="str">
        <f t="shared" si="5"/>
        <v>Score range_115-90 Placing Value TR5 -&gt; Score range_115-90 Placing Value TR5 of horse</v>
      </c>
    </row>
    <row r="158" spans="1:9" x14ac:dyDescent="0.35">
      <c r="A158" t="s">
        <v>422</v>
      </c>
      <c r="B158" s="58" t="s">
        <v>908</v>
      </c>
      <c r="C158" t="s">
        <v>677</v>
      </c>
      <c r="H158" t="str">
        <f t="shared" si="4"/>
        <v>Score range_95+ Placing Value TR1</v>
      </c>
      <c r="I158" t="str">
        <f t="shared" si="5"/>
        <v>Score range_95+ Placing Value TR1 -&gt; Score range_95+ Placing Value TR1 of horse</v>
      </c>
    </row>
    <row r="159" spans="1:9" x14ac:dyDescent="0.35">
      <c r="A159" t="s">
        <v>423</v>
      </c>
      <c r="B159" s="58" t="s">
        <v>908</v>
      </c>
      <c r="C159" t="s">
        <v>678</v>
      </c>
      <c r="H159" t="str">
        <f t="shared" si="4"/>
        <v>Score range_95+ Placing Value TR2</v>
      </c>
      <c r="I159" t="str">
        <f t="shared" si="5"/>
        <v>Score range_95+ Placing Value TR2 -&gt; Score range_95+ Placing Value TR2 of horse</v>
      </c>
    </row>
    <row r="160" spans="1:9" x14ac:dyDescent="0.35">
      <c r="A160" t="s">
        <v>424</v>
      </c>
      <c r="B160" s="58" t="s">
        <v>908</v>
      </c>
      <c r="C160" t="s">
        <v>679</v>
      </c>
      <c r="H160" t="str">
        <f t="shared" si="4"/>
        <v>Score range_95+ Placing Value TR3</v>
      </c>
      <c r="I160" t="str">
        <f t="shared" si="5"/>
        <v>Score range_95+ Placing Value TR3 -&gt; Score range_95+ Placing Value TR3 of horse</v>
      </c>
    </row>
    <row r="161" spans="1:9" x14ac:dyDescent="0.35">
      <c r="A161" t="s">
        <v>425</v>
      </c>
      <c r="B161" s="58" t="s">
        <v>908</v>
      </c>
      <c r="C161" t="s">
        <v>680</v>
      </c>
      <c r="H161" t="str">
        <f t="shared" si="4"/>
        <v>Score range_95+ Placing Value TR4</v>
      </c>
      <c r="I161" t="str">
        <f t="shared" si="5"/>
        <v>Score range_95+ Placing Value TR4 -&gt; Score range_95+ Placing Value TR4 of horse</v>
      </c>
    </row>
    <row r="162" spans="1:9" x14ac:dyDescent="0.35">
      <c r="A162" t="s">
        <v>426</v>
      </c>
      <c r="B162" s="58" t="s">
        <v>908</v>
      </c>
      <c r="C162" t="s">
        <v>681</v>
      </c>
      <c r="H162" t="str">
        <f t="shared" si="4"/>
        <v>Score range_95+ Placing Value TR5</v>
      </c>
      <c r="I162" t="str">
        <f t="shared" si="5"/>
        <v>Score range_95+ Placing Value TR5 -&gt; Score range_95+ Placing Value TR5 of horse</v>
      </c>
    </row>
    <row r="163" spans="1:9" x14ac:dyDescent="0.35">
      <c r="A163" t="s">
        <v>427</v>
      </c>
      <c r="B163" s="58" t="s">
        <v>908</v>
      </c>
      <c r="C163" t="s">
        <v>682</v>
      </c>
      <c r="H163" t="str">
        <f t="shared" si="4"/>
        <v>Score range_100-80 Placing Value TR1</v>
      </c>
      <c r="I163" t="str">
        <f t="shared" si="5"/>
        <v>Score range_100-80 Placing Value TR1 -&gt; Score range_100-80 Placing Value TR1 of horse</v>
      </c>
    </row>
    <row r="164" spans="1:9" x14ac:dyDescent="0.35">
      <c r="A164" t="s">
        <v>428</v>
      </c>
      <c r="B164" s="58" t="s">
        <v>908</v>
      </c>
      <c r="C164" t="s">
        <v>683</v>
      </c>
      <c r="H164" t="str">
        <f t="shared" si="4"/>
        <v>Score range_100-80 Placing Value TR2</v>
      </c>
      <c r="I164" t="str">
        <f t="shared" si="5"/>
        <v>Score range_100-80 Placing Value TR2 -&gt; Score range_100-80 Placing Value TR2 of horse</v>
      </c>
    </row>
    <row r="165" spans="1:9" x14ac:dyDescent="0.35">
      <c r="A165" t="s">
        <v>429</v>
      </c>
      <c r="B165" s="58" t="s">
        <v>908</v>
      </c>
      <c r="C165" t="s">
        <v>684</v>
      </c>
      <c r="H165" t="str">
        <f t="shared" si="4"/>
        <v>Score range_100-80 Placing Value TR3</v>
      </c>
      <c r="I165" t="str">
        <f t="shared" si="5"/>
        <v>Score range_100-80 Placing Value TR3 -&gt; Score range_100-80 Placing Value TR3 of horse</v>
      </c>
    </row>
    <row r="166" spans="1:9" x14ac:dyDescent="0.35">
      <c r="A166" t="s">
        <v>430</v>
      </c>
      <c r="B166" s="58" t="s">
        <v>908</v>
      </c>
      <c r="C166" t="s">
        <v>685</v>
      </c>
      <c r="H166" t="str">
        <f t="shared" si="4"/>
        <v>Score range_100-80 Placing Value TR4</v>
      </c>
      <c r="I166" t="str">
        <f t="shared" si="5"/>
        <v>Score range_100-80 Placing Value TR4 -&gt; Score range_100-80 Placing Value TR4 of horse</v>
      </c>
    </row>
    <row r="167" spans="1:9" x14ac:dyDescent="0.35">
      <c r="A167" t="s">
        <v>431</v>
      </c>
      <c r="B167" s="58" t="s">
        <v>908</v>
      </c>
      <c r="C167" t="s">
        <v>686</v>
      </c>
      <c r="H167" t="str">
        <f t="shared" si="4"/>
        <v>Score range_100-80 Placing Value TR5</v>
      </c>
      <c r="I167" t="str">
        <f t="shared" si="5"/>
        <v>Score range_100-80 Placing Value TR5 -&gt; Score range_100-80 Placing Value TR5 of horse</v>
      </c>
    </row>
    <row r="168" spans="1:9" x14ac:dyDescent="0.35">
      <c r="A168" t="s">
        <v>432</v>
      </c>
      <c r="B168" s="58" t="s">
        <v>908</v>
      </c>
      <c r="C168" t="s">
        <v>687</v>
      </c>
      <c r="H168" t="str">
        <f t="shared" si="4"/>
        <v>Score range_95-75 Placing Value TR1</v>
      </c>
      <c r="I168" t="str">
        <f t="shared" si="5"/>
        <v>Score range_95-75 Placing Value TR1 -&gt; Score range_95-75 Placing Value TR1 of horse</v>
      </c>
    </row>
    <row r="169" spans="1:9" x14ac:dyDescent="0.35">
      <c r="A169" t="s">
        <v>433</v>
      </c>
      <c r="B169" s="58" t="s">
        <v>908</v>
      </c>
      <c r="C169" t="s">
        <v>688</v>
      </c>
      <c r="H169" t="str">
        <f t="shared" si="4"/>
        <v>Score range_95-75 Placing Value TR2</v>
      </c>
      <c r="I169" t="str">
        <f t="shared" si="5"/>
        <v>Score range_95-75 Placing Value TR2 -&gt; Score range_95-75 Placing Value TR2 of horse</v>
      </c>
    </row>
    <row r="170" spans="1:9" x14ac:dyDescent="0.35">
      <c r="A170" t="s">
        <v>434</v>
      </c>
      <c r="B170" s="58" t="s">
        <v>908</v>
      </c>
      <c r="C170" t="s">
        <v>689</v>
      </c>
      <c r="H170" t="str">
        <f t="shared" si="4"/>
        <v>Score range_95-75 Placing Value TR3</v>
      </c>
      <c r="I170" t="str">
        <f t="shared" si="5"/>
        <v>Score range_95-75 Placing Value TR3 -&gt; Score range_95-75 Placing Value TR3 of horse</v>
      </c>
    </row>
    <row r="171" spans="1:9" x14ac:dyDescent="0.35">
      <c r="A171" t="s">
        <v>435</v>
      </c>
      <c r="B171" s="58" t="s">
        <v>908</v>
      </c>
      <c r="C171" t="s">
        <v>690</v>
      </c>
      <c r="H171" t="str">
        <f t="shared" si="4"/>
        <v>Score range_95-75 Placing Value TR4</v>
      </c>
      <c r="I171" t="str">
        <f t="shared" si="5"/>
        <v>Score range_95-75 Placing Value TR4 -&gt; Score range_95-75 Placing Value TR4 of horse</v>
      </c>
    </row>
    <row r="172" spans="1:9" x14ac:dyDescent="0.35">
      <c r="A172" t="s">
        <v>436</v>
      </c>
      <c r="B172" s="58" t="s">
        <v>908</v>
      </c>
      <c r="C172" t="s">
        <v>691</v>
      </c>
      <c r="H172" t="str">
        <f t="shared" si="4"/>
        <v>Score range_95-75 Placing Value TR5</v>
      </c>
      <c r="I172" t="str">
        <f t="shared" si="5"/>
        <v>Score range_95-75 Placing Value TR5 -&gt; Score range_95-75 Placing Value TR5 of horse</v>
      </c>
    </row>
    <row r="173" spans="1:9" x14ac:dyDescent="0.35">
      <c r="A173" t="s">
        <v>437</v>
      </c>
      <c r="B173" s="58" t="s">
        <v>908</v>
      </c>
      <c r="C173" t="s">
        <v>692</v>
      </c>
      <c r="H173" t="str">
        <f t="shared" si="4"/>
        <v>Score range_40-0 Placing Value TR1</v>
      </c>
      <c r="I173" t="str">
        <f t="shared" si="5"/>
        <v>Score range_40-0 Placing Value TR1 -&gt; Score range_40-0 Placing Value TR1 of horse</v>
      </c>
    </row>
    <row r="174" spans="1:9" x14ac:dyDescent="0.35">
      <c r="A174" t="s">
        <v>438</v>
      </c>
      <c r="B174" s="58" t="s">
        <v>908</v>
      </c>
      <c r="C174" t="s">
        <v>693</v>
      </c>
      <c r="H174" t="str">
        <f t="shared" si="4"/>
        <v>Score range_40-0 Placing Value TR2</v>
      </c>
      <c r="I174" t="str">
        <f t="shared" si="5"/>
        <v>Score range_40-0 Placing Value TR2 -&gt; Score range_40-0 Placing Value TR2 of horse</v>
      </c>
    </row>
    <row r="175" spans="1:9" x14ac:dyDescent="0.35">
      <c r="A175" t="s">
        <v>439</v>
      </c>
      <c r="B175" s="58" t="s">
        <v>908</v>
      </c>
      <c r="C175" t="s">
        <v>694</v>
      </c>
      <c r="H175" t="str">
        <f t="shared" si="4"/>
        <v>Score range_40-0 Placing Value TR3</v>
      </c>
      <c r="I175" t="str">
        <f t="shared" si="5"/>
        <v>Score range_40-0 Placing Value TR3 -&gt; Score range_40-0 Placing Value TR3 of horse</v>
      </c>
    </row>
    <row r="176" spans="1:9" x14ac:dyDescent="0.35">
      <c r="A176" t="s">
        <v>440</v>
      </c>
      <c r="B176" s="58" t="s">
        <v>908</v>
      </c>
      <c r="C176" t="s">
        <v>695</v>
      </c>
      <c r="H176" t="str">
        <f t="shared" si="4"/>
        <v>Score range_40-0 Placing Value TR4</v>
      </c>
      <c r="I176" t="str">
        <f t="shared" si="5"/>
        <v>Score range_40-0 Placing Value TR4 -&gt; Score range_40-0 Placing Value TR4 of horse</v>
      </c>
    </row>
    <row r="177" spans="1:9" x14ac:dyDescent="0.35">
      <c r="A177" t="s">
        <v>441</v>
      </c>
      <c r="B177" s="58" t="s">
        <v>908</v>
      </c>
      <c r="C177" t="s">
        <v>696</v>
      </c>
      <c r="H177" t="str">
        <f t="shared" si="4"/>
        <v>Score range_40-0 Placing Value TR5</v>
      </c>
      <c r="I177" t="str">
        <f t="shared" si="5"/>
        <v>Score range_40-0 Placing Value TR5 -&gt; Score range_40-0 Placing Value TR5 of horse</v>
      </c>
    </row>
    <row r="178" spans="1:9" x14ac:dyDescent="0.35">
      <c r="A178" t="s">
        <v>442</v>
      </c>
      <c r="B178" s="58" t="s">
        <v>908</v>
      </c>
      <c r="C178" t="s">
        <v>697</v>
      </c>
      <c r="H178" t="str">
        <f t="shared" si="4"/>
        <v>Score range_105-80 Placing Value TR1</v>
      </c>
      <c r="I178" t="str">
        <f t="shared" si="5"/>
        <v>Score range_105-80 Placing Value TR1 -&gt; Score range_105-80 Placing Value TR1 of horse</v>
      </c>
    </row>
    <row r="179" spans="1:9" x14ac:dyDescent="0.35">
      <c r="A179" t="s">
        <v>443</v>
      </c>
      <c r="B179" s="58" t="s">
        <v>908</v>
      </c>
      <c r="C179" t="s">
        <v>698</v>
      </c>
      <c r="H179" t="str">
        <f t="shared" si="4"/>
        <v>Score range_105-80 Placing Value TR2</v>
      </c>
      <c r="I179" t="str">
        <f t="shared" si="5"/>
        <v>Score range_105-80 Placing Value TR2 -&gt; Score range_105-80 Placing Value TR2 of horse</v>
      </c>
    </row>
    <row r="180" spans="1:9" x14ac:dyDescent="0.35">
      <c r="A180" t="s">
        <v>444</v>
      </c>
      <c r="B180" s="58" t="s">
        <v>908</v>
      </c>
      <c r="C180" t="s">
        <v>699</v>
      </c>
      <c r="H180" t="str">
        <f t="shared" si="4"/>
        <v>Score range_105-80 Placing Value TR3</v>
      </c>
      <c r="I180" t="str">
        <f t="shared" si="5"/>
        <v>Score range_105-80 Placing Value TR3 -&gt; Score range_105-80 Placing Value TR3 of horse</v>
      </c>
    </row>
    <row r="181" spans="1:9" x14ac:dyDescent="0.35">
      <c r="A181" t="s">
        <v>445</v>
      </c>
      <c r="B181" s="58" t="s">
        <v>908</v>
      </c>
      <c r="C181" t="s">
        <v>700</v>
      </c>
      <c r="H181" t="str">
        <f t="shared" si="4"/>
        <v>Score range_105-80 Placing Value TR4</v>
      </c>
      <c r="I181" t="str">
        <f t="shared" si="5"/>
        <v>Score range_105-80 Placing Value TR4 -&gt; Score range_105-80 Placing Value TR4 of horse</v>
      </c>
    </row>
    <row r="182" spans="1:9" x14ac:dyDescent="0.35">
      <c r="A182" t="s">
        <v>446</v>
      </c>
      <c r="B182" s="58" t="s">
        <v>908</v>
      </c>
      <c r="C182" t="s">
        <v>701</v>
      </c>
      <c r="H182" t="str">
        <f t="shared" si="4"/>
        <v>Score range_105-80 Placing Value TR5</v>
      </c>
      <c r="I182" t="str">
        <f t="shared" si="5"/>
        <v>Score range_105-80 Placing Value TR5 -&gt; Score range_105-80 Placing Value TR5 of horse</v>
      </c>
    </row>
    <row r="183" spans="1:9" x14ac:dyDescent="0.35">
      <c r="A183" t="s">
        <v>447</v>
      </c>
      <c r="B183" s="58" t="s">
        <v>908</v>
      </c>
      <c r="C183" t="s">
        <v>702</v>
      </c>
      <c r="H183" t="str">
        <f t="shared" si="4"/>
        <v>Score range_85+ Placing Value TR1</v>
      </c>
      <c r="I183" t="str">
        <f t="shared" si="5"/>
        <v>Score range_85+ Placing Value TR1 -&gt; Score range_85+ Placing Value TR1 of horse</v>
      </c>
    </row>
    <row r="184" spans="1:9" x14ac:dyDescent="0.35">
      <c r="A184" t="s">
        <v>448</v>
      </c>
      <c r="B184" s="58" t="s">
        <v>908</v>
      </c>
      <c r="C184" t="s">
        <v>703</v>
      </c>
      <c r="H184" t="str">
        <f t="shared" si="4"/>
        <v>Score range_85+ Placing Value TR2</v>
      </c>
      <c r="I184" t="str">
        <f t="shared" si="5"/>
        <v>Score range_85+ Placing Value TR2 -&gt; Score range_85+ Placing Value TR2 of horse</v>
      </c>
    </row>
    <row r="185" spans="1:9" x14ac:dyDescent="0.35">
      <c r="A185" t="s">
        <v>449</v>
      </c>
      <c r="B185" s="58" t="s">
        <v>908</v>
      </c>
      <c r="C185" t="s">
        <v>704</v>
      </c>
      <c r="H185" t="str">
        <f t="shared" si="4"/>
        <v>Score range_85+ Placing Value TR3</v>
      </c>
      <c r="I185" t="str">
        <f t="shared" si="5"/>
        <v>Score range_85+ Placing Value TR3 -&gt; Score range_85+ Placing Value TR3 of horse</v>
      </c>
    </row>
    <row r="186" spans="1:9" x14ac:dyDescent="0.35">
      <c r="A186" t="s">
        <v>450</v>
      </c>
      <c r="B186" s="58" t="s">
        <v>908</v>
      </c>
      <c r="C186" t="s">
        <v>705</v>
      </c>
      <c r="H186" t="str">
        <f t="shared" si="4"/>
        <v>Score range_85+ Placing Value TR4</v>
      </c>
      <c r="I186" t="str">
        <f t="shared" si="5"/>
        <v>Score range_85+ Placing Value TR4 -&gt; Score range_85+ Placing Value TR4 of horse</v>
      </c>
    </row>
    <row r="187" spans="1:9" x14ac:dyDescent="0.35">
      <c r="A187" t="s">
        <v>451</v>
      </c>
      <c r="B187" s="58" t="s">
        <v>908</v>
      </c>
      <c r="C187" t="s">
        <v>706</v>
      </c>
      <c r="H187" t="str">
        <f t="shared" si="4"/>
        <v>Score range_85+ Placing Value TR5</v>
      </c>
      <c r="I187" t="str">
        <f t="shared" si="5"/>
        <v>Score range_85+ Placing Value TR5 -&gt; Score range_85+ Placing Value TR5 of horse</v>
      </c>
    </row>
    <row r="188" spans="1:9" x14ac:dyDescent="0.35">
      <c r="A188" t="s">
        <v>452</v>
      </c>
      <c r="B188" s="58" t="s">
        <v>908</v>
      </c>
      <c r="C188" t="s">
        <v>707</v>
      </c>
      <c r="H188" t="str">
        <f t="shared" si="4"/>
        <v>Score range_110-85 Placing Value TR1</v>
      </c>
      <c r="I188" t="str">
        <f t="shared" si="5"/>
        <v>Score range_110-85 Placing Value TR1 -&gt; Score range_110-85 Placing Value TR1 of horse</v>
      </c>
    </row>
    <row r="189" spans="1:9" x14ac:dyDescent="0.35">
      <c r="A189" t="s">
        <v>453</v>
      </c>
      <c r="B189" s="58" t="s">
        <v>908</v>
      </c>
      <c r="C189" t="s">
        <v>708</v>
      </c>
      <c r="H189" t="str">
        <f t="shared" si="4"/>
        <v>Score range_110-85 Placing Value TR2</v>
      </c>
      <c r="I189" t="str">
        <f t="shared" si="5"/>
        <v>Score range_110-85 Placing Value TR2 -&gt; Score range_110-85 Placing Value TR2 of horse</v>
      </c>
    </row>
    <row r="190" spans="1:9" x14ac:dyDescent="0.35">
      <c r="A190" t="s">
        <v>454</v>
      </c>
      <c r="B190" s="58" t="s">
        <v>908</v>
      </c>
      <c r="C190" t="s">
        <v>709</v>
      </c>
      <c r="H190" t="str">
        <f t="shared" si="4"/>
        <v>Score range_110-85 Placing Value TR3</v>
      </c>
      <c r="I190" t="str">
        <f t="shared" si="5"/>
        <v>Score range_110-85 Placing Value TR3 -&gt; Score range_110-85 Placing Value TR3 of horse</v>
      </c>
    </row>
    <row r="191" spans="1:9" x14ac:dyDescent="0.35">
      <c r="A191" t="s">
        <v>455</v>
      </c>
      <c r="B191" s="58" t="s">
        <v>908</v>
      </c>
      <c r="C191" t="s">
        <v>710</v>
      </c>
      <c r="H191" t="str">
        <f t="shared" si="4"/>
        <v>Score range_110-85 Placing Value TR4</v>
      </c>
      <c r="I191" t="str">
        <f t="shared" si="5"/>
        <v>Score range_110-85 Placing Value TR4 -&gt; Score range_110-85 Placing Value TR4 of horse</v>
      </c>
    </row>
    <row r="192" spans="1:9" x14ac:dyDescent="0.35">
      <c r="A192" t="s">
        <v>456</v>
      </c>
      <c r="B192" s="58" t="s">
        <v>908</v>
      </c>
      <c r="C192" t="s">
        <v>711</v>
      </c>
      <c r="H192" t="str">
        <f t="shared" si="4"/>
        <v>Score range_110-85 Placing Value TR5</v>
      </c>
      <c r="I192" t="str">
        <f t="shared" si="5"/>
        <v>Score range_110-85 Placing Value TR5 -&gt; Score range_110-85 Placing Value TR5 of horse</v>
      </c>
    </row>
    <row r="193" spans="1:9" x14ac:dyDescent="0.35">
      <c r="A193" t="s">
        <v>457</v>
      </c>
      <c r="B193" s="58" t="s">
        <v>908</v>
      </c>
      <c r="C193" t="s">
        <v>712</v>
      </c>
      <c r="H193" t="str">
        <f t="shared" si="4"/>
        <v>Score range_90+ Placing Value TR1</v>
      </c>
      <c r="I193" t="str">
        <f t="shared" si="5"/>
        <v>Score range_90+ Placing Value TR1 -&gt; Score range_90+ Placing Value TR1 of horse</v>
      </c>
    </row>
    <row r="194" spans="1:9" x14ac:dyDescent="0.35">
      <c r="A194" t="s">
        <v>458</v>
      </c>
      <c r="B194" s="58" t="s">
        <v>908</v>
      </c>
      <c r="C194" t="s">
        <v>713</v>
      </c>
      <c r="H194" t="str">
        <f t="shared" si="4"/>
        <v>Score range_90+ Placing Value TR2</v>
      </c>
      <c r="I194" t="str">
        <f t="shared" si="5"/>
        <v>Score range_90+ Placing Value TR2 -&gt; Score range_90+ Placing Value TR2 of horse</v>
      </c>
    </row>
    <row r="195" spans="1:9" x14ac:dyDescent="0.35">
      <c r="A195" t="s">
        <v>459</v>
      </c>
      <c r="B195" s="58" t="s">
        <v>908</v>
      </c>
      <c r="C195" t="s">
        <v>714</v>
      </c>
      <c r="H195" t="str">
        <f t="shared" si="4"/>
        <v>Score range_90+ Placing Value TR3</v>
      </c>
      <c r="I195" t="str">
        <f t="shared" si="5"/>
        <v>Score range_90+ Placing Value TR3 -&gt; Score range_90+ Placing Value TR3 of horse</v>
      </c>
    </row>
    <row r="196" spans="1:9" x14ac:dyDescent="0.35">
      <c r="A196" t="s">
        <v>460</v>
      </c>
      <c r="B196" s="58" t="s">
        <v>908</v>
      </c>
      <c r="C196" t="s">
        <v>715</v>
      </c>
      <c r="H196" t="str">
        <f t="shared" si="4"/>
        <v>Score range_90+ Placing Value TR4</v>
      </c>
      <c r="I196" t="str">
        <f t="shared" si="5"/>
        <v>Score range_90+ Placing Value TR4 -&gt; Score range_90+ Placing Value TR4 of horse</v>
      </c>
    </row>
    <row r="197" spans="1:9" x14ac:dyDescent="0.35">
      <c r="A197" t="s">
        <v>461</v>
      </c>
      <c r="B197" s="58" t="s">
        <v>908</v>
      </c>
      <c r="C197" t="s">
        <v>716</v>
      </c>
      <c r="H197" t="str">
        <f t="shared" si="4"/>
        <v>Score range_90+ Placing Value TR5</v>
      </c>
      <c r="I197" t="str">
        <f t="shared" si="5"/>
        <v>Score range_90+ Placing Value TR5 -&gt; Score range_90+ Placing Value TR5 of horse</v>
      </c>
    </row>
    <row r="198" spans="1:9" x14ac:dyDescent="0.35">
      <c r="A198" t="s">
        <v>462</v>
      </c>
      <c r="B198" s="58" t="s">
        <v>908</v>
      </c>
      <c r="C198" t="s">
        <v>717</v>
      </c>
      <c r="H198" t="str">
        <f t="shared" si="4"/>
        <v>Score range_90-70 Placing Value TR1</v>
      </c>
      <c r="I198" t="str">
        <f t="shared" si="5"/>
        <v>Score range_90-70 Placing Value TR1 -&gt; Score range_90-70 Placing Value TR1 of horse</v>
      </c>
    </row>
    <row r="199" spans="1:9" x14ac:dyDescent="0.35">
      <c r="A199" t="s">
        <v>463</v>
      </c>
      <c r="B199" s="58" t="s">
        <v>908</v>
      </c>
      <c r="C199" t="s">
        <v>718</v>
      </c>
      <c r="H199" t="str">
        <f t="shared" ref="H199:H262" si="6">A199</f>
        <v>Score range_90-70 Placing Value TR2</v>
      </c>
      <c r="I199" t="str">
        <f t="shared" ref="I199:I262" si="7">A199&amp;B199&amp;C199</f>
        <v>Score range_90-70 Placing Value TR2 -&gt; Score range_90-70 Placing Value TR2 of horse</v>
      </c>
    </row>
    <row r="200" spans="1:9" x14ac:dyDescent="0.35">
      <c r="A200" t="s">
        <v>464</v>
      </c>
      <c r="B200" s="58" t="s">
        <v>908</v>
      </c>
      <c r="C200" t="s">
        <v>719</v>
      </c>
      <c r="H200" t="str">
        <f t="shared" si="6"/>
        <v>Score range_90-70 Placing Value TR3</v>
      </c>
      <c r="I200" t="str">
        <f t="shared" si="7"/>
        <v>Score range_90-70 Placing Value TR3 -&gt; Score range_90-70 Placing Value TR3 of horse</v>
      </c>
    </row>
    <row r="201" spans="1:9" x14ac:dyDescent="0.35">
      <c r="A201" t="s">
        <v>465</v>
      </c>
      <c r="B201" s="58" t="s">
        <v>908</v>
      </c>
      <c r="C201" t="s">
        <v>720</v>
      </c>
      <c r="H201" t="str">
        <f t="shared" si="6"/>
        <v>Score range_90-70 Placing Value TR4</v>
      </c>
      <c r="I201" t="str">
        <f t="shared" si="7"/>
        <v>Score range_90-70 Placing Value TR4 -&gt; Score range_90-70 Placing Value TR4 of horse</v>
      </c>
    </row>
    <row r="202" spans="1:9" x14ac:dyDescent="0.35">
      <c r="A202" t="s">
        <v>466</v>
      </c>
      <c r="B202" s="58" t="s">
        <v>908</v>
      </c>
      <c r="C202" t="s">
        <v>721</v>
      </c>
      <c r="H202" t="str">
        <f t="shared" si="6"/>
        <v>Score range_90-70 Placing Value TR5</v>
      </c>
      <c r="I202" t="str">
        <f t="shared" si="7"/>
        <v>Score range_90-70 Placing Value TR5 -&gt; Score range_90-70 Placing Value TR5 of horse</v>
      </c>
    </row>
    <row r="203" spans="1:9" x14ac:dyDescent="0.35">
      <c r="A203" t="s">
        <v>467</v>
      </c>
      <c r="B203" s="58" t="s">
        <v>908</v>
      </c>
      <c r="C203" t="s">
        <v>722</v>
      </c>
      <c r="H203" t="str">
        <f t="shared" si="6"/>
        <v>Score range_80-55 Placing Value TR1</v>
      </c>
      <c r="I203" t="str">
        <f t="shared" si="7"/>
        <v>Score range_80-55 Placing Value TR1 -&gt; Score range_80-55 Placing Value TR1 of horse</v>
      </c>
    </row>
    <row r="204" spans="1:9" x14ac:dyDescent="0.35">
      <c r="A204" t="s">
        <v>468</v>
      </c>
      <c r="B204" s="58" t="s">
        <v>908</v>
      </c>
      <c r="C204" t="s">
        <v>723</v>
      </c>
      <c r="H204" t="str">
        <f t="shared" si="6"/>
        <v>Score range_80-55 Placing Value TR2</v>
      </c>
      <c r="I204" t="str">
        <f t="shared" si="7"/>
        <v>Score range_80-55 Placing Value TR2 -&gt; Score range_80-55 Placing Value TR2 of horse</v>
      </c>
    </row>
    <row r="205" spans="1:9" x14ac:dyDescent="0.35">
      <c r="A205" t="s">
        <v>469</v>
      </c>
      <c r="B205" s="58" t="s">
        <v>908</v>
      </c>
      <c r="C205" t="s">
        <v>724</v>
      </c>
      <c r="H205" t="str">
        <f t="shared" si="6"/>
        <v>Score range_80-55 Placing Value TR3</v>
      </c>
      <c r="I205" t="str">
        <f t="shared" si="7"/>
        <v>Score range_80-55 Placing Value TR3 -&gt; Score range_80-55 Placing Value TR3 of horse</v>
      </c>
    </row>
    <row r="206" spans="1:9" x14ac:dyDescent="0.35">
      <c r="A206" t="s">
        <v>470</v>
      </c>
      <c r="B206" s="58" t="s">
        <v>908</v>
      </c>
      <c r="C206" t="s">
        <v>725</v>
      </c>
      <c r="H206" t="str">
        <f t="shared" si="6"/>
        <v>Score range_80-55 Placing Value TR4</v>
      </c>
      <c r="I206" t="str">
        <f t="shared" si="7"/>
        <v>Score range_80-55 Placing Value TR4 -&gt; Score range_80-55 Placing Value TR4 of horse</v>
      </c>
    </row>
    <row r="207" spans="1:9" x14ac:dyDescent="0.35">
      <c r="A207" t="s">
        <v>471</v>
      </c>
      <c r="B207" s="58" t="s">
        <v>908</v>
      </c>
      <c r="C207" t="s">
        <v>726</v>
      </c>
      <c r="H207" t="str">
        <f t="shared" si="6"/>
        <v>Score range_80-55 Placing Value TR5</v>
      </c>
      <c r="I207" t="str">
        <f t="shared" si="7"/>
        <v>Score range_80-55 Placing Value TR5 -&gt; Score range_80-55 Placing Value TR5 of horse</v>
      </c>
    </row>
    <row r="208" spans="1:9" x14ac:dyDescent="0.35">
      <c r="A208" t="s">
        <v>472</v>
      </c>
      <c r="B208" s="58" t="s">
        <v>908</v>
      </c>
      <c r="C208" t="s">
        <v>727</v>
      </c>
      <c r="H208" t="str">
        <f t="shared" si="6"/>
        <v>Score range_60-40 Placing Value TR1</v>
      </c>
      <c r="I208" t="str">
        <f t="shared" si="7"/>
        <v>Score range_60-40 Placing Value TR1 -&gt; Score range_60-40 Placing Value TR1 of horse</v>
      </c>
    </row>
    <row r="209" spans="1:9" x14ac:dyDescent="0.35">
      <c r="A209" t="s">
        <v>473</v>
      </c>
      <c r="B209" s="58" t="s">
        <v>908</v>
      </c>
      <c r="C209" t="s">
        <v>728</v>
      </c>
      <c r="H209" t="str">
        <f t="shared" si="6"/>
        <v>Score range_60-40 Placing Value TR2</v>
      </c>
      <c r="I209" t="str">
        <f t="shared" si="7"/>
        <v>Score range_60-40 Placing Value TR2 -&gt; Score range_60-40 Placing Value TR2 of horse</v>
      </c>
    </row>
    <row r="210" spans="1:9" x14ac:dyDescent="0.35">
      <c r="A210" t="s">
        <v>474</v>
      </c>
      <c r="B210" s="58" t="s">
        <v>908</v>
      </c>
      <c r="C210" t="s">
        <v>729</v>
      </c>
      <c r="H210" t="str">
        <f t="shared" si="6"/>
        <v>Score range_60-40 Placing Value TR3</v>
      </c>
      <c r="I210" t="str">
        <f t="shared" si="7"/>
        <v>Score range_60-40 Placing Value TR3 -&gt; Score range_60-40 Placing Value TR3 of horse</v>
      </c>
    </row>
    <row r="211" spans="1:9" x14ac:dyDescent="0.35">
      <c r="A211" t="s">
        <v>475</v>
      </c>
      <c r="B211" s="58" t="s">
        <v>908</v>
      </c>
      <c r="C211" t="s">
        <v>730</v>
      </c>
      <c r="H211" t="str">
        <f t="shared" si="6"/>
        <v>Score range_60-40 Placing Value TR4</v>
      </c>
      <c r="I211" t="str">
        <f t="shared" si="7"/>
        <v>Score range_60-40 Placing Value TR4 -&gt; Score range_60-40 Placing Value TR4 of horse</v>
      </c>
    </row>
    <row r="212" spans="1:9" x14ac:dyDescent="0.35">
      <c r="A212" t="s">
        <v>476</v>
      </c>
      <c r="B212" s="58" t="s">
        <v>908</v>
      </c>
      <c r="C212" t="s">
        <v>731</v>
      </c>
      <c r="H212" t="str">
        <f t="shared" si="6"/>
        <v>Score range_60-40 Placing Value TR5</v>
      </c>
      <c r="I212" t="str">
        <f t="shared" si="7"/>
        <v>Score range_60-40 Placing Value TR5 -&gt; Score range_60-40 Placing Value TR5 of horse</v>
      </c>
    </row>
    <row r="213" spans="1:9" x14ac:dyDescent="0.35">
      <c r="A213" t="s">
        <v>477</v>
      </c>
      <c r="B213" s="58" t="s">
        <v>908</v>
      </c>
      <c r="C213" t="s">
        <v>732</v>
      </c>
      <c r="H213" t="str">
        <f t="shared" si="6"/>
        <v>DistanceMeterAsStr_1200.0 Placing Value TR1</v>
      </c>
      <c r="I213" t="str">
        <f t="shared" si="7"/>
        <v>DistanceMeterAsStr_1200.0 Placing Value TR1 -&gt; DistanceMeterAsStr_1200.0 Placing Value TR1 of horse</v>
      </c>
    </row>
    <row r="214" spans="1:9" x14ac:dyDescent="0.35">
      <c r="A214" t="s">
        <v>478</v>
      </c>
      <c r="B214" s="58" t="s">
        <v>908</v>
      </c>
      <c r="C214" t="s">
        <v>733</v>
      </c>
      <c r="H214" t="str">
        <f t="shared" si="6"/>
        <v>DistanceMeterAsStr_1200.0 Placing Value TR2</v>
      </c>
      <c r="I214" t="str">
        <f t="shared" si="7"/>
        <v>DistanceMeterAsStr_1200.0 Placing Value TR2 -&gt; DistanceMeterAsStr_1200.0 Placing Value TR2 of horse</v>
      </c>
    </row>
    <row r="215" spans="1:9" x14ac:dyDescent="0.35">
      <c r="A215" t="s">
        <v>479</v>
      </c>
      <c r="B215" s="58" t="s">
        <v>908</v>
      </c>
      <c r="C215" t="s">
        <v>734</v>
      </c>
      <c r="H215" t="str">
        <f t="shared" si="6"/>
        <v>DistanceMeterAsStr_1200.0 Placing Value TR3</v>
      </c>
      <c r="I215" t="str">
        <f t="shared" si="7"/>
        <v>DistanceMeterAsStr_1200.0 Placing Value TR3 -&gt; DistanceMeterAsStr_1200.0 Placing Value TR3 of horse</v>
      </c>
    </row>
    <row r="216" spans="1:9" x14ac:dyDescent="0.35">
      <c r="A216" t="s">
        <v>480</v>
      </c>
      <c r="B216" s="58" t="s">
        <v>908</v>
      </c>
      <c r="C216" t="s">
        <v>735</v>
      </c>
      <c r="H216" t="str">
        <f t="shared" si="6"/>
        <v>DistanceMeterAsStr_1200.0 Placing Value TR4</v>
      </c>
      <c r="I216" t="str">
        <f t="shared" si="7"/>
        <v>DistanceMeterAsStr_1200.0 Placing Value TR4 -&gt; DistanceMeterAsStr_1200.0 Placing Value TR4 of horse</v>
      </c>
    </row>
    <row r="217" spans="1:9" x14ac:dyDescent="0.35">
      <c r="A217" t="s">
        <v>481</v>
      </c>
      <c r="B217" s="58" t="s">
        <v>908</v>
      </c>
      <c r="C217" t="s">
        <v>736</v>
      </c>
      <c r="H217" t="str">
        <f t="shared" si="6"/>
        <v>DistanceMeterAsStr_1200.0 Placing Value TR5</v>
      </c>
      <c r="I217" t="str">
        <f t="shared" si="7"/>
        <v>DistanceMeterAsStr_1200.0 Placing Value TR5 -&gt; DistanceMeterAsStr_1200.0 Placing Value TR5 of horse</v>
      </c>
    </row>
    <row r="218" spans="1:9" x14ac:dyDescent="0.35">
      <c r="A218" t="s">
        <v>482</v>
      </c>
      <c r="B218" s="58" t="s">
        <v>908</v>
      </c>
      <c r="C218" t="s">
        <v>737</v>
      </c>
      <c r="H218" t="str">
        <f t="shared" si="6"/>
        <v>DistanceMeterAsStr_1600.0 Placing Value TR1</v>
      </c>
      <c r="I218" t="str">
        <f t="shared" si="7"/>
        <v>DistanceMeterAsStr_1600.0 Placing Value TR1 -&gt; DistanceMeterAsStr_1600.0 Placing Value TR1 of horse</v>
      </c>
    </row>
    <row r="219" spans="1:9" x14ac:dyDescent="0.35">
      <c r="A219" t="s">
        <v>483</v>
      </c>
      <c r="B219" s="58" t="s">
        <v>908</v>
      </c>
      <c r="C219" t="s">
        <v>738</v>
      </c>
      <c r="H219" t="str">
        <f t="shared" si="6"/>
        <v>DistanceMeterAsStr_1600.0 Placing Value TR2</v>
      </c>
      <c r="I219" t="str">
        <f t="shared" si="7"/>
        <v>DistanceMeterAsStr_1600.0 Placing Value TR2 -&gt; DistanceMeterAsStr_1600.0 Placing Value TR2 of horse</v>
      </c>
    </row>
    <row r="220" spans="1:9" x14ac:dyDescent="0.35">
      <c r="A220" t="s">
        <v>484</v>
      </c>
      <c r="B220" s="58" t="s">
        <v>908</v>
      </c>
      <c r="C220" t="s">
        <v>739</v>
      </c>
      <c r="H220" t="str">
        <f t="shared" si="6"/>
        <v>DistanceMeterAsStr_1600.0 Placing Value TR3</v>
      </c>
      <c r="I220" t="str">
        <f t="shared" si="7"/>
        <v>DistanceMeterAsStr_1600.0 Placing Value TR3 -&gt; DistanceMeterAsStr_1600.0 Placing Value TR3 of horse</v>
      </c>
    </row>
    <row r="221" spans="1:9" x14ac:dyDescent="0.35">
      <c r="A221" t="s">
        <v>485</v>
      </c>
      <c r="B221" s="58" t="s">
        <v>908</v>
      </c>
      <c r="C221" t="s">
        <v>740</v>
      </c>
      <c r="H221" t="str">
        <f t="shared" si="6"/>
        <v>DistanceMeterAsStr_1600.0 Placing Value TR4</v>
      </c>
      <c r="I221" t="str">
        <f t="shared" si="7"/>
        <v>DistanceMeterAsStr_1600.0 Placing Value TR4 -&gt; DistanceMeterAsStr_1600.0 Placing Value TR4 of horse</v>
      </c>
    </row>
    <row r="222" spans="1:9" x14ac:dyDescent="0.35">
      <c r="A222" t="s">
        <v>486</v>
      </c>
      <c r="B222" s="58" t="s">
        <v>908</v>
      </c>
      <c r="C222" t="s">
        <v>741</v>
      </c>
      <c r="H222" t="str">
        <f t="shared" si="6"/>
        <v>DistanceMeterAsStr_1600.0 Placing Value TR5</v>
      </c>
      <c r="I222" t="str">
        <f t="shared" si="7"/>
        <v>DistanceMeterAsStr_1600.0 Placing Value TR5 -&gt; DistanceMeterAsStr_1600.0 Placing Value TR5 of horse</v>
      </c>
    </row>
    <row r="223" spans="1:9" x14ac:dyDescent="0.35">
      <c r="A223" t="s">
        <v>487</v>
      </c>
      <c r="B223" s="58" t="s">
        <v>908</v>
      </c>
      <c r="C223" t="s">
        <v>742</v>
      </c>
      <c r="H223" t="str">
        <f t="shared" si="6"/>
        <v>DistanceMeterAsStr_1800.0 Placing Value TR1</v>
      </c>
      <c r="I223" t="str">
        <f t="shared" si="7"/>
        <v>DistanceMeterAsStr_1800.0 Placing Value TR1 -&gt; DistanceMeterAsStr_1800.0 Placing Value TR1 of horse</v>
      </c>
    </row>
    <row r="224" spans="1:9" x14ac:dyDescent="0.35">
      <c r="A224" t="s">
        <v>488</v>
      </c>
      <c r="B224" s="58" t="s">
        <v>908</v>
      </c>
      <c r="C224" t="s">
        <v>743</v>
      </c>
      <c r="H224" t="str">
        <f t="shared" si="6"/>
        <v>DistanceMeterAsStr_1800.0 Placing Value TR2</v>
      </c>
      <c r="I224" t="str">
        <f t="shared" si="7"/>
        <v>DistanceMeterAsStr_1800.0 Placing Value TR2 -&gt; DistanceMeterAsStr_1800.0 Placing Value TR2 of horse</v>
      </c>
    </row>
    <row r="225" spans="1:9" x14ac:dyDescent="0.35">
      <c r="A225" t="s">
        <v>489</v>
      </c>
      <c r="B225" s="58" t="s">
        <v>908</v>
      </c>
      <c r="C225" t="s">
        <v>744</v>
      </c>
      <c r="H225" t="str">
        <f t="shared" si="6"/>
        <v>DistanceMeterAsStr_1800.0 Placing Value TR3</v>
      </c>
      <c r="I225" t="str">
        <f t="shared" si="7"/>
        <v>DistanceMeterAsStr_1800.0 Placing Value TR3 -&gt; DistanceMeterAsStr_1800.0 Placing Value TR3 of horse</v>
      </c>
    </row>
    <row r="226" spans="1:9" x14ac:dyDescent="0.35">
      <c r="A226" t="s">
        <v>490</v>
      </c>
      <c r="B226" s="58" t="s">
        <v>908</v>
      </c>
      <c r="C226" t="s">
        <v>745</v>
      </c>
      <c r="H226" t="str">
        <f t="shared" si="6"/>
        <v>DistanceMeterAsStr_1800.0 Placing Value TR4</v>
      </c>
      <c r="I226" t="str">
        <f t="shared" si="7"/>
        <v>DistanceMeterAsStr_1800.0 Placing Value TR4 -&gt; DistanceMeterAsStr_1800.0 Placing Value TR4 of horse</v>
      </c>
    </row>
    <row r="227" spans="1:9" x14ac:dyDescent="0.35">
      <c r="A227" t="s">
        <v>491</v>
      </c>
      <c r="B227" s="58" t="s">
        <v>908</v>
      </c>
      <c r="C227" t="s">
        <v>746</v>
      </c>
      <c r="H227" t="str">
        <f t="shared" si="6"/>
        <v>DistanceMeterAsStr_1800.0 Placing Value TR5</v>
      </c>
      <c r="I227" t="str">
        <f t="shared" si="7"/>
        <v>DistanceMeterAsStr_1800.0 Placing Value TR5 -&gt; DistanceMeterAsStr_1800.0 Placing Value TR5 of horse</v>
      </c>
    </row>
    <row r="228" spans="1:9" x14ac:dyDescent="0.35">
      <c r="A228" t="s">
        <v>492</v>
      </c>
      <c r="B228" s="58" t="s">
        <v>908</v>
      </c>
      <c r="C228" t="s">
        <v>747</v>
      </c>
      <c r="H228" t="str">
        <f t="shared" si="6"/>
        <v>DistanceMeterAsStr_1000.0 Placing Value TR1</v>
      </c>
      <c r="I228" t="str">
        <f t="shared" si="7"/>
        <v>DistanceMeterAsStr_1000.0 Placing Value TR1 -&gt; DistanceMeterAsStr_1000.0 Placing Value TR1 of horse</v>
      </c>
    </row>
    <row r="229" spans="1:9" x14ac:dyDescent="0.35">
      <c r="A229" t="s">
        <v>493</v>
      </c>
      <c r="B229" s="58" t="s">
        <v>908</v>
      </c>
      <c r="C229" t="s">
        <v>748</v>
      </c>
      <c r="H229" t="str">
        <f t="shared" si="6"/>
        <v>DistanceMeterAsStr_1000.0 Placing Value TR2</v>
      </c>
      <c r="I229" t="str">
        <f t="shared" si="7"/>
        <v>DistanceMeterAsStr_1000.0 Placing Value TR2 -&gt; DistanceMeterAsStr_1000.0 Placing Value TR2 of horse</v>
      </c>
    </row>
    <row r="230" spans="1:9" x14ac:dyDescent="0.35">
      <c r="A230" t="s">
        <v>494</v>
      </c>
      <c r="B230" s="58" t="s">
        <v>908</v>
      </c>
      <c r="C230" t="s">
        <v>749</v>
      </c>
      <c r="H230" t="str">
        <f t="shared" si="6"/>
        <v>DistanceMeterAsStr_1000.0 Placing Value TR3</v>
      </c>
      <c r="I230" t="str">
        <f t="shared" si="7"/>
        <v>DistanceMeterAsStr_1000.0 Placing Value TR3 -&gt; DistanceMeterAsStr_1000.0 Placing Value TR3 of horse</v>
      </c>
    </row>
    <row r="231" spans="1:9" x14ac:dyDescent="0.35">
      <c r="A231" t="s">
        <v>495</v>
      </c>
      <c r="B231" s="58" t="s">
        <v>908</v>
      </c>
      <c r="C231" t="s">
        <v>750</v>
      </c>
      <c r="H231" t="str">
        <f t="shared" si="6"/>
        <v>DistanceMeterAsStr_1000.0 Placing Value TR4</v>
      </c>
      <c r="I231" t="str">
        <f t="shared" si="7"/>
        <v>DistanceMeterAsStr_1000.0 Placing Value TR4 -&gt; DistanceMeterAsStr_1000.0 Placing Value TR4 of horse</v>
      </c>
    </row>
    <row r="232" spans="1:9" x14ac:dyDescent="0.35">
      <c r="A232" t="s">
        <v>496</v>
      </c>
      <c r="B232" s="58" t="s">
        <v>908</v>
      </c>
      <c r="C232" t="s">
        <v>751</v>
      </c>
      <c r="H232" t="str">
        <f t="shared" si="6"/>
        <v>DistanceMeterAsStr_1000.0 Placing Value TR5</v>
      </c>
      <c r="I232" t="str">
        <f t="shared" si="7"/>
        <v>DistanceMeterAsStr_1000.0 Placing Value TR5 -&gt; DistanceMeterAsStr_1000.0 Placing Value TR5 of horse</v>
      </c>
    </row>
    <row r="233" spans="1:9" x14ac:dyDescent="0.35">
      <c r="A233" t="s">
        <v>497</v>
      </c>
      <c r="B233" s="58" t="s">
        <v>908</v>
      </c>
      <c r="C233" t="s">
        <v>752</v>
      </c>
      <c r="H233" t="str">
        <f t="shared" si="6"/>
        <v>DistanceMeterAsStr_2000.0 Placing Value TR1</v>
      </c>
      <c r="I233" t="str">
        <f t="shared" si="7"/>
        <v>DistanceMeterAsStr_2000.0 Placing Value TR1 -&gt; DistanceMeterAsStr_2000.0 Placing Value TR1 of horse</v>
      </c>
    </row>
    <row r="234" spans="1:9" x14ac:dyDescent="0.35">
      <c r="A234" t="s">
        <v>498</v>
      </c>
      <c r="B234" s="58" t="s">
        <v>908</v>
      </c>
      <c r="C234" t="s">
        <v>753</v>
      </c>
      <c r="H234" t="str">
        <f t="shared" si="6"/>
        <v>DistanceMeterAsStr_2000.0 Placing Value TR2</v>
      </c>
      <c r="I234" t="str">
        <f t="shared" si="7"/>
        <v>DistanceMeterAsStr_2000.0 Placing Value TR2 -&gt; DistanceMeterAsStr_2000.0 Placing Value TR2 of horse</v>
      </c>
    </row>
    <row r="235" spans="1:9" x14ac:dyDescent="0.35">
      <c r="A235" t="s">
        <v>499</v>
      </c>
      <c r="B235" s="58" t="s">
        <v>908</v>
      </c>
      <c r="C235" t="s">
        <v>754</v>
      </c>
      <c r="H235" t="str">
        <f t="shared" si="6"/>
        <v>DistanceMeterAsStr_2000.0 Placing Value TR3</v>
      </c>
      <c r="I235" t="str">
        <f t="shared" si="7"/>
        <v>DistanceMeterAsStr_2000.0 Placing Value TR3 -&gt; DistanceMeterAsStr_2000.0 Placing Value TR3 of horse</v>
      </c>
    </row>
    <row r="236" spans="1:9" x14ac:dyDescent="0.35">
      <c r="A236" t="s">
        <v>500</v>
      </c>
      <c r="B236" s="58" t="s">
        <v>908</v>
      </c>
      <c r="C236" t="s">
        <v>755</v>
      </c>
      <c r="H236" t="str">
        <f t="shared" si="6"/>
        <v>DistanceMeterAsStr_2000.0 Placing Value TR4</v>
      </c>
      <c r="I236" t="str">
        <f t="shared" si="7"/>
        <v>DistanceMeterAsStr_2000.0 Placing Value TR4 -&gt; DistanceMeterAsStr_2000.0 Placing Value TR4 of horse</v>
      </c>
    </row>
    <row r="237" spans="1:9" x14ac:dyDescent="0.35">
      <c r="A237" t="s">
        <v>501</v>
      </c>
      <c r="B237" s="58" t="s">
        <v>908</v>
      </c>
      <c r="C237" t="s">
        <v>756</v>
      </c>
      <c r="H237" t="str">
        <f t="shared" si="6"/>
        <v>DistanceMeterAsStr_2000.0 Placing Value TR5</v>
      </c>
      <c r="I237" t="str">
        <f t="shared" si="7"/>
        <v>DistanceMeterAsStr_2000.0 Placing Value TR5 -&gt; DistanceMeterAsStr_2000.0 Placing Value TR5 of horse</v>
      </c>
    </row>
    <row r="238" spans="1:9" x14ac:dyDescent="0.35">
      <c r="A238" t="s">
        <v>502</v>
      </c>
      <c r="B238" s="58" t="s">
        <v>908</v>
      </c>
      <c r="C238" t="s">
        <v>757</v>
      </c>
      <c r="H238" t="str">
        <f t="shared" si="6"/>
        <v>DistanceMeterAsStr_1400.0 Placing Value TR1</v>
      </c>
      <c r="I238" t="str">
        <f t="shared" si="7"/>
        <v>DistanceMeterAsStr_1400.0 Placing Value TR1 -&gt; DistanceMeterAsStr_1400.0 Placing Value TR1 of horse</v>
      </c>
    </row>
    <row r="239" spans="1:9" x14ac:dyDescent="0.35">
      <c r="A239" t="s">
        <v>503</v>
      </c>
      <c r="B239" s="58" t="s">
        <v>908</v>
      </c>
      <c r="C239" t="s">
        <v>758</v>
      </c>
      <c r="H239" t="str">
        <f t="shared" si="6"/>
        <v>DistanceMeterAsStr_1400.0 Placing Value TR2</v>
      </c>
      <c r="I239" t="str">
        <f t="shared" si="7"/>
        <v>DistanceMeterAsStr_1400.0 Placing Value TR2 -&gt; DistanceMeterAsStr_1400.0 Placing Value TR2 of horse</v>
      </c>
    </row>
    <row r="240" spans="1:9" x14ac:dyDescent="0.35">
      <c r="A240" t="s">
        <v>504</v>
      </c>
      <c r="B240" s="58" t="s">
        <v>908</v>
      </c>
      <c r="C240" t="s">
        <v>759</v>
      </c>
      <c r="H240" t="str">
        <f t="shared" si="6"/>
        <v>DistanceMeterAsStr_1400.0 Placing Value TR3</v>
      </c>
      <c r="I240" t="str">
        <f t="shared" si="7"/>
        <v>DistanceMeterAsStr_1400.0 Placing Value TR3 -&gt; DistanceMeterAsStr_1400.0 Placing Value TR3 of horse</v>
      </c>
    </row>
    <row r="241" spans="1:9" x14ac:dyDescent="0.35">
      <c r="A241" t="s">
        <v>505</v>
      </c>
      <c r="B241" s="58" t="s">
        <v>908</v>
      </c>
      <c r="C241" t="s">
        <v>760</v>
      </c>
      <c r="H241" t="str">
        <f t="shared" si="6"/>
        <v>DistanceMeterAsStr_1400.0 Placing Value TR4</v>
      </c>
      <c r="I241" t="str">
        <f t="shared" si="7"/>
        <v>DistanceMeterAsStr_1400.0 Placing Value TR4 -&gt; DistanceMeterAsStr_1400.0 Placing Value TR4 of horse</v>
      </c>
    </row>
    <row r="242" spans="1:9" x14ac:dyDescent="0.35">
      <c r="A242" t="s">
        <v>506</v>
      </c>
      <c r="B242" s="58" t="s">
        <v>908</v>
      </c>
      <c r="C242" t="s">
        <v>761</v>
      </c>
      <c r="H242" t="str">
        <f t="shared" si="6"/>
        <v>DistanceMeterAsStr_1400.0 Placing Value TR5</v>
      </c>
      <c r="I242" t="str">
        <f t="shared" si="7"/>
        <v>DistanceMeterAsStr_1400.0 Placing Value TR5 -&gt; DistanceMeterAsStr_1400.0 Placing Value TR5 of horse</v>
      </c>
    </row>
    <row r="243" spans="1:9" x14ac:dyDescent="0.35">
      <c r="A243" t="s">
        <v>507</v>
      </c>
      <c r="B243" s="58" t="s">
        <v>908</v>
      </c>
      <c r="C243" t="s">
        <v>762</v>
      </c>
      <c r="H243" t="str">
        <f t="shared" si="6"/>
        <v>DistanceMeterAsStr_2200.0 Placing Value TR1</v>
      </c>
      <c r="I243" t="str">
        <f t="shared" si="7"/>
        <v>DistanceMeterAsStr_2200.0 Placing Value TR1 -&gt; DistanceMeterAsStr_2200.0 Placing Value TR1 of horse</v>
      </c>
    </row>
    <row r="244" spans="1:9" x14ac:dyDescent="0.35">
      <c r="A244" t="s">
        <v>508</v>
      </c>
      <c r="B244" s="58" t="s">
        <v>908</v>
      </c>
      <c r="C244" t="s">
        <v>763</v>
      </c>
      <c r="H244" t="str">
        <f t="shared" si="6"/>
        <v>DistanceMeterAsStr_2200.0 Placing Value TR2</v>
      </c>
      <c r="I244" t="str">
        <f t="shared" si="7"/>
        <v>DistanceMeterAsStr_2200.0 Placing Value TR2 -&gt; DistanceMeterAsStr_2200.0 Placing Value TR2 of horse</v>
      </c>
    </row>
    <row r="245" spans="1:9" x14ac:dyDescent="0.35">
      <c r="A245" t="s">
        <v>509</v>
      </c>
      <c r="B245" s="58" t="s">
        <v>908</v>
      </c>
      <c r="C245" t="s">
        <v>764</v>
      </c>
      <c r="H245" t="str">
        <f t="shared" si="6"/>
        <v>DistanceMeterAsStr_2200.0 Placing Value TR3</v>
      </c>
      <c r="I245" t="str">
        <f t="shared" si="7"/>
        <v>DistanceMeterAsStr_2200.0 Placing Value TR3 -&gt; DistanceMeterAsStr_2200.0 Placing Value TR3 of horse</v>
      </c>
    </row>
    <row r="246" spans="1:9" x14ac:dyDescent="0.35">
      <c r="A246" t="s">
        <v>510</v>
      </c>
      <c r="B246" s="58" t="s">
        <v>908</v>
      </c>
      <c r="C246" t="s">
        <v>765</v>
      </c>
      <c r="H246" t="str">
        <f t="shared" si="6"/>
        <v>DistanceMeterAsStr_2200.0 Placing Value TR4</v>
      </c>
      <c r="I246" t="str">
        <f t="shared" si="7"/>
        <v>DistanceMeterAsStr_2200.0 Placing Value TR4 -&gt; DistanceMeterAsStr_2200.0 Placing Value TR4 of horse</v>
      </c>
    </row>
    <row r="247" spans="1:9" x14ac:dyDescent="0.35">
      <c r="A247" t="s">
        <v>511</v>
      </c>
      <c r="B247" s="58" t="s">
        <v>908</v>
      </c>
      <c r="C247" t="s">
        <v>766</v>
      </c>
      <c r="H247" t="str">
        <f t="shared" si="6"/>
        <v>DistanceMeterAsStr_2200.0 Placing Value TR5</v>
      </c>
      <c r="I247" t="str">
        <f t="shared" si="7"/>
        <v>DistanceMeterAsStr_2200.0 Placing Value TR5 -&gt; DistanceMeterAsStr_2200.0 Placing Value TR5 of horse</v>
      </c>
    </row>
    <row r="248" spans="1:9" x14ac:dyDescent="0.35">
      <c r="A248" t="s">
        <v>512</v>
      </c>
      <c r="B248" s="58" t="s">
        <v>908</v>
      </c>
      <c r="C248" t="s">
        <v>767</v>
      </c>
      <c r="H248" t="str">
        <f t="shared" si="6"/>
        <v>DistanceMeterAsStr_2400.0 Placing Value TR1</v>
      </c>
      <c r="I248" t="str">
        <f t="shared" si="7"/>
        <v>DistanceMeterAsStr_2400.0 Placing Value TR1 -&gt; DistanceMeterAsStr_2400.0 Placing Value TR1 of horse</v>
      </c>
    </row>
    <row r="249" spans="1:9" x14ac:dyDescent="0.35">
      <c r="A249" t="s">
        <v>513</v>
      </c>
      <c r="B249" s="58" t="s">
        <v>908</v>
      </c>
      <c r="C249" t="s">
        <v>768</v>
      </c>
      <c r="H249" t="str">
        <f t="shared" si="6"/>
        <v>DistanceMeterAsStr_2400.0 Placing Value TR2</v>
      </c>
      <c r="I249" t="str">
        <f t="shared" si="7"/>
        <v>DistanceMeterAsStr_2400.0 Placing Value TR2 -&gt; DistanceMeterAsStr_2400.0 Placing Value TR2 of horse</v>
      </c>
    </row>
    <row r="250" spans="1:9" x14ac:dyDescent="0.35">
      <c r="A250" t="s">
        <v>514</v>
      </c>
      <c r="B250" s="58" t="s">
        <v>908</v>
      </c>
      <c r="C250" t="s">
        <v>769</v>
      </c>
      <c r="H250" t="str">
        <f t="shared" si="6"/>
        <v>DistanceMeterAsStr_2400.0 Placing Value TR3</v>
      </c>
      <c r="I250" t="str">
        <f t="shared" si="7"/>
        <v>DistanceMeterAsStr_2400.0 Placing Value TR3 -&gt; DistanceMeterAsStr_2400.0 Placing Value TR3 of horse</v>
      </c>
    </row>
    <row r="251" spans="1:9" x14ac:dyDescent="0.35">
      <c r="A251" t="s">
        <v>515</v>
      </c>
      <c r="B251" s="58" t="s">
        <v>908</v>
      </c>
      <c r="C251" t="s">
        <v>770</v>
      </c>
      <c r="H251" t="str">
        <f t="shared" si="6"/>
        <v>DistanceMeterAsStr_2400.0 Placing Value TR4</v>
      </c>
      <c r="I251" t="str">
        <f t="shared" si="7"/>
        <v>DistanceMeterAsStr_2400.0 Placing Value TR4 -&gt; DistanceMeterAsStr_2400.0 Placing Value TR4 of horse</v>
      </c>
    </row>
    <row r="252" spans="1:9" x14ac:dyDescent="0.35">
      <c r="A252" t="s">
        <v>516</v>
      </c>
      <c r="B252" s="58" t="s">
        <v>908</v>
      </c>
      <c r="C252" t="s">
        <v>771</v>
      </c>
      <c r="H252" t="str">
        <f t="shared" si="6"/>
        <v>DistanceMeterAsStr_2400.0 Placing Value TR5</v>
      </c>
      <c r="I252" t="str">
        <f t="shared" si="7"/>
        <v>DistanceMeterAsStr_2400.0 Placing Value TR5 -&gt; DistanceMeterAsStr_2400.0 Placing Value TR5 of horse</v>
      </c>
    </row>
    <row r="253" spans="1:9" x14ac:dyDescent="0.35">
      <c r="A253" t="s">
        <v>517</v>
      </c>
      <c r="B253" s="58" t="s">
        <v>908</v>
      </c>
      <c r="C253" t="s">
        <v>772</v>
      </c>
      <c r="H253" t="str">
        <f t="shared" si="6"/>
        <v>DistanceMeterAsStr_1650.0 Placing Value TR1</v>
      </c>
      <c r="I253" t="str">
        <f t="shared" si="7"/>
        <v>DistanceMeterAsStr_1650.0 Placing Value TR1 -&gt; DistanceMeterAsStr_1650.0 Placing Value TR1 of horse</v>
      </c>
    </row>
    <row r="254" spans="1:9" x14ac:dyDescent="0.35">
      <c r="A254" t="s">
        <v>518</v>
      </c>
      <c r="B254" s="58" t="s">
        <v>908</v>
      </c>
      <c r="C254" t="s">
        <v>773</v>
      </c>
      <c r="H254" t="str">
        <f t="shared" si="6"/>
        <v>DistanceMeterAsStr_1650.0 Placing Value TR2</v>
      </c>
      <c r="I254" t="str">
        <f t="shared" si="7"/>
        <v>DistanceMeterAsStr_1650.0 Placing Value TR2 -&gt; DistanceMeterAsStr_1650.0 Placing Value TR2 of horse</v>
      </c>
    </row>
    <row r="255" spans="1:9" x14ac:dyDescent="0.35">
      <c r="A255" t="s">
        <v>519</v>
      </c>
      <c r="B255" s="58" t="s">
        <v>908</v>
      </c>
      <c r="C255" t="s">
        <v>774</v>
      </c>
      <c r="H255" t="str">
        <f t="shared" si="6"/>
        <v>DistanceMeterAsStr_1650.0 Placing Value TR3</v>
      </c>
      <c r="I255" t="str">
        <f t="shared" si="7"/>
        <v>DistanceMeterAsStr_1650.0 Placing Value TR3 -&gt; DistanceMeterAsStr_1650.0 Placing Value TR3 of horse</v>
      </c>
    </row>
    <row r="256" spans="1:9" x14ac:dyDescent="0.35">
      <c r="A256" t="s">
        <v>520</v>
      </c>
      <c r="B256" s="58" t="s">
        <v>908</v>
      </c>
      <c r="C256" t="s">
        <v>775</v>
      </c>
      <c r="H256" t="str">
        <f t="shared" si="6"/>
        <v>DistanceMeterAsStr_1650.0 Placing Value TR4</v>
      </c>
      <c r="I256" t="str">
        <f t="shared" si="7"/>
        <v>DistanceMeterAsStr_1650.0 Placing Value TR4 -&gt; DistanceMeterAsStr_1650.0 Placing Value TR4 of horse</v>
      </c>
    </row>
    <row r="257" spans="1:9" x14ac:dyDescent="0.35">
      <c r="A257" t="s">
        <v>521</v>
      </c>
      <c r="B257" s="58" t="s">
        <v>908</v>
      </c>
      <c r="C257" t="s">
        <v>776</v>
      </c>
      <c r="H257" t="str">
        <f t="shared" si="6"/>
        <v>DistanceMeterAsStr_1650.0 Placing Value TR5</v>
      </c>
      <c r="I257" t="str">
        <f t="shared" si="7"/>
        <v>DistanceMeterAsStr_1650.0 Placing Value TR5 -&gt; DistanceMeterAsStr_1650.0 Placing Value TR5 of horse</v>
      </c>
    </row>
    <row r="258" spans="1:9" x14ac:dyDescent="0.35">
      <c r="A258" t="s">
        <v>192</v>
      </c>
      <c r="B258" s="58" t="s">
        <v>908</v>
      </c>
      <c r="C258" t="s">
        <v>777</v>
      </c>
      <c r="H258" t="str">
        <f t="shared" si="6"/>
        <v>Placing_TR1</v>
      </c>
      <c r="I258" t="str">
        <f t="shared" si="7"/>
        <v>Placing_TR1 -&gt; Placing_TR1 of horse</v>
      </c>
    </row>
    <row r="259" spans="1:9" x14ac:dyDescent="0.35">
      <c r="A259" t="s">
        <v>195</v>
      </c>
      <c r="B259" s="58" t="s">
        <v>908</v>
      </c>
      <c r="C259" t="s">
        <v>778</v>
      </c>
      <c r="H259" t="str">
        <f t="shared" si="6"/>
        <v>Placing_TR2</v>
      </c>
      <c r="I259" t="str">
        <f t="shared" si="7"/>
        <v>Placing_TR2 -&gt; Placing_TR2 of horse</v>
      </c>
    </row>
    <row r="260" spans="1:9" x14ac:dyDescent="0.35">
      <c r="A260" t="s">
        <v>231</v>
      </c>
      <c r="B260" s="58" t="s">
        <v>908</v>
      </c>
      <c r="C260" t="s">
        <v>779</v>
      </c>
      <c r="H260" t="str">
        <f t="shared" si="6"/>
        <v>Placing_TR3</v>
      </c>
      <c r="I260" t="str">
        <f t="shared" si="7"/>
        <v>Placing_TR3 -&gt; Placing_TR3 of horse</v>
      </c>
    </row>
    <row r="261" spans="1:9" x14ac:dyDescent="0.35">
      <c r="A261" t="s">
        <v>117</v>
      </c>
      <c r="B261" s="58" t="s">
        <v>908</v>
      </c>
      <c r="C261" t="s">
        <v>780</v>
      </c>
      <c r="H261" t="str">
        <f t="shared" si="6"/>
        <v>Placing_TR4</v>
      </c>
      <c r="I261" t="str">
        <f t="shared" si="7"/>
        <v>Placing_TR4 -&gt; Placing_TR4 of horse</v>
      </c>
    </row>
    <row r="262" spans="1:9" x14ac:dyDescent="0.35">
      <c r="A262" t="s">
        <v>212</v>
      </c>
      <c r="B262" s="58" t="s">
        <v>908</v>
      </c>
      <c r="C262" t="s">
        <v>781</v>
      </c>
      <c r="H262" t="str">
        <f t="shared" si="6"/>
        <v>Placing_TR5</v>
      </c>
      <c r="I262" t="str">
        <f t="shared" si="7"/>
        <v>Placing_TR5 -&gt; Placing_TR5 of horse</v>
      </c>
    </row>
    <row r="263" spans="1:9" x14ac:dyDescent="0.35">
      <c r="A263" t="s">
        <v>178</v>
      </c>
      <c r="B263" s="58" t="s">
        <v>908</v>
      </c>
      <c r="C263" t="s">
        <v>782</v>
      </c>
      <c r="H263" t="str">
        <f t="shared" ref="H263:H326" si="8">A263</f>
        <v>Placing_TR6</v>
      </c>
      <c r="I263" t="str">
        <f t="shared" ref="I263:I326" si="9">A263&amp;B263&amp;C263</f>
        <v>Placing_TR6 -&gt; Placing_TR6 of horse</v>
      </c>
    </row>
    <row r="264" spans="1:9" x14ac:dyDescent="0.35">
      <c r="A264" t="s">
        <v>171</v>
      </c>
      <c r="B264" s="58" t="s">
        <v>908</v>
      </c>
      <c r="C264" t="s">
        <v>783</v>
      </c>
      <c r="H264" t="str">
        <f t="shared" si="8"/>
        <v>Placing_TR7</v>
      </c>
      <c r="I264" t="str">
        <f t="shared" si="9"/>
        <v>Placing_TR7 -&gt; Placing_TR7 of horse</v>
      </c>
    </row>
    <row r="265" spans="1:9" x14ac:dyDescent="0.35">
      <c r="A265" t="s">
        <v>228</v>
      </c>
      <c r="B265" s="58" t="s">
        <v>908</v>
      </c>
      <c r="C265" t="s">
        <v>784</v>
      </c>
      <c r="H265" t="str">
        <f t="shared" si="8"/>
        <v>Placing_TR8</v>
      </c>
      <c r="I265" t="str">
        <f t="shared" si="9"/>
        <v>Placing_TR8 -&gt; Placing_TR8 of horse</v>
      </c>
    </row>
    <row r="266" spans="1:9" x14ac:dyDescent="0.35">
      <c r="A266" t="s">
        <v>232</v>
      </c>
      <c r="B266" s="58" t="s">
        <v>908</v>
      </c>
      <c r="C266" t="s">
        <v>785</v>
      </c>
      <c r="H266" t="str">
        <f t="shared" si="8"/>
        <v>Placing_TR9</v>
      </c>
      <c r="I266" t="str">
        <f t="shared" si="9"/>
        <v>Placing_TR9 -&gt; Placing_TR9 of horse</v>
      </c>
    </row>
    <row r="267" spans="1:9" x14ac:dyDescent="0.35">
      <c r="A267" t="s">
        <v>200</v>
      </c>
      <c r="B267" s="58" t="s">
        <v>908</v>
      </c>
      <c r="C267" t="s">
        <v>786</v>
      </c>
      <c r="H267" t="str">
        <f t="shared" si="8"/>
        <v>Placing_TR10</v>
      </c>
      <c r="I267" t="str">
        <f t="shared" si="9"/>
        <v>Placing_TR10 -&gt; Placing_TR10 of horse</v>
      </c>
    </row>
    <row r="268" spans="1:9" x14ac:dyDescent="0.35">
      <c r="A268" t="s">
        <v>168</v>
      </c>
      <c r="B268" s="58" t="s">
        <v>908</v>
      </c>
      <c r="C268" t="s">
        <v>787</v>
      </c>
      <c r="H268" t="str">
        <f t="shared" si="8"/>
        <v>H_Emb_0</v>
      </c>
      <c r="I268" t="str">
        <f t="shared" si="9"/>
        <v>H_Emb_0 -&gt; Glove Horse Embedding Feature 1</v>
      </c>
    </row>
    <row r="269" spans="1:9" x14ac:dyDescent="0.35">
      <c r="A269" t="s">
        <v>180</v>
      </c>
      <c r="B269" s="58" t="s">
        <v>908</v>
      </c>
      <c r="C269" t="s">
        <v>788</v>
      </c>
      <c r="H269" t="str">
        <f t="shared" si="8"/>
        <v>H_Emb_1</v>
      </c>
      <c r="I269" t="str">
        <f t="shared" si="9"/>
        <v>H_Emb_1 -&gt; Glove Horse Embedding Feature 2</v>
      </c>
    </row>
    <row r="270" spans="1:9" x14ac:dyDescent="0.35">
      <c r="A270" t="s">
        <v>214</v>
      </c>
      <c r="B270" s="58" t="s">
        <v>908</v>
      </c>
      <c r="C270" t="s">
        <v>789</v>
      </c>
      <c r="H270" t="str">
        <f t="shared" si="8"/>
        <v>H_Emb_2</v>
      </c>
      <c r="I270" t="str">
        <f t="shared" si="9"/>
        <v>H_Emb_2 -&gt; Glove Horse Embedding Feature 3</v>
      </c>
    </row>
    <row r="271" spans="1:9" x14ac:dyDescent="0.35">
      <c r="A271" t="s">
        <v>188</v>
      </c>
      <c r="B271" s="58" t="s">
        <v>908</v>
      </c>
      <c r="C271" t="s">
        <v>790</v>
      </c>
      <c r="H271" t="str">
        <f t="shared" si="8"/>
        <v>H_Emb_3</v>
      </c>
      <c r="I271" t="str">
        <f t="shared" si="9"/>
        <v>H_Emb_3 -&gt; Glove Horse Embedding Feature 4</v>
      </c>
    </row>
    <row r="272" spans="1:9" x14ac:dyDescent="0.35">
      <c r="A272" t="s">
        <v>156</v>
      </c>
      <c r="B272" s="58" t="s">
        <v>908</v>
      </c>
      <c r="C272" t="s">
        <v>791</v>
      </c>
      <c r="H272" t="str">
        <f t="shared" si="8"/>
        <v>H_Emb_4</v>
      </c>
      <c r="I272" t="str">
        <f t="shared" si="9"/>
        <v>H_Emb_4 -&gt; Glove Horse Embedding Feature 5</v>
      </c>
    </row>
    <row r="273" spans="1:9" x14ac:dyDescent="0.35">
      <c r="A273" t="s">
        <v>230</v>
      </c>
      <c r="B273" s="58" t="s">
        <v>908</v>
      </c>
      <c r="C273" t="s">
        <v>792</v>
      </c>
      <c r="H273" t="str">
        <f t="shared" si="8"/>
        <v>H_Emb_5</v>
      </c>
      <c r="I273" t="str">
        <f t="shared" si="9"/>
        <v>H_Emb_5 -&gt; Glove Horse Embedding Feature 6</v>
      </c>
    </row>
    <row r="274" spans="1:9" x14ac:dyDescent="0.35">
      <c r="A274" t="s">
        <v>141</v>
      </c>
      <c r="B274" s="58" t="s">
        <v>908</v>
      </c>
      <c r="C274" t="s">
        <v>793</v>
      </c>
      <c r="H274" t="str">
        <f t="shared" si="8"/>
        <v>H_Emb_6</v>
      </c>
      <c r="I274" t="str">
        <f t="shared" si="9"/>
        <v>H_Emb_6 -&gt; Glove Horse Embedding Feature 7</v>
      </c>
    </row>
    <row r="275" spans="1:9" x14ac:dyDescent="0.35">
      <c r="A275" t="s">
        <v>207</v>
      </c>
      <c r="B275" s="58" t="s">
        <v>908</v>
      </c>
      <c r="C275" t="s">
        <v>794</v>
      </c>
      <c r="H275" t="str">
        <f t="shared" si="8"/>
        <v>H_Emb_7</v>
      </c>
      <c r="I275" t="str">
        <f t="shared" si="9"/>
        <v>H_Emb_7 -&gt; Glove Horse Embedding Feature 8</v>
      </c>
    </row>
    <row r="276" spans="1:9" x14ac:dyDescent="0.35">
      <c r="A276" t="s">
        <v>160</v>
      </c>
      <c r="B276" s="58" t="s">
        <v>908</v>
      </c>
      <c r="C276" t="s">
        <v>795</v>
      </c>
      <c r="H276" t="str">
        <f t="shared" si="8"/>
        <v>H_Emb_8</v>
      </c>
      <c r="I276" t="str">
        <f t="shared" si="9"/>
        <v>H_Emb_8 -&gt; Glove Horse Embedding Feature 9</v>
      </c>
    </row>
    <row r="277" spans="1:9" x14ac:dyDescent="0.35">
      <c r="A277" t="s">
        <v>189</v>
      </c>
      <c r="B277" s="58" t="s">
        <v>908</v>
      </c>
      <c r="C277" t="s">
        <v>796</v>
      </c>
      <c r="H277" t="str">
        <f t="shared" si="8"/>
        <v>H_Emb_9</v>
      </c>
      <c r="I277" t="str">
        <f t="shared" si="9"/>
        <v>H_Emb_9 -&gt; Glove Horse Embedding Feature 10</v>
      </c>
    </row>
    <row r="278" spans="1:9" x14ac:dyDescent="0.35">
      <c r="A278" t="s">
        <v>155</v>
      </c>
      <c r="B278" s="58" t="s">
        <v>908</v>
      </c>
      <c r="C278" t="s">
        <v>797</v>
      </c>
      <c r="H278" t="str">
        <f t="shared" si="8"/>
        <v>H_Emb_10</v>
      </c>
      <c r="I278" t="str">
        <f t="shared" si="9"/>
        <v>H_Emb_10 -&gt; Glove Horse Embedding Feature 11</v>
      </c>
    </row>
    <row r="279" spans="1:9" x14ac:dyDescent="0.35">
      <c r="A279" t="s">
        <v>170</v>
      </c>
      <c r="B279" s="58" t="s">
        <v>908</v>
      </c>
      <c r="C279" t="s">
        <v>798</v>
      </c>
      <c r="H279" t="str">
        <f t="shared" si="8"/>
        <v>H_Emb_11</v>
      </c>
      <c r="I279" t="str">
        <f t="shared" si="9"/>
        <v>H_Emb_11 -&gt; Glove Horse Embedding Feature 12</v>
      </c>
    </row>
    <row r="280" spans="1:9" x14ac:dyDescent="0.35">
      <c r="A280" t="s">
        <v>162</v>
      </c>
      <c r="B280" s="58" t="s">
        <v>908</v>
      </c>
      <c r="C280" t="s">
        <v>799</v>
      </c>
      <c r="H280" t="str">
        <f t="shared" si="8"/>
        <v>H_Emb_12</v>
      </c>
      <c r="I280" t="str">
        <f t="shared" si="9"/>
        <v>H_Emb_12 -&gt; Glove Horse Embedding Feature 13</v>
      </c>
    </row>
    <row r="281" spans="1:9" x14ac:dyDescent="0.35">
      <c r="A281" t="s">
        <v>237</v>
      </c>
      <c r="B281" s="58" t="s">
        <v>908</v>
      </c>
      <c r="C281" t="s">
        <v>800</v>
      </c>
      <c r="H281" t="str">
        <f t="shared" si="8"/>
        <v>H_Emb_13</v>
      </c>
      <c r="I281" t="str">
        <f t="shared" si="9"/>
        <v>H_Emb_13 -&gt; Glove Horse Embedding Feature 14</v>
      </c>
    </row>
    <row r="282" spans="1:9" x14ac:dyDescent="0.35">
      <c r="A282" t="s">
        <v>191</v>
      </c>
      <c r="B282" s="58" t="s">
        <v>908</v>
      </c>
      <c r="C282" t="s">
        <v>801</v>
      </c>
      <c r="H282" t="str">
        <f t="shared" si="8"/>
        <v>H_Emb_14</v>
      </c>
      <c r="I282" t="str">
        <f t="shared" si="9"/>
        <v>H_Emb_14 -&gt; Glove Horse Embedding Feature 15</v>
      </c>
    </row>
    <row r="283" spans="1:9" x14ac:dyDescent="0.35">
      <c r="A283" t="s">
        <v>166</v>
      </c>
      <c r="B283" s="58" t="s">
        <v>908</v>
      </c>
      <c r="C283" t="s">
        <v>802</v>
      </c>
      <c r="H283" t="str">
        <f t="shared" si="8"/>
        <v>H_Emb_15</v>
      </c>
      <c r="I283" t="str">
        <f t="shared" si="9"/>
        <v>H_Emb_15 -&gt; Glove Horse Embedding Feature 16</v>
      </c>
    </row>
    <row r="284" spans="1:9" x14ac:dyDescent="0.35">
      <c r="A284" t="s">
        <v>220</v>
      </c>
      <c r="B284" s="58" t="s">
        <v>908</v>
      </c>
      <c r="C284" t="s">
        <v>803</v>
      </c>
      <c r="H284" t="str">
        <f t="shared" si="8"/>
        <v>H_Emb_16</v>
      </c>
      <c r="I284" t="str">
        <f t="shared" si="9"/>
        <v>H_Emb_16 -&gt; Glove Horse Embedding Feature 17</v>
      </c>
    </row>
    <row r="285" spans="1:9" x14ac:dyDescent="0.35">
      <c r="A285" t="s">
        <v>235</v>
      </c>
      <c r="B285" s="58" t="s">
        <v>908</v>
      </c>
      <c r="C285" t="s">
        <v>804</v>
      </c>
      <c r="H285" t="str">
        <f t="shared" si="8"/>
        <v>H_Emb_17</v>
      </c>
      <c r="I285" t="str">
        <f t="shared" si="9"/>
        <v>H_Emb_17 -&gt; Glove Horse Embedding Feature 18</v>
      </c>
    </row>
    <row r="286" spans="1:9" x14ac:dyDescent="0.35">
      <c r="A286" t="s">
        <v>176</v>
      </c>
      <c r="B286" s="58" t="s">
        <v>908</v>
      </c>
      <c r="C286" t="s">
        <v>805</v>
      </c>
      <c r="H286" t="str">
        <f t="shared" si="8"/>
        <v>H_Emb_18</v>
      </c>
      <c r="I286" t="str">
        <f t="shared" si="9"/>
        <v>H_Emb_18 -&gt; Glove Horse Embedding Feature 19</v>
      </c>
    </row>
    <row r="287" spans="1:9" x14ac:dyDescent="0.35">
      <c r="A287" t="s">
        <v>201</v>
      </c>
      <c r="B287" s="58" t="s">
        <v>908</v>
      </c>
      <c r="C287" t="s">
        <v>806</v>
      </c>
      <c r="H287" t="str">
        <f t="shared" si="8"/>
        <v>H_Emb_19</v>
      </c>
      <c r="I287" t="str">
        <f t="shared" si="9"/>
        <v>H_Emb_19 -&gt; Glove Horse Embedding Feature 20</v>
      </c>
    </row>
    <row r="288" spans="1:9" x14ac:dyDescent="0.35">
      <c r="A288" t="s">
        <v>202</v>
      </c>
      <c r="B288" s="58" t="s">
        <v>908</v>
      </c>
      <c r="C288" t="s">
        <v>807</v>
      </c>
      <c r="H288" t="str">
        <f t="shared" si="8"/>
        <v>H_Emb_20</v>
      </c>
      <c r="I288" t="str">
        <f t="shared" si="9"/>
        <v>H_Emb_20 -&gt; Glove Horse Embedding Feature 21</v>
      </c>
    </row>
    <row r="289" spans="1:9" x14ac:dyDescent="0.35">
      <c r="A289" t="s">
        <v>118</v>
      </c>
      <c r="B289" s="58" t="s">
        <v>908</v>
      </c>
      <c r="C289" t="s">
        <v>808</v>
      </c>
      <c r="H289" t="str">
        <f t="shared" si="8"/>
        <v>H_Emb_21</v>
      </c>
      <c r="I289" t="str">
        <f t="shared" si="9"/>
        <v>H_Emb_21 -&gt; Glove Horse Embedding Feature 22</v>
      </c>
    </row>
    <row r="290" spans="1:9" x14ac:dyDescent="0.35">
      <c r="A290" t="s">
        <v>208</v>
      </c>
      <c r="B290" s="58" t="s">
        <v>908</v>
      </c>
      <c r="C290" t="s">
        <v>809</v>
      </c>
      <c r="H290" t="str">
        <f t="shared" si="8"/>
        <v>H_Emb_22</v>
      </c>
      <c r="I290" t="str">
        <f t="shared" si="9"/>
        <v>H_Emb_22 -&gt; Glove Horse Embedding Feature 23</v>
      </c>
    </row>
    <row r="291" spans="1:9" x14ac:dyDescent="0.35">
      <c r="A291" t="s">
        <v>116</v>
      </c>
      <c r="B291" s="58" t="s">
        <v>908</v>
      </c>
      <c r="C291" t="s">
        <v>810</v>
      </c>
      <c r="H291" t="str">
        <f t="shared" si="8"/>
        <v>H_Emb_23</v>
      </c>
      <c r="I291" t="str">
        <f t="shared" si="9"/>
        <v>H_Emb_23 -&gt; Glove Horse Embedding Feature 24</v>
      </c>
    </row>
    <row r="292" spans="1:9" x14ac:dyDescent="0.35">
      <c r="A292" t="s">
        <v>113</v>
      </c>
      <c r="B292" s="58" t="s">
        <v>908</v>
      </c>
      <c r="C292" t="s">
        <v>811</v>
      </c>
      <c r="H292" t="str">
        <f t="shared" si="8"/>
        <v>H_Emb_24</v>
      </c>
      <c r="I292" t="str">
        <f t="shared" si="9"/>
        <v>H_Emb_24 -&gt; Glove Horse Embedding Feature 25</v>
      </c>
    </row>
    <row r="293" spans="1:9" x14ac:dyDescent="0.35">
      <c r="A293" t="s">
        <v>150</v>
      </c>
      <c r="B293" s="58" t="s">
        <v>908</v>
      </c>
      <c r="C293" t="s">
        <v>812</v>
      </c>
      <c r="H293" t="str">
        <f t="shared" si="8"/>
        <v>H_Emb_25</v>
      </c>
      <c r="I293" t="str">
        <f t="shared" si="9"/>
        <v>H_Emb_25 -&gt; Glove Horse Embedding Feature 26</v>
      </c>
    </row>
    <row r="294" spans="1:9" x14ac:dyDescent="0.35">
      <c r="A294" t="s">
        <v>145</v>
      </c>
      <c r="B294" s="58" t="s">
        <v>908</v>
      </c>
      <c r="C294" t="s">
        <v>813</v>
      </c>
      <c r="H294" t="str">
        <f t="shared" si="8"/>
        <v>H_Emb_26</v>
      </c>
      <c r="I294" t="str">
        <f t="shared" si="9"/>
        <v>H_Emb_26 -&gt; Glove Horse Embedding Feature 27</v>
      </c>
    </row>
    <row r="295" spans="1:9" x14ac:dyDescent="0.35">
      <c r="A295" t="s">
        <v>236</v>
      </c>
      <c r="B295" s="58" t="s">
        <v>908</v>
      </c>
      <c r="C295" t="s">
        <v>814</v>
      </c>
      <c r="H295" t="str">
        <f t="shared" si="8"/>
        <v>H_Emb_27</v>
      </c>
      <c r="I295" t="str">
        <f t="shared" si="9"/>
        <v>H_Emb_27 -&gt; Glove Horse Embedding Feature 28</v>
      </c>
    </row>
    <row r="296" spans="1:9" x14ac:dyDescent="0.35">
      <c r="A296" t="s">
        <v>154</v>
      </c>
      <c r="B296" s="58" t="s">
        <v>908</v>
      </c>
      <c r="C296" t="s">
        <v>815</v>
      </c>
      <c r="H296" t="str">
        <f t="shared" si="8"/>
        <v>H_Emb_28</v>
      </c>
      <c r="I296" t="str">
        <f t="shared" si="9"/>
        <v>H_Emb_28 -&gt; Glove Horse Embedding Feature 29</v>
      </c>
    </row>
    <row r="297" spans="1:9" x14ac:dyDescent="0.35">
      <c r="A297" t="s">
        <v>183</v>
      </c>
      <c r="B297" s="58" t="s">
        <v>908</v>
      </c>
      <c r="C297" t="s">
        <v>816</v>
      </c>
      <c r="H297" t="str">
        <f t="shared" si="8"/>
        <v>H_Emb_29</v>
      </c>
      <c r="I297" t="str">
        <f t="shared" si="9"/>
        <v>H_Emb_29 -&gt; Glove Horse Embedding Feature 30</v>
      </c>
    </row>
    <row r="298" spans="1:9" x14ac:dyDescent="0.35">
      <c r="A298" t="s">
        <v>149</v>
      </c>
      <c r="B298" s="58" t="s">
        <v>908</v>
      </c>
      <c r="C298" t="s">
        <v>817</v>
      </c>
      <c r="H298" t="str">
        <f t="shared" si="8"/>
        <v>H_Emb_30</v>
      </c>
      <c r="I298" t="str">
        <f t="shared" si="9"/>
        <v>H_Emb_30 -&gt; Glove Horse Embedding Feature 31</v>
      </c>
    </row>
    <row r="299" spans="1:9" x14ac:dyDescent="0.35">
      <c r="A299" t="s">
        <v>114</v>
      </c>
      <c r="B299" s="58" t="s">
        <v>908</v>
      </c>
      <c r="C299" t="s">
        <v>818</v>
      </c>
      <c r="H299" t="str">
        <f t="shared" si="8"/>
        <v>H_Emb_31</v>
      </c>
      <c r="I299" t="str">
        <f t="shared" si="9"/>
        <v>H_Emb_31 -&gt; Glove Horse Embedding Feature 32</v>
      </c>
    </row>
    <row r="300" spans="1:9" x14ac:dyDescent="0.35">
      <c r="A300" t="s">
        <v>138</v>
      </c>
      <c r="B300" s="58" t="s">
        <v>908</v>
      </c>
      <c r="C300" t="s">
        <v>819</v>
      </c>
      <c r="H300" t="str">
        <f t="shared" si="8"/>
        <v>H_Emb_32</v>
      </c>
      <c r="I300" t="str">
        <f t="shared" si="9"/>
        <v>H_Emb_32 -&gt; Glove Horse Embedding Feature 33</v>
      </c>
    </row>
    <row r="301" spans="1:9" x14ac:dyDescent="0.35">
      <c r="A301" t="s">
        <v>146</v>
      </c>
      <c r="B301" s="58" t="s">
        <v>908</v>
      </c>
      <c r="C301" t="s">
        <v>820</v>
      </c>
      <c r="H301" t="str">
        <f t="shared" si="8"/>
        <v>H_Emb_33</v>
      </c>
      <c r="I301" t="str">
        <f t="shared" si="9"/>
        <v>H_Emb_33 -&gt; Glove Horse Embedding Feature 34</v>
      </c>
    </row>
    <row r="302" spans="1:9" x14ac:dyDescent="0.35">
      <c r="A302" t="s">
        <v>198</v>
      </c>
      <c r="B302" s="58" t="s">
        <v>908</v>
      </c>
      <c r="C302" t="s">
        <v>821</v>
      </c>
      <c r="H302" t="str">
        <f t="shared" si="8"/>
        <v>H_Emb_34</v>
      </c>
      <c r="I302" t="str">
        <f t="shared" si="9"/>
        <v>H_Emb_34 -&gt; Glove Horse Embedding Feature 35</v>
      </c>
    </row>
    <row r="303" spans="1:9" x14ac:dyDescent="0.35">
      <c r="A303" t="s">
        <v>169</v>
      </c>
      <c r="B303" s="58" t="s">
        <v>908</v>
      </c>
      <c r="C303" t="s">
        <v>822</v>
      </c>
      <c r="H303" t="str">
        <f t="shared" si="8"/>
        <v>H_Emb_35</v>
      </c>
      <c r="I303" t="str">
        <f t="shared" si="9"/>
        <v>H_Emb_35 -&gt; Glove Horse Embedding Feature 36</v>
      </c>
    </row>
    <row r="304" spans="1:9" x14ac:dyDescent="0.35">
      <c r="A304" t="s">
        <v>221</v>
      </c>
      <c r="B304" s="58" t="s">
        <v>908</v>
      </c>
      <c r="C304" t="s">
        <v>823</v>
      </c>
      <c r="H304" t="str">
        <f t="shared" si="8"/>
        <v>H_Emb_36</v>
      </c>
      <c r="I304" t="str">
        <f t="shared" si="9"/>
        <v>H_Emb_36 -&gt; Glove Horse Embedding Feature 37</v>
      </c>
    </row>
    <row r="305" spans="1:9" x14ac:dyDescent="0.35">
      <c r="A305" t="s">
        <v>219</v>
      </c>
      <c r="B305" s="58" t="s">
        <v>908</v>
      </c>
      <c r="C305" t="s">
        <v>824</v>
      </c>
      <c r="H305" t="str">
        <f t="shared" si="8"/>
        <v>H_Emb_37</v>
      </c>
      <c r="I305" t="str">
        <f t="shared" si="9"/>
        <v>H_Emb_37 -&gt; Glove Horse Embedding Feature 38</v>
      </c>
    </row>
    <row r="306" spans="1:9" x14ac:dyDescent="0.35">
      <c r="A306" t="s">
        <v>165</v>
      </c>
      <c r="B306" s="58" t="s">
        <v>908</v>
      </c>
      <c r="C306" t="s">
        <v>825</v>
      </c>
      <c r="H306" t="str">
        <f t="shared" si="8"/>
        <v>H_Emb_38</v>
      </c>
      <c r="I306" t="str">
        <f t="shared" si="9"/>
        <v>H_Emb_38 -&gt; Glove Horse Embedding Feature 39</v>
      </c>
    </row>
    <row r="307" spans="1:9" x14ac:dyDescent="0.35">
      <c r="A307" t="s">
        <v>223</v>
      </c>
      <c r="B307" s="58" t="s">
        <v>908</v>
      </c>
      <c r="C307" t="s">
        <v>826</v>
      </c>
      <c r="H307" t="str">
        <f t="shared" si="8"/>
        <v>H_Emb_39</v>
      </c>
      <c r="I307" t="str">
        <f t="shared" si="9"/>
        <v>H_Emb_39 -&gt; Glove Horse Embedding Feature 40</v>
      </c>
    </row>
    <row r="308" spans="1:9" x14ac:dyDescent="0.35">
      <c r="A308" t="s">
        <v>187</v>
      </c>
      <c r="B308" s="58" t="s">
        <v>908</v>
      </c>
      <c r="C308" t="s">
        <v>827</v>
      </c>
      <c r="H308" t="str">
        <f t="shared" si="8"/>
        <v>H_Emb_40</v>
      </c>
      <c r="I308" t="str">
        <f t="shared" si="9"/>
        <v>H_Emb_40 -&gt; Glove Horse Embedding Feature 41</v>
      </c>
    </row>
    <row r="309" spans="1:9" x14ac:dyDescent="0.35">
      <c r="A309" t="s">
        <v>167</v>
      </c>
      <c r="B309" s="58" t="s">
        <v>908</v>
      </c>
      <c r="C309" t="s">
        <v>828</v>
      </c>
      <c r="H309" t="str">
        <f t="shared" si="8"/>
        <v>H_Emb_41</v>
      </c>
      <c r="I309" t="str">
        <f t="shared" si="9"/>
        <v>H_Emb_41 -&gt; Glove Horse Embedding Feature 42</v>
      </c>
    </row>
    <row r="310" spans="1:9" x14ac:dyDescent="0.35">
      <c r="A310" t="s">
        <v>148</v>
      </c>
      <c r="B310" s="58" t="s">
        <v>908</v>
      </c>
      <c r="C310" t="s">
        <v>829</v>
      </c>
      <c r="H310" t="str">
        <f t="shared" si="8"/>
        <v>H_Emb_42</v>
      </c>
      <c r="I310" t="str">
        <f t="shared" si="9"/>
        <v>H_Emb_42 -&gt; Glove Horse Embedding Feature 43</v>
      </c>
    </row>
    <row r="311" spans="1:9" x14ac:dyDescent="0.35">
      <c r="A311" t="s">
        <v>194</v>
      </c>
      <c r="B311" s="58" t="s">
        <v>908</v>
      </c>
      <c r="C311" t="s">
        <v>830</v>
      </c>
      <c r="H311" t="str">
        <f t="shared" si="8"/>
        <v>H_Emb_43</v>
      </c>
      <c r="I311" t="str">
        <f t="shared" si="9"/>
        <v>H_Emb_43 -&gt; Glove Horse Embedding Feature 44</v>
      </c>
    </row>
    <row r="312" spans="1:9" x14ac:dyDescent="0.35">
      <c r="A312" t="s">
        <v>126</v>
      </c>
      <c r="B312" s="58" t="s">
        <v>908</v>
      </c>
      <c r="C312" t="s">
        <v>831</v>
      </c>
      <c r="H312" t="str">
        <f t="shared" si="8"/>
        <v>H_Emb_44</v>
      </c>
      <c r="I312" t="str">
        <f t="shared" si="9"/>
        <v>H_Emb_44 -&gt; Glove Horse Embedding Feature 45</v>
      </c>
    </row>
    <row r="313" spans="1:9" x14ac:dyDescent="0.35">
      <c r="A313" t="s">
        <v>181</v>
      </c>
      <c r="B313" s="58" t="s">
        <v>908</v>
      </c>
      <c r="C313" t="s">
        <v>832</v>
      </c>
      <c r="H313" t="str">
        <f t="shared" si="8"/>
        <v>H_Emb_45</v>
      </c>
      <c r="I313" t="str">
        <f t="shared" si="9"/>
        <v>H_Emb_45 -&gt; Glove Horse Embedding Feature 46</v>
      </c>
    </row>
    <row r="314" spans="1:9" x14ac:dyDescent="0.35">
      <c r="A314" t="s">
        <v>134</v>
      </c>
      <c r="B314" s="58" t="s">
        <v>908</v>
      </c>
      <c r="C314" t="s">
        <v>833</v>
      </c>
      <c r="H314" t="str">
        <f t="shared" si="8"/>
        <v>H_Emb_46</v>
      </c>
      <c r="I314" t="str">
        <f t="shared" si="9"/>
        <v>H_Emb_46 -&gt; Glove Horse Embedding Feature 47</v>
      </c>
    </row>
    <row r="315" spans="1:9" x14ac:dyDescent="0.35">
      <c r="A315" t="s">
        <v>122</v>
      </c>
      <c r="B315" s="58" t="s">
        <v>908</v>
      </c>
      <c r="C315" t="s">
        <v>834</v>
      </c>
      <c r="H315" t="str">
        <f t="shared" si="8"/>
        <v>H_Emb_47</v>
      </c>
      <c r="I315" t="str">
        <f t="shared" si="9"/>
        <v>H_Emb_47 -&gt; Glove Horse Embedding Feature 48</v>
      </c>
    </row>
    <row r="316" spans="1:9" x14ac:dyDescent="0.35">
      <c r="A316" t="s">
        <v>224</v>
      </c>
      <c r="B316" s="58" t="s">
        <v>908</v>
      </c>
      <c r="C316" t="s">
        <v>835</v>
      </c>
      <c r="H316" t="str">
        <f t="shared" si="8"/>
        <v>H_Emb_48</v>
      </c>
      <c r="I316" t="str">
        <f t="shared" si="9"/>
        <v>H_Emb_48 -&gt; Glove Horse Embedding Feature 49</v>
      </c>
    </row>
    <row r="317" spans="1:9" x14ac:dyDescent="0.35">
      <c r="A317" t="s">
        <v>211</v>
      </c>
      <c r="B317" s="58" t="s">
        <v>908</v>
      </c>
      <c r="C317" t="s">
        <v>836</v>
      </c>
      <c r="H317" t="str">
        <f t="shared" si="8"/>
        <v>H_Emb_49</v>
      </c>
      <c r="I317" t="str">
        <f t="shared" si="9"/>
        <v>H_Emb_49 -&gt; Glove Horse Embedding Feature 50</v>
      </c>
    </row>
    <row r="318" spans="1:9" x14ac:dyDescent="0.35">
      <c r="A318" t="s">
        <v>193</v>
      </c>
      <c r="B318" s="58" t="s">
        <v>908</v>
      </c>
      <c r="C318" t="s">
        <v>837</v>
      </c>
      <c r="H318" t="str">
        <f t="shared" si="8"/>
        <v>H_UMAP_0</v>
      </c>
      <c r="I318" t="str">
        <f t="shared" si="9"/>
        <v>H_UMAP_0 -&gt; UMAP Horse Embedding Feature 1</v>
      </c>
    </row>
    <row r="319" spans="1:9" x14ac:dyDescent="0.35">
      <c r="A319" t="s">
        <v>125</v>
      </c>
      <c r="B319" s="58" t="s">
        <v>908</v>
      </c>
      <c r="C319" t="s">
        <v>838</v>
      </c>
      <c r="H319" t="str">
        <f t="shared" si="8"/>
        <v>H_UMAP_1</v>
      </c>
      <c r="I319" t="str">
        <f t="shared" si="9"/>
        <v>H_UMAP_1 -&gt; UMAP Horse Embedding Feature 2</v>
      </c>
    </row>
    <row r="320" spans="1:9" x14ac:dyDescent="0.35">
      <c r="A320" t="s">
        <v>209</v>
      </c>
      <c r="B320" s="58" t="s">
        <v>908</v>
      </c>
      <c r="C320" t="s">
        <v>839</v>
      </c>
      <c r="H320" t="str">
        <f t="shared" si="8"/>
        <v>H_UMAP_2</v>
      </c>
      <c r="I320" t="str">
        <f t="shared" si="9"/>
        <v>H_UMAP_2 -&gt; UMAP Horse Embedding Feature 3</v>
      </c>
    </row>
    <row r="321" spans="1:9" x14ac:dyDescent="0.35">
      <c r="A321" t="s">
        <v>234</v>
      </c>
      <c r="B321" s="58" t="s">
        <v>908</v>
      </c>
      <c r="C321" t="s">
        <v>840</v>
      </c>
      <c r="H321" t="str">
        <f t="shared" si="8"/>
        <v>H_UMAP_3</v>
      </c>
      <c r="I321" t="str">
        <f t="shared" si="9"/>
        <v>H_UMAP_3 -&gt; UMAP Horse Embedding Feature 4</v>
      </c>
    </row>
    <row r="322" spans="1:9" x14ac:dyDescent="0.35">
      <c r="A322" t="s">
        <v>132</v>
      </c>
      <c r="B322" s="58" t="s">
        <v>908</v>
      </c>
      <c r="C322" t="s">
        <v>841</v>
      </c>
      <c r="H322" t="str">
        <f t="shared" si="8"/>
        <v>H_UMAP_4</v>
      </c>
      <c r="I322" t="str">
        <f t="shared" si="9"/>
        <v>H_UMAP_4 -&gt; UMAP Horse Embedding Feature 5</v>
      </c>
    </row>
    <row r="323" spans="1:9" x14ac:dyDescent="0.35">
      <c r="A323" t="s">
        <v>227</v>
      </c>
      <c r="B323" s="58" t="s">
        <v>908</v>
      </c>
      <c r="C323" t="s">
        <v>842</v>
      </c>
      <c r="H323" t="str">
        <f t="shared" si="8"/>
        <v>H_UMAP_5</v>
      </c>
      <c r="I323" t="str">
        <f t="shared" si="9"/>
        <v>H_UMAP_5 -&gt; UMAP Horse Embedding Feature 6</v>
      </c>
    </row>
    <row r="324" spans="1:9" x14ac:dyDescent="0.35">
      <c r="A324" t="s">
        <v>175</v>
      </c>
      <c r="B324" s="58" t="s">
        <v>908</v>
      </c>
      <c r="C324" t="s">
        <v>843</v>
      </c>
      <c r="H324" t="str">
        <f t="shared" si="8"/>
        <v>H_UMAP_6</v>
      </c>
      <c r="I324" t="str">
        <f t="shared" si="9"/>
        <v>H_UMAP_6 -&gt; UMAP Horse Embedding Feature 7</v>
      </c>
    </row>
    <row r="325" spans="1:9" x14ac:dyDescent="0.35">
      <c r="A325" t="s">
        <v>172</v>
      </c>
      <c r="B325" s="58" t="s">
        <v>908</v>
      </c>
      <c r="C325" t="s">
        <v>844</v>
      </c>
      <c r="H325" t="str">
        <f t="shared" si="8"/>
        <v>H_UMAP_7</v>
      </c>
      <c r="I325" t="str">
        <f t="shared" si="9"/>
        <v>H_UMAP_7 -&gt; UMAP Horse Embedding Feature 8</v>
      </c>
    </row>
    <row r="326" spans="1:9" x14ac:dyDescent="0.35">
      <c r="A326" t="s">
        <v>136</v>
      </c>
      <c r="B326" s="58" t="s">
        <v>908</v>
      </c>
      <c r="C326" t="s">
        <v>845</v>
      </c>
      <c r="H326" t="str">
        <f t="shared" si="8"/>
        <v>H_UMAP_8</v>
      </c>
      <c r="I326" t="str">
        <f t="shared" si="9"/>
        <v>H_UMAP_8 -&gt; UMAP Horse Embedding Feature 9</v>
      </c>
    </row>
    <row r="327" spans="1:9" x14ac:dyDescent="0.35">
      <c r="A327" t="s">
        <v>147</v>
      </c>
      <c r="B327" s="58" t="s">
        <v>908</v>
      </c>
      <c r="C327" t="s">
        <v>846</v>
      </c>
      <c r="H327" t="str">
        <f t="shared" ref="H327:H387" si="10">A327</f>
        <v>H_UMAP_9</v>
      </c>
      <c r="I327" t="str">
        <f t="shared" ref="I327:I387" si="11">A327&amp;B327&amp;C327</f>
        <v>H_UMAP_9 -&gt; UMAP Horse Embedding Feature 10</v>
      </c>
    </row>
    <row r="328" spans="1:9" x14ac:dyDescent="0.35">
      <c r="A328" t="s">
        <v>216</v>
      </c>
      <c r="B328" s="58" t="s">
        <v>908</v>
      </c>
      <c r="C328" t="s">
        <v>847</v>
      </c>
      <c r="H328" t="str">
        <f t="shared" si="10"/>
        <v>J_Emb_0</v>
      </c>
      <c r="I328" t="str">
        <f t="shared" si="11"/>
        <v>J_Emb_0 -&gt; Glove Jockey Embedding Feature 1</v>
      </c>
    </row>
    <row r="329" spans="1:9" x14ac:dyDescent="0.35">
      <c r="A329" t="s">
        <v>163</v>
      </c>
      <c r="B329" s="58" t="s">
        <v>908</v>
      </c>
      <c r="C329" t="s">
        <v>848</v>
      </c>
      <c r="H329" t="str">
        <f t="shared" si="10"/>
        <v>J_Emb_1</v>
      </c>
      <c r="I329" t="str">
        <f t="shared" si="11"/>
        <v>J_Emb_1 -&gt; Glove Jockey Embedding Feature 2</v>
      </c>
    </row>
    <row r="330" spans="1:9" x14ac:dyDescent="0.35">
      <c r="A330" t="s">
        <v>210</v>
      </c>
      <c r="B330" s="58" t="s">
        <v>908</v>
      </c>
      <c r="C330" t="s">
        <v>849</v>
      </c>
      <c r="H330" t="str">
        <f t="shared" si="10"/>
        <v>J_Emb_2</v>
      </c>
      <c r="I330" t="str">
        <f t="shared" si="11"/>
        <v>J_Emb_2 -&gt; Glove Jockey Embedding Feature 3</v>
      </c>
    </row>
    <row r="331" spans="1:9" x14ac:dyDescent="0.35">
      <c r="A331" t="s">
        <v>127</v>
      </c>
      <c r="B331" s="58" t="s">
        <v>908</v>
      </c>
      <c r="C331" t="s">
        <v>850</v>
      </c>
      <c r="H331" t="str">
        <f t="shared" si="10"/>
        <v>J_Emb_3</v>
      </c>
      <c r="I331" t="str">
        <f t="shared" si="11"/>
        <v>J_Emb_3 -&gt; Glove Jockey Embedding Feature 4</v>
      </c>
    </row>
    <row r="332" spans="1:9" x14ac:dyDescent="0.35">
      <c r="A332" t="s">
        <v>184</v>
      </c>
      <c r="B332" s="58" t="s">
        <v>908</v>
      </c>
      <c r="C332" t="s">
        <v>851</v>
      </c>
      <c r="H332" t="str">
        <f t="shared" si="10"/>
        <v>J_Emb_4</v>
      </c>
      <c r="I332" t="str">
        <f t="shared" si="11"/>
        <v>J_Emb_4 -&gt; Glove Jockey Embedding Feature 5</v>
      </c>
    </row>
    <row r="333" spans="1:9" x14ac:dyDescent="0.35">
      <c r="A333" t="s">
        <v>164</v>
      </c>
      <c r="B333" s="58" t="s">
        <v>908</v>
      </c>
      <c r="C333" t="s">
        <v>852</v>
      </c>
      <c r="H333" t="str">
        <f t="shared" si="10"/>
        <v>J_Emb_5</v>
      </c>
      <c r="I333" t="str">
        <f t="shared" si="11"/>
        <v>J_Emb_5 -&gt; Glove Jockey Embedding Feature 6</v>
      </c>
    </row>
    <row r="334" spans="1:9" x14ac:dyDescent="0.35">
      <c r="A334" t="s">
        <v>203</v>
      </c>
      <c r="B334" s="58" t="s">
        <v>908</v>
      </c>
      <c r="C334" t="s">
        <v>853</v>
      </c>
      <c r="H334" t="str">
        <f t="shared" si="10"/>
        <v>J_Emb_6</v>
      </c>
      <c r="I334" t="str">
        <f t="shared" si="11"/>
        <v>J_Emb_6 -&gt; Glove Jockey Embedding Feature 7</v>
      </c>
    </row>
    <row r="335" spans="1:9" x14ac:dyDescent="0.35">
      <c r="A335" t="s">
        <v>121</v>
      </c>
      <c r="B335" s="58" t="s">
        <v>908</v>
      </c>
      <c r="C335" t="s">
        <v>854</v>
      </c>
      <c r="H335" t="str">
        <f t="shared" si="10"/>
        <v>J_Emb_7</v>
      </c>
      <c r="I335" t="str">
        <f t="shared" si="11"/>
        <v>J_Emb_7 -&gt; Glove Jockey Embedding Feature 8</v>
      </c>
    </row>
    <row r="336" spans="1:9" x14ac:dyDescent="0.35">
      <c r="A336" t="s">
        <v>135</v>
      </c>
      <c r="B336" s="58" t="s">
        <v>908</v>
      </c>
      <c r="C336" t="s">
        <v>855</v>
      </c>
      <c r="H336" t="str">
        <f t="shared" si="10"/>
        <v>J_Emb_8</v>
      </c>
      <c r="I336" t="str">
        <f t="shared" si="11"/>
        <v>J_Emb_8 -&gt; Glove Jockey Embedding Feature 9</v>
      </c>
    </row>
    <row r="337" spans="1:9" x14ac:dyDescent="0.35">
      <c r="A337" t="s">
        <v>140</v>
      </c>
      <c r="B337" s="58" t="s">
        <v>908</v>
      </c>
      <c r="C337" t="s">
        <v>856</v>
      </c>
      <c r="H337" t="str">
        <f t="shared" si="10"/>
        <v>J_Emb_9</v>
      </c>
      <c r="I337" t="str">
        <f t="shared" si="11"/>
        <v>J_Emb_9 -&gt; Glove Jockey Embedding Feature 10</v>
      </c>
    </row>
    <row r="338" spans="1:9" x14ac:dyDescent="0.35">
      <c r="A338" t="s">
        <v>123</v>
      </c>
      <c r="B338" s="58" t="s">
        <v>908</v>
      </c>
      <c r="C338" t="s">
        <v>857</v>
      </c>
      <c r="H338" t="str">
        <f t="shared" si="10"/>
        <v>J_Emb_10</v>
      </c>
      <c r="I338" t="str">
        <f t="shared" si="11"/>
        <v>J_Emb_10 -&gt; Glove Jockey Embedding Feature 11</v>
      </c>
    </row>
    <row r="339" spans="1:9" x14ac:dyDescent="0.35">
      <c r="A339" t="s">
        <v>129</v>
      </c>
      <c r="B339" s="58" t="s">
        <v>908</v>
      </c>
      <c r="C339" t="s">
        <v>858</v>
      </c>
      <c r="H339" t="str">
        <f t="shared" si="10"/>
        <v>J_Emb_11</v>
      </c>
      <c r="I339" t="str">
        <f t="shared" si="11"/>
        <v>J_Emb_11 -&gt; Glove Jockey Embedding Feature 12</v>
      </c>
    </row>
    <row r="340" spans="1:9" x14ac:dyDescent="0.35">
      <c r="A340" t="s">
        <v>109</v>
      </c>
      <c r="B340" s="58" t="s">
        <v>908</v>
      </c>
      <c r="C340" t="s">
        <v>859</v>
      </c>
      <c r="H340" t="str">
        <f t="shared" si="10"/>
        <v>J_Emb_12</v>
      </c>
      <c r="I340" t="str">
        <f t="shared" si="11"/>
        <v>J_Emb_12 -&gt; Glove Jockey Embedding Feature 13</v>
      </c>
    </row>
    <row r="341" spans="1:9" x14ac:dyDescent="0.35">
      <c r="A341" t="s">
        <v>131</v>
      </c>
      <c r="B341" s="58" t="s">
        <v>908</v>
      </c>
      <c r="C341" t="s">
        <v>860</v>
      </c>
      <c r="H341" t="str">
        <f t="shared" si="10"/>
        <v>J_Emb_13</v>
      </c>
      <c r="I341" t="str">
        <f t="shared" si="11"/>
        <v>J_Emb_13 -&gt; Glove Jockey Embedding Feature 14</v>
      </c>
    </row>
    <row r="342" spans="1:9" x14ac:dyDescent="0.35">
      <c r="A342" t="s">
        <v>143</v>
      </c>
      <c r="B342" s="58" t="s">
        <v>908</v>
      </c>
      <c r="C342" t="s">
        <v>861</v>
      </c>
      <c r="H342" t="str">
        <f t="shared" si="10"/>
        <v>J_Emb_14</v>
      </c>
      <c r="I342" t="str">
        <f t="shared" si="11"/>
        <v>J_Emb_14 -&gt; Glove Jockey Embedding Feature 15</v>
      </c>
    </row>
    <row r="343" spans="1:9" x14ac:dyDescent="0.35">
      <c r="A343" t="s">
        <v>222</v>
      </c>
      <c r="B343" s="58" t="s">
        <v>908</v>
      </c>
      <c r="C343" t="s">
        <v>862</v>
      </c>
      <c r="H343" t="str">
        <f t="shared" si="10"/>
        <v>J_Emb_15</v>
      </c>
      <c r="I343" t="str">
        <f t="shared" si="11"/>
        <v>J_Emb_15 -&gt; Glove Jockey Embedding Feature 16</v>
      </c>
    </row>
    <row r="344" spans="1:9" x14ac:dyDescent="0.35">
      <c r="A344" t="s">
        <v>225</v>
      </c>
      <c r="B344" s="58" t="s">
        <v>908</v>
      </c>
      <c r="C344" t="s">
        <v>863</v>
      </c>
      <c r="H344" t="str">
        <f t="shared" si="10"/>
        <v>J_Emb_16</v>
      </c>
      <c r="I344" t="str">
        <f t="shared" si="11"/>
        <v>J_Emb_16 -&gt; Glove Jockey Embedding Feature 17</v>
      </c>
    </row>
    <row r="345" spans="1:9" x14ac:dyDescent="0.35">
      <c r="A345" t="s">
        <v>124</v>
      </c>
      <c r="B345" s="58" t="s">
        <v>908</v>
      </c>
      <c r="C345" t="s">
        <v>864</v>
      </c>
      <c r="H345" t="str">
        <f t="shared" si="10"/>
        <v>J_Emb_17</v>
      </c>
      <c r="I345" t="str">
        <f t="shared" si="11"/>
        <v>J_Emb_17 -&gt; Glove Jockey Embedding Feature 18</v>
      </c>
    </row>
    <row r="346" spans="1:9" x14ac:dyDescent="0.35">
      <c r="A346" t="s">
        <v>151</v>
      </c>
      <c r="B346" s="58" t="s">
        <v>908</v>
      </c>
      <c r="C346" t="s">
        <v>865</v>
      </c>
      <c r="H346" t="str">
        <f t="shared" si="10"/>
        <v>J_Emb_18</v>
      </c>
      <c r="I346" t="str">
        <f t="shared" si="11"/>
        <v>J_Emb_18 -&gt; Glove Jockey Embedding Feature 19</v>
      </c>
    </row>
    <row r="347" spans="1:9" x14ac:dyDescent="0.35">
      <c r="A347" t="s">
        <v>238</v>
      </c>
      <c r="B347" s="58" t="s">
        <v>908</v>
      </c>
      <c r="C347" t="s">
        <v>866</v>
      </c>
      <c r="H347" t="str">
        <f t="shared" si="10"/>
        <v>J_Emb_19</v>
      </c>
      <c r="I347" t="str">
        <f t="shared" si="11"/>
        <v>J_Emb_19 -&gt; Glove Jockey Embedding Feature 20</v>
      </c>
    </row>
    <row r="348" spans="1:9" x14ac:dyDescent="0.35">
      <c r="A348" t="s">
        <v>217</v>
      </c>
      <c r="B348" s="58" t="s">
        <v>908</v>
      </c>
      <c r="C348" t="s">
        <v>867</v>
      </c>
      <c r="H348" t="str">
        <f t="shared" si="10"/>
        <v>J_Emb_20</v>
      </c>
      <c r="I348" t="str">
        <f t="shared" si="11"/>
        <v>J_Emb_20 -&gt; Glove Jockey Embedding Feature 21</v>
      </c>
    </row>
    <row r="349" spans="1:9" x14ac:dyDescent="0.35">
      <c r="A349" t="s">
        <v>213</v>
      </c>
      <c r="B349" s="58" t="s">
        <v>908</v>
      </c>
      <c r="C349" t="s">
        <v>868</v>
      </c>
      <c r="H349" t="str">
        <f t="shared" si="10"/>
        <v>J_Emb_21</v>
      </c>
      <c r="I349" t="str">
        <f t="shared" si="11"/>
        <v>J_Emb_21 -&gt; Glove Jockey Embedding Feature 22</v>
      </c>
    </row>
    <row r="350" spans="1:9" x14ac:dyDescent="0.35">
      <c r="A350" t="s">
        <v>199</v>
      </c>
      <c r="B350" s="58" t="s">
        <v>908</v>
      </c>
      <c r="C350" t="s">
        <v>869</v>
      </c>
      <c r="H350" t="str">
        <f t="shared" si="10"/>
        <v>J_Emb_22</v>
      </c>
      <c r="I350" t="str">
        <f t="shared" si="11"/>
        <v>J_Emb_22 -&gt; Glove Jockey Embedding Feature 23</v>
      </c>
    </row>
    <row r="351" spans="1:9" x14ac:dyDescent="0.35">
      <c r="A351" t="s">
        <v>111</v>
      </c>
      <c r="B351" s="58" t="s">
        <v>908</v>
      </c>
      <c r="C351" t="s">
        <v>870</v>
      </c>
      <c r="H351" t="str">
        <f t="shared" si="10"/>
        <v>J_Emb_23</v>
      </c>
      <c r="I351" t="str">
        <f t="shared" si="11"/>
        <v>J_Emb_23 -&gt; Glove Jockey Embedding Feature 24</v>
      </c>
    </row>
    <row r="352" spans="1:9" x14ac:dyDescent="0.35">
      <c r="A352" t="s">
        <v>157</v>
      </c>
      <c r="B352" s="58" t="s">
        <v>908</v>
      </c>
      <c r="C352" t="s">
        <v>871</v>
      </c>
      <c r="H352" t="str">
        <f t="shared" si="10"/>
        <v>J_Emb_24</v>
      </c>
      <c r="I352" t="str">
        <f t="shared" si="11"/>
        <v>J_Emb_24 -&gt; Glove Jockey Embedding Feature 25</v>
      </c>
    </row>
    <row r="353" spans="1:9" x14ac:dyDescent="0.35">
      <c r="A353" t="s">
        <v>215</v>
      </c>
      <c r="B353" s="58" t="s">
        <v>908</v>
      </c>
      <c r="C353" t="s">
        <v>872</v>
      </c>
      <c r="H353" t="str">
        <f t="shared" si="10"/>
        <v>J_Emb_25</v>
      </c>
      <c r="I353" t="str">
        <f t="shared" si="11"/>
        <v>J_Emb_25 -&gt; Glove Jockey Embedding Feature 26</v>
      </c>
    </row>
    <row r="354" spans="1:9" x14ac:dyDescent="0.35">
      <c r="A354" t="s">
        <v>229</v>
      </c>
      <c r="B354" s="58" t="s">
        <v>908</v>
      </c>
      <c r="C354" t="s">
        <v>873</v>
      </c>
      <c r="H354" t="str">
        <f t="shared" si="10"/>
        <v>J_Emb_26</v>
      </c>
      <c r="I354" t="str">
        <f t="shared" si="11"/>
        <v>J_Emb_26 -&gt; Glove Jockey Embedding Feature 27</v>
      </c>
    </row>
    <row r="355" spans="1:9" x14ac:dyDescent="0.35">
      <c r="A355" t="s">
        <v>142</v>
      </c>
      <c r="B355" s="58" t="s">
        <v>908</v>
      </c>
      <c r="C355" t="s">
        <v>874</v>
      </c>
      <c r="H355" t="str">
        <f t="shared" si="10"/>
        <v>J_Emb_27</v>
      </c>
      <c r="I355" t="str">
        <f t="shared" si="11"/>
        <v>J_Emb_27 -&gt; Glove Jockey Embedding Feature 28</v>
      </c>
    </row>
    <row r="356" spans="1:9" x14ac:dyDescent="0.35">
      <c r="A356" t="s">
        <v>179</v>
      </c>
      <c r="B356" s="58" t="s">
        <v>908</v>
      </c>
      <c r="C356" t="s">
        <v>875</v>
      </c>
      <c r="H356" t="str">
        <f t="shared" si="10"/>
        <v>J_Emb_28</v>
      </c>
      <c r="I356" t="str">
        <f t="shared" si="11"/>
        <v>J_Emb_28 -&gt; Glove Jockey Embedding Feature 29</v>
      </c>
    </row>
    <row r="357" spans="1:9" x14ac:dyDescent="0.35">
      <c r="A357" t="s">
        <v>139</v>
      </c>
      <c r="B357" s="58" t="s">
        <v>908</v>
      </c>
      <c r="C357" t="s">
        <v>876</v>
      </c>
      <c r="H357" t="str">
        <f t="shared" si="10"/>
        <v>J_Emb_29</v>
      </c>
      <c r="I357" t="str">
        <f t="shared" si="11"/>
        <v>J_Emb_29 -&gt; Glove Jockey Embedding Feature 30</v>
      </c>
    </row>
    <row r="358" spans="1:9" x14ac:dyDescent="0.35">
      <c r="A358" t="s">
        <v>130</v>
      </c>
      <c r="B358" s="58" t="s">
        <v>908</v>
      </c>
      <c r="C358" t="s">
        <v>877</v>
      </c>
      <c r="H358" t="str">
        <f t="shared" si="10"/>
        <v>J_Emb_30</v>
      </c>
      <c r="I358" t="str">
        <f t="shared" si="11"/>
        <v>J_Emb_30 -&gt; Glove Jockey Embedding Feature 31</v>
      </c>
    </row>
    <row r="359" spans="1:9" x14ac:dyDescent="0.35">
      <c r="A359" t="s">
        <v>174</v>
      </c>
      <c r="B359" s="58" t="s">
        <v>908</v>
      </c>
      <c r="C359" t="s">
        <v>878</v>
      </c>
      <c r="H359" t="str">
        <f t="shared" si="10"/>
        <v>J_Emb_31</v>
      </c>
      <c r="I359" t="str">
        <f t="shared" si="11"/>
        <v>J_Emb_31 -&gt; Glove Jockey Embedding Feature 32</v>
      </c>
    </row>
    <row r="360" spans="1:9" x14ac:dyDescent="0.35">
      <c r="A360" t="s">
        <v>115</v>
      </c>
      <c r="B360" s="58" t="s">
        <v>908</v>
      </c>
      <c r="C360" t="s">
        <v>879</v>
      </c>
      <c r="H360" t="str">
        <f t="shared" si="10"/>
        <v>J_Emb_32</v>
      </c>
      <c r="I360" t="str">
        <f t="shared" si="11"/>
        <v>J_Emb_32 -&gt; Glove Jockey Embedding Feature 33</v>
      </c>
    </row>
    <row r="361" spans="1:9" x14ac:dyDescent="0.35">
      <c r="A361" t="s">
        <v>161</v>
      </c>
      <c r="B361" s="58" t="s">
        <v>908</v>
      </c>
      <c r="C361" t="s">
        <v>880</v>
      </c>
      <c r="H361" t="str">
        <f t="shared" si="10"/>
        <v>J_Emb_33</v>
      </c>
      <c r="I361" t="str">
        <f t="shared" si="11"/>
        <v>J_Emb_33 -&gt; Glove Jockey Embedding Feature 34</v>
      </c>
    </row>
    <row r="362" spans="1:9" x14ac:dyDescent="0.35">
      <c r="A362" t="s">
        <v>218</v>
      </c>
      <c r="B362" s="58" t="s">
        <v>908</v>
      </c>
      <c r="C362" t="s">
        <v>881</v>
      </c>
      <c r="H362" t="str">
        <f t="shared" si="10"/>
        <v>J_Emb_34</v>
      </c>
      <c r="I362" t="str">
        <f t="shared" si="11"/>
        <v>J_Emb_34 -&gt; Glove Jockey Embedding Feature 35</v>
      </c>
    </row>
    <row r="363" spans="1:9" x14ac:dyDescent="0.35">
      <c r="A363" t="s">
        <v>185</v>
      </c>
      <c r="B363" s="58" t="s">
        <v>908</v>
      </c>
      <c r="C363" t="s">
        <v>882</v>
      </c>
      <c r="H363" t="str">
        <f t="shared" si="10"/>
        <v>J_Emb_35</v>
      </c>
      <c r="I363" t="str">
        <f t="shared" si="11"/>
        <v>J_Emb_35 -&gt; Glove Jockey Embedding Feature 36</v>
      </c>
    </row>
    <row r="364" spans="1:9" x14ac:dyDescent="0.35">
      <c r="A364" t="s">
        <v>186</v>
      </c>
      <c r="B364" s="58" t="s">
        <v>908</v>
      </c>
      <c r="C364" t="s">
        <v>883</v>
      </c>
      <c r="H364" t="str">
        <f t="shared" si="10"/>
        <v>J_Emb_36</v>
      </c>
      <c r="I364" t="str">
        <f t="shared" si="11"/>
        <v>J_Emb_36 -&gt; Glove Jockey Embedding Feature 37</v>
      </c>
    </row>
    <row r="365" spans="1:9" x14ac:dyDescent="0.35">
      <c r="A365" t="s">
        <v>204</v>
      </c>
      <c r="B365" s="58" t="s">
        <v>908</v>
      </c>
      <c r="C365" t="s">
        <v>884</v>
      </c>
      <c r="H365" t="str">
        <f t="shared" si="10"/>
        <v>J_Emb_37</v>
      </c>
      <c r="I365" t="str">
        <f t="shared" si="11"/>
        <v>J_Emb_37 -&gt; Glove Jockey Embedding Feature 38</v>
      </c>
    </row>
    <row r="366" spans="1:9" x14ac:dyDescent="0.35">
      <c r="A366" t="s">
        <v>205</v>
      </c>
      <c r="B366" s="58" t="s">
        <v>908</v>
      </c>
      <c r="C366" t="s">
        <v>885</v>
      </c>
      <c r="H366" t="str">
        <f t="shared" si="10"/>
        <v>J_Emb_38</v>
      </c>
      <c r="I366" t="str">
        <f t="shared" si="11"/>
        <v>J_Emb_38 -&gt; Glove Jockey Embedding Feature 39</v>
      </c>
    </row>
    <row r="367" spans="1:9" x14ac:dyDescent="0.35">
      <c r="A367" t="s">
        <v>158</v>
      </c>
      <c r="B367" s="58" t="s">
        <v>908</v>
      </c>
      <c r="C367" t="s">
        <v>886</v>
      </c>
      <c r="H367" t="str">
        <f t="shared" si="10"/>
        <v>J_Emb_39</v>
      </c>
      <c r="I367" t="str">
        <f t="shared" si="11"/>
        <v>J_Emb_39 -&gt; Glove Jockey Embedding Feature 40</v>
      </c>
    </row>
    <row r="368" spans="1:9" x14ac:dyDescent="0.35">
      <c r="A368" t="s">
        <v>226</v>
      </c>
      <c r="B368" s="58" t="s">
        <v>908</v>
      </c>
      <c r="C368" t="s">
        <v>887</v>
      </c>
      <c r="H368" t="str">
        <f t="shared" si="10"/>
        <v>J_Emb_40</v>
      </c>
      <c r="I368" t="str">
        <f t="shared" si="11"/>
        <v>J_Emb_40 -&gt; Glove Jockey Embedding Feature 41</v>
      </c>
    </row>
    <row r="369" spans="1:9" x14ac:dyDescent="0.35">
      <c r="A369" t="s">
        <v>233</v>
      </c>
      <c r="B369" s="58" t="s">
        <v>908</v>
      </c>
      <c r="C369" t="s">
        <v>888</v>
      </c>
      <c r="H369" t="str">
        <f t="shared" si="10"/>
        <v>J_Emb_41</v>
      </c>
      <c r="I369" t="str">
        <f t="shared" si="11"/>
        <v>J_Emb_41 -&gt; Glove Jockey Embedding Feature 42</v>
      </c>
    </row>
    <row r="370" spans="1:9" x14ac:dyDescent="0.35">
      <c r="A370" t="s">
        <v>119</v>
      </c>
      <c r="B370" s="58" t="s">
        <v>908</v>
      </c>
      <c r="C370" t="s">
        <v>889</v>
      </c>
      <c r="H370" t="str">
        <f t="shared" si="10"/>
        <v>J_Emb_42</v>
      </c>
      <c r="I370" t="str">
        <f t="shared" si="11"/>
        <v>J_Emb_42 -&gt; Glove Jockey Embedding Feature 43</v>
      </c>
    </row>
    <row r="371" spans="1:9" x14ac:dyDescent="0.35">
      <c r="A371" t="s">
        <v>110</v>
      </c>
      <c r="B371" s="58" t="s">
        <v>908</v>
      </c>
      <c r="C371" t="s">
        <v>890</v>
      </c>
      <c r="H371" t="str">
        <f t="shared" si="10"/>
        <v>J_Emb_43</v>
      </c>
      <c r="I371" t="str">
        <f t="shared" si="11"/>
        <v>J_Emb_43 -&gt; Glove Jockey Embedding Feature 44</v>
      </c>
    </row>
    <row r="372" spans="1:9" x14ac:dyDescent="0.35">
      <c r="A372" t="s">
        <v>190</v>
      </c>
      <c r="B372" s="58" t="s">
        <v>908</v>
      </c>
      <c r="C372" t="s">
        <v>891</v>
      </c>
      <c r="H372" t="str">
        <f t="shared" si="10"/>
        <v>J_Emb_44</v>
      </c>
      <c r="I372" t="str">
        <f t="shared" si="11"/>
        <v>J_Emb_44 -&gt; Glove Jockey Embedding Feature 45</v>
      </c>
    </row>
    <row r="373" spans="1:9" x14ac:dyDescent="0.35">
      <c r="A373" t="s">
        <v>173</v>
      </c>
      <c r="B373" s="58" t="s">
        <v>908</v>
      </c>
      <c r="C373" t="s">
        <v>892</v>
      </c>
      <c r="H373" t="str">
        <f t="shared" si="10"/>
        <v>J_Emb_45</v>
      </c>
      <c r="I373" t="str">
        <f t="shared" si="11"/>
        <v>J_Emb_45 -&gt; Glove Jockey Embedding Feature 46</v>
      </c>
    </row>
    <row r="374" spans="1:9" x14ac:dyDescent="0.35">
      <c r="A374" t="s">
        <v>206</v>
      </c>
      <c r="B374" s="58" t="s">
        <v>908</v>
      </c>
      <c r="C374" t="s">
        <v>893</v>
      </c>
      <c r="H374" t="str">
        <f t="shared" si="10"/>
        <v>J_Emb_46</v>
      </c>
      <c r="I374" t="str">
        <f t="shared" si="11"/>
        <v>J_Emb_46 -&gt; Glove Jockey Embedding Feature 47</v>
      </c>
    </row>
    <row r="375" spans="1:9" x14ac:dyDescent="0.35">
      <c r="A375" t="s">
        <v>137</v>
      </c>
      <c r="B375" s="58" t="s">
        <v>908</v>
      </c>
      <c r="C375" t="s">
        <v>894</v>
      </c>
      <c r="H375" t="str">
        <f t="shared" si="10"/>
        <v>J_Emb_47</v>
      </c>
      <c r="I375" t="str">
        <f t="shared" si="11"/>
        <v>J_Emb_47 -&gt; Glove Jockey Embedding Feature 48</v>
      </c>
    </row>
    <row r="376" spans="1:9" x14ac:dyDescent="0.35">
      <c r="A376" t="s">
        <v>133</v>
      </c>
      <c r="B376" s="58" t="s">
        <v>908</v>
      </c>
      <c r="C376" t="s">
        <v>895</v>
      </c>
      <c r="H376" t="str">
        <f t="shared" si="10"/>
        <v>J_Emb_48</v>
      </c>
      <c r="I376" t="str">
        <f t="shared" si="11"/>
        <v>J_Emb_48 -&gt; Glove Jockey Embedding Feature 49</v>
      </c>
    </row>
    <row r="377" spans="1:9" x14ac:dyDescent="0.35">
      <c r="A377" t="s">
        <v>196</v>
      </c>
      <c r="B377" s="58" t="s">
        <v>908</v>
      </c>
      <c r="C377" t="s">
        <v>896</v>
      </c>
      <c r="H377" t="str">
        <f t="shared" si="10"/>
        <v>J_Emb_49</v>
      </c>
      <c r="I377" t="str">
        <f t="shared" si="11"/>
        <v>J_Emb_49 -&gt; Glove Jockey Embedding Feature 50</v>
      </c>
    </row>
    <row r="378" spans="1:9" x14ac:dyDescent="0.35">
      <c r="A378" t="s">
        <v>128</v>
      </c>
      <c r="B378" s="58" t="s">
        <v>908</v>
      </c>
      <c r="C378" t="s">
        <v>897</v>
      </c>
      <c r="H378" t="str">
        <f t="shared" si="10"/>
        <v>J_UMAP_0</v>
      </c>
      <c r="I378" t="str">
        <f t="shared" si="11"/>
        <v>J_UMAP_0 -&gt; UMAP Jockey Embedding Feature 1</v>
      </c>
    </row>
    <row r="379" spans="1:9" x14ac:dyDescent="0.35">
      <c r="A379" t="s">
        <v>159</v>
      </c>
      <c r="B379" s="58" t="s">
        <v>908</v>
      </c>
      <c r="C379" t="s">
        <v>898</v>
      </c>
      <c r="H379" t="str">
        <f t="shared" si="10"/>
        <v>J_UMAP_1</v>
      </c>
      <c r="I379" t="str">
        <f t="shared" si="11"/>
        <v>J_UMAP_1 -&gt; UMAP Jockey Embedding Feature 2</v>
      </c>
    </row>
    <row r="380" spans="1:9" x14ac:dyDescent="0.35">
      <c r="A380" t="s">
        <v>120</v>
      </c>
      <c r="B380" s="58" t="s">
        <v>908</v>
      </c>
      <c r="C380" t="s">
        <v>899</v>
      </c>
      <c r="H380" t="str">
        <f t="shared" si="10"/>
        <v>J_UMAP_2</v>
      </c>
      <c r="I380" t="str">
        <f t="shared" si="11"/>
        <v>J_UMAP_2 -&gt; UMAP Jockey Embedding Feature 3</v>
      </c>
    </row>
    <row r="381" spans="1:9" x14ac:dyDescent="0.35">
      <c r="A381" t="s">
        <v>182</v>
      </c>
      <c r="B381" s="58" t="s">
        <v>908</v>
      </c>
      <c r="C381" t="s">
        <v>900</v>
      </c>
      <c r="H381" t="str">
        <f t="shared" si="10"/>
        <v>J_UMAP_3</v>
      </c>
      <c r="I381" t="str">
        <f t="shared" si="11"/>
        <v>J_UMAP_3 -&gt; UMAP Jockey Embedding Feature 4</v>
      </c>
    </row>
    <row r="382" spans="1:9" x14ac:dyDescent="0.35">
      <c r="A382" t="s">
        <v>239</v>
      </c>
      <c r="B382" s="58" t="s">
        <v>908</v>
      </c>
      <c r="C382" t="s">
        <v>901</v>
      </c>
      <c r="H382" t="str">
        <f t="shared" si="10"/>
        <v>J_UMAP_4</v>
      </c>
      <c r="I382" t="str">
        <f t="shared" si="11"/>
        <v>J_UMAP_4 -&gt; UMAP Jockey Embedding Feature 5</v>
      </c>
    </row>
    <row r="383" spans="1:9" x14ac:dyDescent="0.35">
      <c r="A383" t="s">
        <v>153</v>
      </c>
      <c r="B383" s="58" t="s">
        <v>908</v>
      </c>
      <c r="C383" t="s">
        <v>902</v>
      </c>
      <c r="H383" t="str">
        <f t="shared" si="10"/>
        <v>J_UMAP_5</v>
      </c>
      <c r="I383" t="str">
        <f t="shared" si="11"/>
        <v>J_UMAP_5 -&gt; UMAP Jockey Embedding Feature 6</v>
      </c>
    </row>
    <row r="384" spans="1:9" x14ac:dyDescent="0.35">
      <c r="A384" t="s">
        <v>112</v>
      </c>
      <c r="B384" s="58" t="s">
        <v>908</v>
      </c>
      <c r="C384" t="s">
        <v>903</v>
      </c>
      <c r="H384" t="str">
        <f t="shared" si="10"/>
        <v>J_UMAP_6</v>
      </c>
      <c r="I384" t="str">
        <f t="shared" si="11"/>
        <v>J_UMAP_6 -&gt; UMAP Jockey Embedding Feature 7</v>
      </c>
    </row>
    <row r="385" spans="1:9" x14ac:dyDescent="0.35">
      <c r="A385" t="s">
        <v>144</v>
      </c>
      <c r="B385" s="58" t="s">
        <v>908</v>
      </c>
      <c r="C385" t="s">
        <v>904</v>
      </c>
      <c r="H385" t="str">
        <f t="shared" si="10"/>
        <v>J_UMAP_7</v>
      </c>
      <c r="I385" t="str">
        <f t="shared" si="11"/>
        <v>J_UMAP_7 -&gt; UMAP Jockey Embedding Feature 8</v>
      </c>
    </row>
    <row r="386" spans="1:9" x14ac:dyDescent="0.35">
      <c r="A386" t="s">
        <v>197</v>
      </c>
      <c r="B386" s="58" t="s">
        <v>908</v>
      </c>
      <c r="C386" t="s">
        <v>905</v>
      </c>
      <c r="H386" t="str">
        <f t="shared" si="10"/>
        <v>J_UMAP_8</v>
      </c>
      <c r="I386" t="str">
        <f t="shared" si="11"/>
        <v>J_UMAP_8 -&gt; UMAP Jockey Embedding Feature 9</v>
      </c>
    </row>
    <row r="387" spans="1:9" x14ac:dyDescent="0.35">
      <c r="A387" t="s">
        <v>177</v>
      </c>
      <c r="B387" s="58" t="s">
        <v>908</v>
      </c>
      <c r="C387" t="s">
        <v>906</v>
      </c>
      <c r="H387" t="str">
        <f t="shared" si="10"/>
        <v>J_UMAP_9</v>
      </c>
      <c r="I387" t="str">
        <f t="shared" si="11"/>
        <v>J_UMAP_9 -&gt; UMAP Jockey Embedding Feature 10</v>
      </c>
    </row>
  </sheetData>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Jockey</vt:lpstr>
      <vt:lpstr>Horse</vt:lpstr>
      <vt:lpstr>Model Accuracy</vt:lpstr>
      <vt:lpstr>UMAP Horse Sensitivity</vt:lpstr>
      <vt:lpstr>UMAP Jockey Sensitivity</vt:lpstr>
      <vt:lpstr>Feature Importances</vt:lpstr>
      <vt:lpstr>Glove Sensitivity Table</vt:lpstr>
      <vt:lpstr>Emb Comparison Tables</vt:lpstr>
      <vt:lpstr>All Features Used</vt:lpstr>
      <vt:lpstr>Python Files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Austin Laswell</dc:creator>
  <cp:lastModifiedBy>Austin Laswell</cp:lastModifiedBy>
  <dcterms:created xsi:type="dcterms:W3CDTF">2025-06-21T18:28:04Z</dcterms:created>
  <dcterms:modified xsi:type="dcterms:W3CDTF">2025-06-26T20:12:43Z</dcterms:modified>
</cp:coreProperties>
</file>