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projeto-estoque/"/>
    </mc:Choice>
  </mc:AlternateContent>
  <xr:revisionPtr revIDLastSave="4" documentId="11_C757187DDB186DAB31B70ABF157932698D0CE9E3" xr6:coauthVersionLast="47" xr6:coauthVersionMax="47" xr10:uidLastSave="{E23D8DA2-8424-4770-8995-A798C609E9AA}"/>
  <bookViews>
    <workbookView xWindow="-110" yWindow="-110" windowWidth="19420" windowHeight="10300" xr2:uid="{00000000-000D-0000-FFFF-FFFF00000000}"/>
  </bookViews>
  <sheets>
    <sheet name="Início" sheetId="3" r:id="rId1"/>
    <sheet name="Cadastro" sheetId="1" r:id="rId2"/>
    <sheet name="Lançamentos" sheetId="2" r:id="rId3"/>
  </sheets>
  <definedNames>
    <definedName name="_xlnm.Print_Area" localSheetId="1">TblCadastro[#All]</definedName>
    <definedName name="_xlnm.Print_Area" localSheetId="2">TblLançamentos[#All]</definedName>
    <definedName name="Produtos">TblCadastro[PRODUTO]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E7" i="1"/>
  <c r="F7" i="1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4" i="1" l="1"/>
  <c r="F4" i="1" s="1"/>
  <c r="E8" i="1"/>
  <c r="E11" i="1" l="1"/>
  <c r="F11" i="1" s="1"/>
  <c r="E10" i="1"/>
  <c r="F10" i="1" s="1"/>
  <c r="E9" i="1"/>
  <c r="F9" i="1" s="1"/>
  <c r="F8" i="1" l="1"/>
  <c r="E5" i="1"/>
  <c r="F5" i="1" s="1"/>
  <c r="E6" i="1"/>
  <c r="F6" i="1" s="1"/>
  <c r="B108" i="2"/>
  <c r="D108" i="2"/>
  <c r="C108" i="2"/>
</calcChain>
</file>

<file path=xl/sharedStrings.xml><?xml version="1.0" encoding="utf-8"?>
<sst xmlns="http://schemas.openxmlformats.org/spreadsheetml/2006/main" count="131" uniqueCount="19">
  <si>
    <t>DATA</t>
  </si>
  <si>
    <t>PRODUTO</t>
  </si>
  <si>
    <t>MEDIDA</t>
  </si>
  <si>
    <t>Lápis preto # 2</t>
  </si>
  <si>
    <t>Unidade</t>
  </si>
  <si>
    <t>Caneta esferográfica azul</t>
  </si>
  <si>
    <t>Caneta esferográfica preta</t>
  </si>
  <si>
    <t>Caneta esferográfica vermelha</t>
  </si>
  <si>
    <t>ENTRADA</t>
  </si>
  <si>
    <t>SAÍDA</t>
  </si>
  <si>
    <t>SALDO</t>
  </si>
  <si>
    <t>AVISOS</t>
  </si>
  <si>
    <t>ESTOQUE MÍNIMO</t>
  </si>
  <si>
    <t>ESTOQUE MÁXIMO</t>
  </si>
  <si>
    <t>Lapiseira 0,5mm</t>
  </si>
  <si>
    <t>Lapiseira 0,7mm</t>
  </si>
  <si>
    <t>Lapiseira 0,9mm</t>
  </si>
  <si>
    <t>Cola branca 90ml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</si>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</sst>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1" fillId="2" borderId="0" xfId="0" applyFont="1" applyFill="1" applyAlignment="1">
      <alignment vertical="top"/>
    </xf>
    <xf numFmtId="14" fontId="1" fillId="2" borderId="0" xfId="0" applyNumberFormat="1" applyFont="1" applyFill="1" applyAlignment="1">
      <alignment horizontal="left" vertical="top"/>
    </xf>
    <xf numFmtId="3" fontId="3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</cellXfs>
  <cellStyles count="1">
    <cellStyle name="Normal" xfId="0" builtinId="0"/>
  </cellStyles>
  <dxfs count="19"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C000"/>
      </font>
      <fill>
        <patternFill>
          <bgColor theme="1" tint="0.14996795556505021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>
          <fgColor indexed="64"/>
          <bgColor theme="2" tint="-9.9978637043366805E-2"/>
        </patternFill>
      </fill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protection locked="0" hidden="0"/>
    </dxf>
    <dxf>
      <numFmt numFmtId="3" formatCode="#,##0"/>
    </dxf>
    <dxf>
      <numFmt numFmtId="3" formatCode="#,##0"/>
      <alignment horizontal="right" vertical="center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</dxf>
    <dxf>
      <numFmt numFmtId="164" formatCode="#,##0_ ;[Red]\-#,##0\ 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2962678445682"/>
          <c:y val="1.6042141073829189E-2"/>
          <c:w val="0.67428896997631393"/>
          <c:h val="0.96326995710901986"/>
        </c:manualLayout>
      </c:layout>
      <c:doughnutChart>
        <c:varyColors val="1"/>
        <c:ser>
          <c:idx val="0"/>
          <c:order val="0"/>
          <c:tx>
            <c:v>SALDO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7-406A-B53C-B644AFCA8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E7-406A-B53C-B644AFCA8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E7-406A-B53C-B644AFCA8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E7-406A-B53C-B644AFCA8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E7-406A-B53C-B644AFCA88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E7-406A-B53C-B644AFCA88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E7-406A-B53C-B644AFCA88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E7-406A-B53C-B644AFCA887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Cadastro!$A$4:$A$11</c:f>
              <c:strCache>
                <c:ptCount val="8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Cola branca 90ml</c:v>
                </c:pt>
                <c:pt idx="4">
                  <c:v>Lápis preto # 2</c:v>
                </c:pt>
                <c:pt idx="5">
                  <c:v>Lapiseira 0,5mm</c:v>
                </c:pt>
                <c:pt idx="6">
                  <c:v>Lapiseira 0,7mm</c:v>
                </c:pt>
                <c:pt idx="7">
                  <c:v>Lapiseira 0,9mm</c:v>
                </c:pt>
              </c:strCache>
            </c:strRef>
          </c:cat>
          <c:val>
            <c:numRef>
              <c:f>Cadastro!$E$4:$E$11</c:f>
              <c:numCache>
                <c:formatCode>#,##0_ ;[Red]\-#,##0\ </c:formatCode>
                <c:ptCount val="8"/>
                <c:pt idx="0">
                  <c:v>22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56</c:v>
                </c:pt>
                <c:pt idx="5">
                  <c:v>64</c:v>
                </c:pt>
                <c:pt idx="6">
                  <c:v>23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F-414D-AAEF-4598B1FE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85D60-34E0-4FBD-BD8B-6F464114AD16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89B03-5CBC-48B4-9BF9-91A5F884D9A4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E7FF79-36EA-4145-8462-B426BF51858C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769143</xdr:colOff>
      <xdr:row>5</xdr:row>
      <xdr:rowOff>66675</xdr:rowOff>
    </xdr:from>
    <xdr:to>
      <xdr:col>5</xdr:col>
      <xdr:colOff>1088231</xdr:colOff>
      <xdr:row>9</xdr:row>
      <xdr:rowOff>85725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84E8C79-8CD8-4045-87B2-6FB40BF7BD44}"/>
            </a:ext>
          </a:extLst>
        </xdr:cNvPr>
        <xdr:cNvSpPr txBox="1"/>
      </xdr:nvSpPr>
      <xdr:spPr>
        <a:xfrm>
          <a:off x="4531518" y="1400175"/>
          <a:ext cx="3462338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  <a:r>
            <a:rPr lang="pt-BR" sz="2000" b="1" baseline="0"/>
            <a:t> SIMPLIFICADO</a:t>
          </a:r>
          <a:endParaRPr lang="pt-BR" sz="2000" b="1"/>
        </a:p>
      </xdr:txBody>
    </xdr:sp>
    <xdr:clientData/>
  </xdr:twoCellAnchor>
  <xdr:twoCellAnchor>
    <xdr:from>
      <xdr:col>1</xdr:col>
      <xdr:colOff>628649</xdr:colOff>
      <xdr:row>11</xdr:row>
      <xdr:rowOff>142875</xdr:rowOff>
    </xdr:from>
    <xdr:to>
      <xdr:col>6</xdr:col>
      <xdr:colOff>895350</xdr:colOff>
      <xdr:row>19</xdr:row>
      <xdr:rowOff>104775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CAD41E9-F6E9-4958-9D2C-6EA93F516980}"/>
            </a:ext>
          </a:extLst>
        </xdr:cNvPr>
        <xdr:cNvSpPr txBox="1"/>
      </xdr:nvSpPr>
      <xdr:spPr>
        <a:xfrm>
          <a:off x="3343274" y="2619375"/>
          <a:ext cx="5838826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ctr"/>
          <a:r>
            <a:rPr lang="pt-BR" sz="1200" b="0"/>
            <a:t>1.</a:t>
          </a:r>
          <a:r>
            <a:rPr lang="pt-BR" sz="1200" b="0" baseline="0"/>
            <a:t> Cadastrar o produto na aba "Cadastro".</a:t>
          </a:r>
        </a:p>
        <a:p>
          <a:pPr algn="ctr"/>
          <a:r>
            <a:rPr lang="pt-BR" sz="1200" b="0"/>
            <a:t>2. Registrar as entradas e saídas na aba "Lançamentos".</a:t>
          </a:r>
        </a:p>
        <a:p>
          <a:pPr algn="ctr"/>
          <a:r>
            <a:rPr lang="pt-BR" sz="1200" b="0"/>
            <a:t>3. Relatórios e consultas usar os filtros nas abas "Cadastro" e "Lançamentos".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47625</xdr:rowOff>
    </xdr:from>
    <xdr:to>
      <xdr:col>7</xdr:col>
      <xdr:colOff>0</xdr:colOff>
      <xdr:row>0</xdr:row>
      <xdr:rowOff>552450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DC84495-69B1-4ED6-8791-2CCBC3463400}"/>
            </a:ext>
          </a:extLst>
        </xdr:cNvPr>
        <xdr:cNvSpPr txBox="1"/>
      </xdr:nvSpPr>
      <xdr:spPr>
        <a:xfrm>
          <a:off x="10582275" y="47625"/>
          <a:ext cx="1752600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r>
            <a:rPr lang="pt-BR" sz="1800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2AD3D-D477-4FE2-B201-87D6DA58DD0F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5BBF04-EC68-4AFA-BA89-30D7804F69AC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50B905-8AAA-4780-B3CF-080D3951BC45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47625</xdr:rowOff>
    </xdr:from>
    <xdr:to>
      <xdr:col>7</xdr:col>
      <xdr:colOff>0</xdr:colOff>
      <xdr:row>1</xdr:row>
      <xdr:rowOff>9525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C764081-B32C-4271-90E3-828DE405BD29}"/>
            </a:ext>
          </a:extLst>
        </xdr:cNvPr>
        <xdr:cNvSpPr txBox="1"/>
      </xdr:nvSpPr>
      <xdr:spPr>
        <a:xfrm>
          <a:off x="10582275" y="47625"/>
          <a:ext cx="1752600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r>
            <a:rPr lang="pt-BR" sz="1800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 de Estoques</a:t>
          </a:r>
        </a:p>
      </xdr:txBody>
    </xdr:sp>
    <xdr:clientData/>
  </xdr:twoCellAnchor>
  <xdr:twoCellAnchor editAs="absolute">
    <xdr:from>
      <xdr:col>6</xdr:col>
      <xdr:colOff>142875</xdr:colOff>
      <xdr:row>2</xdr:row>
      <xdr:rowOff>219075</xdr:rowOff>
    </xdr:from>
    <xdr:to>
      <xdr:col>7</xdr:col>
      <xdr:colOff>0</xdr:colOff>
      <xdr:row>16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8FAB8A-E1EC-4F6E-9BE2-FA0DC073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738188</xdr:colOff>
      <xdr:row>1</xdr:row>
      <xdr:rowOff>171450</xdr:rowOff>
    </xdr:from>
    <xdr:ext cx="2883353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F1C8B6AB-3AF8-406D-900A-76D0E6C13230}"/>
            </a:ext>
          </a:extLst>
        </xdr:cNvPr>
        <xdr:cNvSpPr txBox="1"/>
      </xdr:nvSpPr>
      <xdr:spPr>
        <a:xfrm>
          <a:off x="9024938" y="742950"/>
          <a:ext cx="2883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COMPOSIÇÃO</a:t>
          </a:r>
          <a:r>
            <a:rPr lang="pt-BR" sz="1100" b="1" baseline="0"/>
            <a:t> DO SALDO ATUAL DO ESTOQUE</a:t>
          </a:r>
          <a:endParaRPr lang="pt-BR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E84C8-06BF-4E6D-8EC4-F6A4D163AB77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09915-E91D-4390-85D1-4D7E52C99410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5" name="Retângulo: Cantos Superiore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4A96D0-68FE-4E2B-9BEA-4C6B5DDE72B7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2295525</xdr:colOff>
      <xdr:row>0</xdr:row>
      <xdr:rowOff>47624</xdr:rowOff>
    </xdr:from>
    <xdr:to>
      <xdr:col>7</xdr:col>
      <xdr:colOff>0</xdr:colOff>
      <xdr:row>0</xdr:row>
      <xdr:rowOff>571499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8F29B22-C621-4A22-B517-4452D16F4B68}"/>
            </a:ext>
          </a:extLst>
        </xdr:cNvPr>
        <xdr:cNvSpPr txBox="1"/>
      </xdr:nvSpPr>
      <xdr:spPr>
        <a:xfrm>
          <a:off x="10582275" y="47624"/>
          <a:ext cx="1752600" cy="523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72000" rIns="72000" bIns="0" rtlCol="0" anchor="t">
          <a:noAutofit/>
        </a:bodyPr>
        <a:lstStyle/>
        <a:p>
          <a:r>
            <a:rPr lang="pt-BR" sz="1800">
              <a:solidFill>
                <a:srgbClr val="00B05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dastro" displayName="TblCadastro" ref="A3:F11" totalsRowShown="0" headerRowDxfId="18">
  <autoFilter ref="A3:F11" xr:uid="{00000000-0009-0000-0100-000001000000}"/>
  <sortState xmlns:xlrd2="http://schemas.microsoft.com/office/spreadsheetml/2017/richdata2" ref="A4:F11">
    <sortCondition ref="A3:A11"/>
  </sortState>
  <tableColumns count="6">
    <tableColumn id="1" xr3:uid="{00000000-0010-0000-0000-000001000000}" name="PRODUTO"/>
    <tableColumn id="2" xr3:uid="{00000000-0010-0000-0000-000002000000}" name="MEDIDA"/>
    <tableColumn id="3" xr3:uid="{00000000-0010-0000-0000-000003000000}" name="ESTOQUE MÍNIMO" dataDxfId="17"/>
    <tableColumn id="6" xr3:uid="{00000000-0010-0000-0000-000006000000}" name="ESTOQUE MÁXIMO" dataDxfId="16"/>
    <tableColumn id="5" xr3:uid="{00000000-0010-0000-0000-000005000000}" name="SALDO" dataDxfId="15">
      <calculatedColumnFormula>SUMIF(TblLançamentos[PRODUTO],TblCadastro[[#This Row],[PRODUTO]],TblLançamentos[ENTRADA])-SUMIF(TblLançamentos[PRODUTO],TblCadastro[[#This Row],[PRODUTO]],TblLançamentos[SAÍDA])</calculatedColumnFormula>
    </tableColumn>
    <tableColumn id="4" xr3:uid="{00000000-0010-0000-0000-000004000000}" name="AVISOS" dataDxfId="14">
      <calculatedColumnFormula>IF(TblCadastro[[#This Row],[SALDO]]&lt;TblCadastro[[#This Row],[ESTOQUE MÍNIMO]],"Solicitar nova compra!",IF(TblCadastro[[#This Row],[SALDO]]&gt;TblCadastro[[#This Row],[ESTOQUE MÁXIMO]],"Priorizar Venda!",""))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Lançamentos" displayName="TblLançamentos" ref="A3:E108" totalsRowCount="1" headerRowDxfId="13" dataDxfId="12" totalsRowDxfId="11">
  <autoFilter ref="A3:E107" xr:uid="{00000000-0009-0000-0100-000002000000}"/>
  <sortState xmlns:xlrd2="http://schemas.microsoft.com/office/spreadsheetml/2017/richdata2" ref="A21:E103">
    <sortCondition ref="B3:B105"/>
  </sortState>
  <tableColumns count="5">
    <tableColumn id="1" xr3:uid="{00000000-0010-0000-0100-000001000000}" name="PRODUTO" dataDxfId="10"/>
    <tableColumn id="2" xr3:uid="{00000000-0010-0000-0100-000002000000}" name="DATA" totalsRowFunction="count" dataDxfId="9" totalsRowDxfId="8"/>
    <tableColumn id="3" xr3:uid="{00000000-0010-0000-0100-000003000000}" name="ENTRADA" totalsRowFunction="sum" dataDxfId="7" totalsRowDxfId="6"/>
    <tableColumn id="4" xr3:uid="{00000000-0010-0000-0100-000004000000}" name="SAÍDA" totalsRowFunction="sum" dataDxfId="5"/>
    <tableColumn id="5" xr3:uid="{00000000-0010-0000-0100-000005000000}" name="SALDO" dataDxfId="4" totalsRowDxfId="3">
      <calculatedColumnFormula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calculatedColumnFormula>
    </tableColumn>
  </tableColumns>
  <tableStyleInfo name="TableStyleMedium4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showGridLines="0" tabSelected="1" zoomScale="60" zoomScaleNormal="60" workbookViewId="0">
      <selection activeCell="A3" sqref="A3"/>
    </sheetView>
  </sheetViews>
  <sheetFormatPr defaultColWidth="0" defaultRowHeight="14.5" x14ac:dyDescent="0.35"/>
  <cols>
    <col min="1" max="1" width="40.7265625" customWidth="1"/>
    <col min="2" max="5" width="15.7265625" customWidth="1"/>
    <col min="6" max="6" width="20.7265625" customWidth="1"/>
    <col min="7" max="7" width="60.7265625" customWidth="1"/>
    <col min="8" max="16384" width="9.1796875" hidden="1"/>
  </cols>
  <sheetData>
    <row r="1" spans="1:7" ht="45" customHeight="1" x14ac:dyDescent="0.35">
      <c r="A1" s="12"/>
      <c r="B1" s="12"/>
      <c r="C1" s="12"/>
      <c r="D1" s="12"/>
      <c r="E1" s="12"/>
      <c r="F1" s="12"/>
      <c r="G1" s="12"/>
    </row>
    <row r="2" spans="1:7" ht="15" customHeight="1" x14ac:dyDescent="0.35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&amp;L_x000D_&amp;1#&amp;"Trebuchet MS"&amp;9&amp;K737373 PÚBLICA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1"/>
  <sheetViews>
    <sheetView showGridLines="0" zoomScale="60" zoomScaleNormal="60" workbookViewId="0">
      <selection activeCell="G1" sqref="G1"/>
    </sheetView>
  </sheetViews>
  <sheetFormatPr defaultColWidth="0" defaultRowHeight="14.5" x14ac:dyDescent="0.35"/>
  <cols>
    <col min="1" max="1" width="40.7265625" customWidth="1"/>
    <col min="2" max="2" width="15.7265625" customWidth="1"/>
    <col min="3" max="5" width="15.7265625" style="11" customWidth="1"/>
    <col min="6" max="6" width="20.7265625" customWidth="1"/>
    <col min="7" max="7" width="60.7265625" customWidth="1"/>
    <col min="8" max="16384" width="9.1796875" hidden="1"/>
  </cols>
  <sheetData>
    <row r="1" spans="1:7" ht="45" customHeight="1" x14ac:dyDescent="0.35">
      <c r="A1" s="12"/>
      <c r="B1" s="12"/>
      <c r="C1" s="13"/>
      <c r="D1" s="13"/>
      <c r="E1" s="13"/>
      <c r="F1" s="12"/>
      <c r="G1" s="12"/>
    </row>
    <row r="2" spans="1:7" ht="15" customHeight="1" x14ac:dyDescent="0.35"/>
    <row r="3" spans="1:7" s="4" customFormat="1" ht="30" customHeight="1" x14ac:dyDescent="0.35">
      <c r="A3" s="24" t="s">
        <v>1</v>
      </c>
      <c r="B3" s="24" t="s">
        <v>2</v>
      </c>
      <c r="C3" s="23" t="s">
        <v>12</v>
      </c>
      <c r="D3" s="23" t="s">
        <v>13</v>
      </c>
      <c r="E3" s="25" t="s">
        <v>10</v>
      </c>
      <c r="F3" s="26" t="s">
        <v>11</v>
      </c>
    </row>
    <row r="4" spans="1:7" x14ac:dyDescent="0.35">
      <c r="A4" t="s">
        <v>5</v>
      </c>
      <c r="B4" t="s">
        <v>4</v>
      </c>
      <c r="C4" s="11">
        <v>15</v>
      </c>
      <c r="D4" s="11">
        <v>150</v>
      </c>
      <c r="E4" s="13">
        <f>SUMIF(TblLançamentos[PRODUTO],TblCadastro[[#This Row],[PRODUTO]],TblLançamentos[ENTRADA])-SUMIF(TblLançamentos[PRODUTO],TblCadastro[[#This Row],[PRODUTO]],TblLançamentos[SAÍDA])</f>
        <v>22</v>
      </c>
      <c r="F4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5" spans="1:7" x14ac:dyDescent="0.35">
      <c r="A5" t="s">
        <v>6</v>
      </c>
      <c r="B5" t="s">
        <v>4</v>
      </c>
      <c r="C5" s="11">
        <v>15</v>
      </c>
      <c r="D5" s="11">
        <v>150</v>
      </c>
      <c r="E5" s="13">
        <f>SUMIF(TblLançamentos[PRODUTO],TblCadastro[[#This Row],[PRODUTO]],TblLançamentos[ENTRADA])-SUMIF(TblLançamentos[PRODUTO],TblCadastro[[#This Row],[PRODUTO]],TblLançamentos[SAÍDA])</f>
        <v>11</v>
      </c>
      <c r="F5" s="12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6" spans="1:7" x14ac:dyDescent="0.35">
      <c r="A6" t="s">
        <v>7</v>
      </c>
      <c r="B6" t="s">
        <v>4</v>
      </c>
      <c r="C6" s="11">
        <v>30</v>
      </c>
      <c r="D6" s="11">
        <v>150</v>
      </c>
      <c r="E6" s="13">
        <f>SUMIF(TblLançamentos[PRODUTO],TblCadastro[[#This Row],[PRODUTO]],TblLançamentos[ENTRADA])-SUMIF(TblLançamentos[PRODUTO],TblCadastro[[#This Row],[PRODUTO]],TblLançamentos[SAÍDA])</f>
        <v>22</v>
      </c>
      <c r="F6" s="12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7" spans="1:7" x14ac:dyDescent="0.35">
      <c r="A7" t="s">
        <v>17</v>
      </c>
      <c r="B7" t="s">
        <v>4</v>
      </c>
      <c r="C7" s="11">
        <v>10</v>
      </c>
      <c r="D7" s="11">
        <v>50</v>
      </c>
      <c r="E7" s="13">
        <f>SUMIF(TblLançamentos[PRODUTO],TblCadastro[[#This Row],[PRODUTO]],TblLançamentos[ENTRADA])-SUMIF(TblLançamentos[PRODUTO],TblCadastro[[#This Row],[PRODUTO]],TblLançamentos[SAÍDA])</f>
        <v>35</v>
      </c>
      <c r="F7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8" spans="1:7" x14ac:dyDescent="0.35">
      <c r="A8" t="s">
        <v>3</v>
      </c>
      <c r="B8" t="s">
        <v>18</v>
      </c>
      <c r="C8" s="11">
        <v>20</v>
      </c>
      <c r="D8" s="11">
        <v>250</v>
      </c>
      <c r="E8" s="13">
        <f>SUMIF(TblLançamentos[PRODUTO],TblCadastro[[#This Row],[PRODUTO]],TblLançamentos[ENTRADA])-SUMIF(TblLançamentos[PRODUTO],TblCadastro[[#This Row],[PRODUTO]],TblLançamentos[SAÍDA])</f>
        <v>56</v>
      </c>
      <c r="F8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9" spans="1:7" x14ac:dyDescent="0.35">
      <c r="A9" t="s">
        <v>14</v>
      </c>
      <c r="B9" t="s">
        <v>4</v>
      </c>
      <c r="C9" s="11">
        <v>5</v>
      </c>
      <c r="D9" s="11">
        <v>25</v>
      </c>
      <c r="E9" s="13">
        <f>SUMIF(TblLançamentos[PRODUTO],TblCadastro[[#This Row],[PRODUTO]],TblLançamentos[ENTRADA])-SUMIF(TblLançamentos[PRODUTO],TblCadastro[[#This Row],[PRODUTO]],TblLançamentos[SAÍDA])</f>
        <v>64</v>
      </c>
      <c r="F9" s="12" t="str">
        <f>IF(TblCadastro[[#This Row],[SALDO]]&lt;TblCadastro[[#This Row],[ESTOQUE MÍNIMO]],"Solicitar nova compra!",IF(TblCadastro[[#This Row],[SALDO]]&gt;TblCadastro[[#This Row],[ESTOQUE MÁXIMO]],"Priorizar Venda!",""))</f>
        <v>Priorizar Venda!</v>
      </c>
    </row>
    <row r="10" spans="1:7" x14ac:dyDescent="0.35">
      <c r="A10" t="s">
        <v>15</v>
      </c>
      <c r="B10" t="s">
        <v>4</v>
      </c>
      <c r="C10" s="11">
        <v>5</v>
      </c>
      <c r="D10" s="11">
        <v>25</v>
      </c>
      <c r="E10" s="13">
        <f>SUMIF(TblLançamentos[PRODUTO],TblCadastro[[#This Row],[PRODUTO]],TblLançamentos[ENTRADA])-SUMIF(TblLançamentos[PRODUTO],TblCadastro[[#This Row],[PRODUTO]],TblLançamentos[SAÍDA])</f>
        <v>23</v>
      </c>
      <c r="F10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11" spans="1:7" x14ac:dyDescent="0.35">
      <c r="A11" t="s">
        <v>16</v>
      </c>
      <c r="B11" t="s">
        <v>4</v>
      </c>
      <c r="C11" s="11">
        <v>5</v>
      </c>
      <c r="D11" s="11">
        <v>30</v>
      </c>
      <c r="E11" s="13">
        <f>SUMIF(TblLançamentos[PRODUTO],TblCadastro[[#This Row],[PRODUTO]],TblLançamentos[ENTRADA])-SUMIF(TblLançamentos[PRODUTO],TblCadastro[[#This Row],[PRODUTO]],TblLançamentos[SAÍDA])</f>
        <v>30</v>
      </c>
      <c r="F11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</sheetData>
  <conditionalFormatting sqref="F4:F11">
    <cfRule type="containsText" dxfId="2" priority="1" operator="containsText" text="Priorizar">
      <formula>NOT(ISERROR(SEARCH("Priorizar",F4)))</formula>
    </cfRule>
    <cfRule type="containsText" dxfId="1" priority="2" operator="containsText" text="compra">
      <formula>NOT(ISERROR(SEARCH("compra",F4)))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74" orientation="portrait" blackAndWhite="1" verticalDpi="0" r:id="rId1"/>
  <headerFooter>
    <oddFooter>&amp;L_x000D_&amp;1#&amp;"Trebuchet MS"&amp;9&amp;K737373 PÚBLICA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08"/>
  <sheetViews>
    <sheetView showGridLines="0" zoomScale="60" zoomScaleNormal="60" workbookViewId="0">
      <selection activeCell="G1" sqref="G1"/>
    </sheetView>
  </sheetViews>
  <sheetFormatPr defaultColWidth="0" defaultRowHeight="14.5" x14ac:dyDescent="0.35"/>
  <cols>
    <col min="1" max="1" width="40.7265625" style="1" customWidth="1"/>
    <col min="2" max="2" width="15.7265625" style="2" customWidth="1"/>
    <col min="3" max="3" width="15.7265625" style="3" customWidth="1"/>
    <col min="4" max="5" width="15.7265625" style="1" customWidth="1"/>
    <col min="6" max="6" width="20.7265625" style="1" customWidth="1"/>
    <col min="7" max="7" width="60.7265625" style="1" customWidth="1"/>
    <col min="8" max="8" width="15.7265625" style="1" hidden="1" customWidth="1"/>
    <col min="9" max="16384" width="9.1796875" style="1" hidden="1"/>
  </cols>
  <sheetData>
    <row r="1" spans="1:7" ht="45" customHeight="1" x14ac:dyDescent="0.35">
      <c r="A1" s="14"/>
      <c r="B1" s="15"/>
      <c r="C1" s="16"/>
      <c r="D1" s="14"/>
      <c r="E1" s="14"/>
      <c r="F1" s="14"/>
      <c r="G1" s="14"/>
    </row>
    <row r="2" spans="1:7" ht="15" customHeight="1" x14ac:dyDescent="0.35"/>
    <row r="3" spans="1:7" ht="30" customHeight="1" x14ac:dyDescent="0.35">
      <c r="A3" s="17" t="s">
        <v>1</v>
      </c>
      <c r="B3" s="18" t="s">
        <v>0</v>
      </c>
      <c r="C3" s="19" t="s">
        <v>8</v>
      </c>
      <c r="D3" s="20" t="s">
        <v>9</v>
      </c>
      <c r="E3" s="21" t="s">
        <v>10</v>
      </c>
    </row>
    <row r="4" spans="1:7" x14ac:dyDescent="0.35">
      <c r="A4" s="7" t="s">
        <v>16</v>
      </c>
      <c r="B4" s="8">
        <v>43106</v>
      </c>
      <c r="C4" s="9">
        <v>30</v>
      </c>
      <c r="D4" s="10">
        <v>10</v>
      </c>
      <c r="E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5" spans="1:7" x14ac:dyDescent="0.35">
      <c r="A5" s="7" t="s">
        <v>5</v>
      </c>
      <c r="B5" s="8">
        <v>43104</v>
      </c>
      <c r="C5" s="9">
        <v>50</v>
      </c>
      <c r="D5" s="10">
        <v>8</v>
      </c>
      <c r="E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42</v>
      </c>
    </row>
    <row r="6" spans="1:7" x14ac:dyDescent="0.35">
      <c r="A6" s="7" t="s">
        <v>6</v>
      </c>
      <c r="B6" s="8">
        <v>43105</v>
      </c>
      <c r="C6" s="9">
        <v>78</v>
      </c>
      <c r="D6" s="10">
        <v>8</v>
      </c>
      <c r="E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70</v>
      </c>
    </row>
    <row r="7" spans="1:7" x14ac:dyDescent="0.35">
      <c r="A7" s="7" t="s">
        <v>15</v>
      </c>
      <c r="B7" s="8">
        <v>43102</v>
      </c>
      <c r="C7" s="9">
        <v>10</v>
      </c>
      <c r="D7" s="10">
        <v>0</v>
      </c>
      <c r="E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8" spans="1:7" x14ac:dyDescent="0.35">
      <c r="A8" s="7" t="s">
        <v>16</v>
      </c>
      <c r="B8" s="8">
        <v>43116</v>
      </c>
      <c r="C8" s="9">
        <v>0</v>
      </c>
      <c r="D8" s="10">
        <v>6</v>
      </c>
      <c r="E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9" spans="1:7" x14ac:dyDescent="0.35">
      <c r="A9" s="7" t="s">
        <v>3</v>
      </c>
      <c r="B9" s="8">
        <v>43129</v>
      </c>
      <c r="C9" s="9">
        <v>17</v>
      </c>
      <c r="D9" s="10">
        <v>6</v>
      </c>
      <c r="E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" spans="1:7" x14ac:dyDescent="0.35">
      <c r="A10" s="7" t="s">
        <v>15</v>
      </c>
      <c r="B10" s="8">
        <v>43136</v>
      </c>
      <c r="C10" s="9">
        <v>0</v>
      </c>
      <c r="D10" s="10">
        <v>5</v>
      </c>
      <c r="E1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1" spans="1:7" x14ac:dyDescent="0.35">
      <c r="A11" s="7" t="s">
        <v>15</v>
      </c>
      <c r="B11" s="8">
        <v>43136</v>
      </c>
      <c r="C11" s="9">
        <v>0</v>
      </c>
      <c r="D11" s="10">
        <v>8</v>
      </c>
      <c r="E1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2" spans="1:7" x14ac:dyDescent="0.35">
      <c r="A12" s="7" t="s">
        <v>16</v>
      </c>
      <c r="B12" s="8">
        <v>43141</v>
      </c>
      <c r="C12" s="9">
        <v>0</v>
      </c>
      <c r="D12" s="10">
        <v>8</v>
      </c>
      <c r="E1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13" spans="1:7" x14ac:dyDescent="0.35">
      <c r="A13" s="7" t="s">
        <v>5</v>
      </c>
      <c r="B13" s="8">
        <v>43143</v>
      </c>
      <c r="C13" s="9">
        <v>0</v>
      </c>
      <c r="D13" s="10">
        <v>9</v>
      </c>
      <c r="E1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33</v>
      </c>
    </row>
    <row r="14" spans="1:7" x14ac:dyDescent="0.35">
      <c r="A14" s="7" t="s">
        <v>5</v>
      </c>
      <c r="B14" s="8">
        <v>43145</v>
      </c>
      <c r="C14" s="9">
        <v>0</v>
      </c>
      <c r="D14" s="10">
        <v>9</v>
      </c>
      <c r="E1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15" spans="1:7" x14ac:dyDescent="0.35">
      <c r="A15" s="7" t="s">
        <v>3</v>
      </c>
      <c r="B15" s="8">
        <v>43146</v>
      </c>
      <c r="C15" s="9">
        <v>0</v>
      </c>
      <c r="D15" s="10">
        <v>7</v>
      </c>
      <c r="E1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16" spans="1:7" x14ac:dyDescent="0.35">
      <c r="A16" s="7" t="s">
        <v>6</v>
      </c>
      <c r="B16" s="8">
        <v>43153</v>
      </c>
      <c r="C16" s="9">
        <v>0</v>
      </c>
      <c r="D16" s="10">
        <v>5</v>
      </c>
      <c r="E1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65</v>
      </c>
    </row>
    <row r="17" spans="1:5" x14ac:dyDescent="0.35">
      <c r="A17" s="7" t="s">
        <v>5</v>
      </c>
      <c r="B17" s="8">
        <v>43157</v>
      </c>
      <c r="C17" s="9">
        <v>33</v>
      </c>
      <c r="D17" s="10">
        <v>8</v>
      </c>
      <c r="E1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49</v>
      </c>
    </row>
    <row r="18" spans="1:5" x14ac:dyDescent="0.35">
      <c r="A18" s="7" t="s">
        <v>5</v>
      </c>
      <c r="B18" s="8">
        <v>43158</v>
      </c>
      <c r="C18" s="9">
        <v>0</v>
      </c>
      <c r="D18" s="10">
        <v>10</v>
      </c>
      <c r="E1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39</v>
      </c>
    </row>
    <row r="19" spans="1:5" x14ac:dyDescent="0.35">
      <c r="A19" s="7" t="s">
        <v>5</v>
      </c>
      <c r="B19" s="8">
        <v>43162</v>
      </c>
      <c r="C19" s="9">
        <v>25</v>
      </c>
      <c r="D19" s="10">
        <v>8</v>
      </c>
      <c r="E1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0" spans="1:5" x14ac:dyDescent="0.35">
      <c r="A20" s="7" t="s">
        <v>5</v>
      </c>
      <c r="B20" s="8">
        <v>43166</v>
      </c>
      <c r="C20" s="9">
        <v>0</v>
      </c>
      <c r="D20" s="10">
        <v>9</v>
      </c>
      <c r="E2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21" spans="1:5" x14ac:dyDescent="0.35">
      <c r="A21" s="7" t="s">
        <v>14</v>
      </c>
      <c r="B21" s="8">
        <v>43167</v>
      </c>
      <c r="C21" s="9">
        <v>0</v>
      </c>
      <c r="D21" s="10">
        <v>9</v>
      </c>
      <c r="E2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-9</v>
      </c>
    </row>
    <row r="22" spans="1:5" x14ac:dyDescent="0.35">
      <c r="A22" s="7" t="s">
        <v>6</v>
      </c>
      <c r="B22" s="8">
        <v>43169</v>
      </c>
      <c r="C22" s="9">
        <v>0</v>
      </c>
      <c r="D22" s="10">
        <v>6</v>
      </c>
      <c r="E2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23" spans="1:5" x14ac:dyDescent="0.35">
      <c r="A23" s="7" t="s">
        <v>5</v>
      </c>
      <c r="B23" s="8">
        <v>43170</v>
      </c>
      <c r="C23" s="9">
        <v>20</v>
      </c>
      <c r="D23" s="10">
        <v>5</v>
      </c>
      <c r="E2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62</v>
      </c>
    </row>
    <row r="24" spans="1:5" x14ac:dyDescent="0.35">
      <c r="A24" s="7" t="s">
        <v>6</v>
      </c>
      <c r="B24" s="8">
        <v>43173</v>
      </c>
      <c r="C24" s="9">
        <v>0</v>
      </c>
      <c r="D24" s="10">
        <v>7</v>
      </c>
      <c r="E2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25" spans="1:5" x14ac:dyDescent="0.35">
      <c r="A25" s="7" t="s">
        <v>6</v>
      </c>
      <c r="B25" s="8">
        <v>43174</v>
      </c>
      <c r="C25" s="9">
        <v>29</v>
      </c>
      <c r="D25" s="10">
        <v>6</v>
      </c>
      <c r="E2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75</v>
      </c>
    </row>
    <row r="26" spans="1:5" x14ac:dyDescent="0.35">
      <c r="A26" s="7" t="s">
        <v>5</v>
      </c>
      <c r="B26" s="8">
        <v>43175</v>
      </c>
      <c r="C26" s="9">
        <v>0</v>
      </c>
      <c r="D26" s="10">
        <v>6</v>
      </c>
      <c r="E2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7" spans="1:5" x14ac:dyDescent="0.35">
      <c r="A27" s="7" t="s">
        <v>16</v>
      </c>
      <c r="B27" s="8">
        <v>43177</v>
      </c>
      <c r="C27" s="9">
        <v>0</v>
      </c>
      <c r="D27" s="10">
        <v>5</v>
      </c>
      <c r="E2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28" spans="1:5" x14ac:dyDescent="0.35">
      <c r="A28" s="7" t="s">
        <v>14</v>
      </c>
      <c r="B28" s="8">
        <v>43180</v>
      </c>
      <c r="C28" s="9">
        <v>0</v>
      </c>
      <c r="D28" s="10">
        <v>10</v>
      </c>
      <c r="E2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-19</v>
      </c>
    </row>
    <row r="29" spans="1:5" x14ac:dyDescent="0.35">
      <c r="A29" s="7" t="s">
        <v>6</v>
      </c>
      <c r="B29" s="8">
        <v>43181</v>
      </c>
      <c r="C29" s="9">
        <v>6</v>
      </c>
      <c r="D29" s="10">
        <v>5</v>
      </c>
      <c r="E2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76</v>
      </c>
    </row>
    <row r="30" spans="1:5" x14ac:dyDescent="0.35">
      <c r="A30" s="7" t="s">
        <v>3</v>
      </c>
      <c r="B30" s="8">
        <v>43182</v>
      </c>
      <c r="C30" s="9">
        <v>0</v>
      </c>
      <c r="D30" s="10">
        <v>7</v>
      </c>
      <c r="E3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31" spans="1:5" x14ac:dyDescent="0.35">
      <c r="A31" s="7" t="s">
        <v>5</v>
      </c>
      <c r="B31" s="8">
        <v>43186</v>
      </c>
      <c r="C31" s="9">
        <v>0</v>
      </c>
      <c r="D31" s="10">
        <v>10</v>
      </c>
      <c r="E3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46</v>
      </c>
    </row>
    <row r="32" spans="1:5" x14ac:dyDescent="0.35">
      <c r="A32" s="7" t="s">
        <v>6</v>
      </c>
      <c r="B32" s="8">
        <v>43186</v>
      </c>
      <c r="C32" s="9">
        <v>0</v>
      </c>
      <c r="D32" s="10">
        <v>8</v>
      </c>
      <c r="E3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68</v>
      </c>
    </row>
    <row r="33" spans="1:5" x14ac:dyDescent="0.35">
      <c r="A33" s="7" t="s">
        <v>15</v>
      </c>
      <c r="B33" s="8">
        <v>43198</v>
      </c>
      <c r="C33" s="9">
        <v>3</v>
      </c>
      <c r="D33" s="10">
        <v>8</v>
      </c>
      <c r="E3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34" spans="1:5" x14ac:dyDescent="0.35">
      <c r="A34" s="7" t="s">
        <v>7</v>
      </c>
      <c r="B34" s="8">
        <v>43203</v>
      </c>
      <c r="C34" s="9">
        <v>0</v>
      </c>
      <c r="D34" s="10">
        <v>6</v>
      </c>
      <c r="E3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-6</v>
      </c>
    </row>
    <row r="35" spans="1:5" x14ac:dyDescent="0.35">
      <c r="A35" s="7" t="s">
        <v>15</v>
      </c>
      <c r="B35" s="8">
        <v>43204</v>
      </c>
      <c r="C35" s="9">
        <v>22</v>
      </c>
      <c r="D35" s="10">
        <v>9</v>
      </c>
      <c r="E3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</v>
      </c>
    </row>
    <row r="36" spans="1:5" x14ac:dyDescent="0.35">
      <c r="A36" s="7" t="s">
        <v>16</v>
      </c>
      <c r="B36" s="8">
        <v>43212</v>
      </c>
      <c r="C36" s="9">
        <v>22</v>
      </c>
      <c r="D36" s="10">
        <v>7</v>
      </c>
      <c r="E3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37" spans="1:5" x14ac:dyDescent="0.35">
      <c r="A37" s="7" t="s">
        <v>5</v>
      </c>
      <c r="B37" s="8">
        <v>43217</v>
      </c>
      <c r="C37" s="9">
        <v>0</v>
      </c>
      <c r="D37" s="10">
        <v>5</v>
      </c>
      <c r="E3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38" spans="1:5" x14ac:dyDescent="0.35">
      <c r="A38" s="7" t="s">
        <v>5</v>
      </c>
      <c r="B38" s="8">
        <v>43221</v>
      </c>
      <c r="C38" s="9">
        <v>0</v>
      </c>
      <c r="D38" s="10">
        <v>7</v>
      </c>
      <c r="E3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34</v>
      </c>
    </row>
    <row r="39" spans="1:5" x14ac:dyDescent="0.35">
      <c r="A39" s="7" t="s">
        <v>3</v>
      </c>
      <c r="B39" s="8">
        <v>43222</v>
      </c>
      <c r="C39" s="9">
        <v>31</v>
      </c>
      <c r="D39" s="10">
        <v>8</v>
      </c>
      <c r="E3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40" spans="1:5" x14ac:dyDescent="0.35">
      <c r="A40" s="7" t="s">
        <v>6</v>
      </c>
      <c r="B40" s="8">
        <v>43230</v>
      </c>
      <c r="C40" s="9">
        <v>0</v>
      </c>
      <c r="D40" s="10">
        <v>9</v>
      </c>
      <c r="E4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41" spans="1:5" x14ac:dyDescent="0.35">
      <c r="A41" s="7" t="s">
        <v>14</v>
      </c>
      <c r="B41" s="8">
        <v>43231</v>
      </c>
      <c r="C41" s="9">
        <v>0</v>
      </c>
      <c r="D41" s="10">
        <v>9</v>
      </c>
      <c r="E4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2" spans="1:5" x14ac:dyDescent="0.35">
      <c r="A42" s="7" t="s">
        <v>14</v>
      </c>
      <c r="B42" s="8">
        <v>43231</v>
      </c>
      <c r="C42" s="9">
        <v>0</v>
      </c>
      <c r="D42" s="10">
        <v>8</v>
      </c>
      <c r="E4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3" spans="1:5" x14ac:dyDescent="0.35">
      <c r="A43" s="7" t="s">
        <v>14</v>
      </c>
      <c r="B43" s="8">
        <v>43235</v>
      </c>
      <c r="C43" s="9">
        <v>0</v>
      </c>
      <c r="D43" s="10">
        <v>5</v>
      </c>
      <c r="E4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-41</v>
      </c>
    </row>
    <row r="44" spans="1:5" x14ac:dyDescent="0.35">
      <c r="A44" s="7" t="s">
        <v>6</v>
      </c>
      <c r="B44" s="8">
        <v>43235</v>
      </c>
      <c r="C44" s="9">
        <v>0</v>
      </c>
      <c r="D44" s="10">
        <v>8</v>
      </c>
      <c r="E4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45" spans="1:5" x14ac:dyDescent="0.35">
      <c r="A45" s="7" t="s">
        <v>3</v>
      </c>
      <c r="B45" s="8">
        <v>43236</v>
      </c>
      <c r="C45" s="9">
        <v>0</v>
      </c>
      <c r="D45" s="10">
        <v>9</v>
      </c>
      <c r="E4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46" spans="1:5" x14ac:dyDescent="0.35">
      <c r="A46" s="7" t="s">
        <v>6</v>
      </c>
      <c r="B46" s="8">
        <v>43237</v>
      </c>
      <c r="C46" s="9">
        <v>0</v>
      </c>
      <c r="D46" s="10">
        <v>7</v>
      </c>
      <c r="E4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47" spans="1:5" x14ac:dyDescent="0.35">
      <c r="A47" s="7" t="s">
        <v>5</v>
      </c>
      <c r="B47" s="8">
        <v>43237</v>
      </c>
      <c r="C47" s="9">
        <v>0</v>
      </c>
      <c r="D47" s="10">
        <v>9</v>
      </c>
      <c r="E4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25</v>
      </c>
    </row>
    <row r="48" spans="1:5" x14ac:dyDescent="0.35">
      <c r="A48" s="7" t="s">
        <v>16</v>
      </c>
      <c r="B48" s="8">
        <v>43239</v>
      </c>
      <c r="C48" s="9">
        <v>0</v>
      </c>
      <c r="D48" s="10">
        <v>7</v>
      </c>
      <c r="E4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49" spans="1:5" x14ac:dyDescent="0.35">
      <c r="A49" s="7" t="s">
        <v>7</v>
      </c>
      <c r="B49" s="8">
        <v>43240</v>
      </c>
      <c r="C49" s="9">
        <v>24</v>
      </c>
      <c r="D49" s="10">
        <v>5</v>
      </c>
      <c r="E4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13</v>
      </c>
    </row>
    <row r="50" spans="1:5" x14ac:dyDescent="0.35">
      <c r="A50" s="7" t="s">
        <v>3</v>
      </c>
      <c r="B50" s="8">
        <v>43242</v>
      </c>
      <c r="C50" s="9">
        <v>10</v>
      </c>
      <c r="D50" s="10">
        <v>10</v>
      </c>
      <c r="E5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51" spans="1:5" x14ac:dyDescent="0.35">
      <c r="A51" s="7" t="s">
        <v>3</v>
      </c>
      <c r="B51" s="8">
        <v>43244</v>
      </c>
      <c r="C51" s="9">
        <v>2</v>
      </c>
      <c r="D51" s="10">
        <v>6</v>
      </c>
      <c r="E5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52" spans="1:5" x14ac:dyDescent="0.35">
      <c r="A52" s="7" t="s">
        <v>6</v>
      </c>
      <c r="B52" s="8">
        <v>43248</v>
      </c>
      <c r="C52" s="9">
        <v>27</v>
      </c>
      <c r="D52" s="10">
        <v>10</v>
      </c>
      <c r="E5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61</v>
      </c>
    </row>
    <row r="53" spans="1:5" x14ac:dyDescent="0.35">
      <c r="A53" s="7" t="s">
        <v>7</v>
      </c>
      <c r="B53" s="8">
        <v>43253</v>
      </c>
      <c r="C53" s="9">
        <v>9</v>
      </c>
      <c r="D53" s="10">
        <v>5</v>
      </c>
      <c r="E5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54" spans="1:5" x14ac:dyDescent="0.35">
      <c r="A54" s="7" t="s">
        <v>14</v>
      </c>
      <c r="B54" s="8">
        <v>43265</v>
      </c>
      <c r="C54" s="9">
        <v>17</v>
      </c>
      <c r="D54" s="10">
        <v>5</v>
      </c>
      <c r="E5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-29</v>
      </c>
    </row>
    <row r="55" spans="1:5" x14ac:dyDescent="0.35">
      <c r="A55" s="7" t="s">
        <v>3</v>
      </c>
      <c r="B55" s="8">
        <v>43267</v>
      </c>
      <c r="C55" s="9">
        <v>0</v>
      </c>
      <c r="D55" s="10">
        <v>6</v>
      </c>
      <c r="E5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56" spans="1:5" x14ac:dyDescent="0.35">
      <c r="A56" s="7" t="s">
        <v>15</v>
      </c>
      <c r="B56" s="8">
        <v>43273</v>
      </c>
      <c r="C56" s="9">
        <v>0</v>
      </c>
      <c r="D56" s="10">
        <v>10</v>
      </c>
      <c r="E5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57" spans="1:5" x14ac:dyDescent="0.35">
      <c r="A57" s="7" t="s">
        <v>6</v>
      </c>
      <c r="B57" s="8">
        <v>43273</v>
      </c>
      <c r="C57" s="9">
        <v>0</v>
      </c>
      <c r="D57" s="10">
        <v>9</v>
      </c>
      <c r="E5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58" spans="1:5" x14ac:dyDescent="0.35">
      <c r="A58" s="7" t="s">
        <v>6</v>
      </c>
      <c r="B58" s="8">
        <v>43278</v>
      </c>
      <c r="C58" s="9">
        <v>0</v>
      </c>
      <c r="D58" s="10">
        <v>5</v>
      </c>
      <c r="E5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59" spans="1:5" x14ac:dyDescent="0.35">
      <c r="A59" s="7" t="s">
        <v>3</v>
      </c>
      <c r="B59" s="8">
        <v>43290</v>
      </c>
      <c r="C59" s="9">
        <v>0</v>
      </c>
      <c r="D59" s="10">
        <v>9</v>
      </c>
      <c r="E5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60" spans="1:5" x14ac:dyDescent="0.35">
      <c r="A60" s="7" t="s">
        <v>16</v>
      </c>
      <c r="B60" s="8">
        <v>43299</v>
      </c>
      <c r="C60" s="9">
        <v>0</v>
      </c>
      <c r="D60" s="10">
        <v>6</v>
      </c>
      <c r="E6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</v>
      </c>
    </row>
    <row r="61" spans="1:5" x14ac:dyDescent="0.35">
      <c r="A61" s="7" t="s">
        <v>7</v>
      </c>
      <c r="B61" s="8">
        <v>43305</v>
      </c>
      <c r="C61" s="9">
        <v>0</v>
      </c>
      <c r="D61" s="10">
        <v>9</v>
      </c>
      <c r="E6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8</v>
      </c>
    </row>
    <row r="62" spans="1:5" x14ac:dyDescent="0.35">
      <c r="A62" s="7" t="s">
        <v>14</v>
      </c>
      <c r="B62" s="8">
        <v>43312</v>
      </c>
      <c r="C62" s="9">
        <v>8</v>
      </c>
      <c r="D62" s="10">
        <v>7</v>
      </c>
      <c r="E6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-28</v>
      </c>
    </row>
    <row r="63" spans="1:5" x14ac:dyDescent="0.35">
      <c r="A63" s="7" t="s">
        <v>7</v>
      </c>
      <c r="B63" s="8">
        <v>43317</v>
      </c>
      <c r="C63" s="9">
        <v>24</v>
      </c>
      <c r="D63" s="10">
        <v>8</v>
      </c>
      <c r="E6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64" spans="1:5" x14ac:dyDescent="0.35">
      <c r="A64" s="7" t="s">
        <v>7</v>
      </c>
      <c r="B64" s="8">
        <v>43318</v>
      </c>
      <c r="C64" s="9">
        <v>0</v>
      </c>
      <c r="D64" s="10">
        <v>5</v>
      </c>
      <c r="E6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65" spans="1:5" x14ac:dyDescent="0.35">
      <c r="A65" s="7" t="s">
        <v>15</v>
      </c>
      <c r="B65" s="8">
        <v>43319</v>
      </c>
      <c r="C65" s="9">
        <v>25</v>
      </c>
      <c r="D65" s="10">
        <v>10</v>
      </c>
      <c r="E6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66" spans="1:5" x14ac:dyDescent="0.35">
      <c r="A66" s="7" t="s">
        <v>7</v>
      </c>
      <c r="B66" s="8">
        <v>43328</v>
      </c>
      <c r="C66" s="9">
        <v>0</v>
      </c>
      <c r="D66" s="10">
        <v>10</v>
      </c>
      <c r="E6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67" spans="1:5" x14ac:dyDescent="0.35">
      <c r="A67" s="7" t="s">
        <v>5</v>
      </c>
      <c r="B67" s="8">
        <v>43328</v>
      </c>
      <c r="C67" s="9">
        <v>0</v>
      </c>
      <c r="D67" s="10">
        <v>8</v>
      </c>
      <c r="E6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68" spans="1:5" x14ac:dyDescent="0.35">
      <c r="A68" s="7" t="s">
        <v>16</v>
      </c>
      <c r="B68" s="8">
        <v>43329</v>
      </c>
      <c r="C68" s="9">
        <v>3</v>
      </c>
      <c r="D68" s="10">
        <v>7</v>
      </c>
      <c r="E6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</v>
      </c>
    </row>
    <row r="69" spans="1:5" x14ac:dyDescent="0.35">
      <c r="A69" s="7" t="s">
        <v>14</v>
      </c>
      <c r="B69" s="8">
        <v>43329</v>
      </c>
      <c r="C69" s="9">
        <v>26</v>
      </c>
      <c r="D69" s="10">
        <v>10</v>
      </c>
      <c r="E6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-12</v>
      </c>
    </row>
    <row r="70" spans="1:5" x14ac:dyDescent="0.35">
      <c r="A70" s="7" t="s">
        <v>7</v>
      </c>
      <c r="B70" s="8">
        <v>43330</v>
      </c>
      <c r="C70" s="9">
        <v>0</v>
      </c>
      <c r="D70" s="10">
        <v>8</v>
      </c>
      <c r="E7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71" spans="1:5" x14ac:dyDescent="0.35">
      <c r="A71" s="7" t="s">
        <v>5</v>
      </c>
      <c r="B71" s="8">
        <v>43331</v>
      </c>
      <c r="C71" s="9">
        <v>5</v>
      </c>
      <c r="D71" s="10">
        <v>8</v>
      </c>
      <c r="E7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72" spans="1:5" x14ac:dyDescent="0.35">
      <c r="A72" s="7" t="s">
        <v>15</v>
      </c>
      <c r="B72" s="8">
        <v>43333</v>
      </c>
      <c r="C72" s="9">
        <v>0</v>
      </c>
      <c r="D72" s="10">
        <v>6</v>
      </c>
      <c r="E7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73" spans="1:5" x14ac:dyDescent="0.35">
      <c r="A73" s="7" t="s">
        <v>6</v>
      </c>
      <c r="B73" s="8">
        <v>43336</v>
      </c>
      <c r="C73" s="9">
        <v>0</v>
      </c>
      <c r="D73" s="10">
        <v>6</v>
      </c>
      <c r="E7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74" spans="1:5" x14ac:dyDescent="0.35">
      <c r="A74" s="7" t="s">
        <v>6</v>
      </c>
      <c r="B74" s="8">
        <v>43337</v>
      </c>
      <c r="C74" s="9">
        <v>0</v>
      </c>
      <c r="D74" s="10">
        <v>9</v>
      </c>
      <c r="E7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32</v>
      </c>
    </row>
    <row r="75" spans="1:5" x14ac:dyDescent="0.35">
      <c r="A75" s="7" t="s">
        <v>6</v>
      </c>
      <c r="B75" s="8">
        <v>43338</v>
      </c>
      <c r="C75" s="9">
        <v>25</v>
      </c>
      <c r="D75" s="10">
        <v>6</v>
      </c>
      <c r="E7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76" spans="1:5" x14ac:dyDescent="0.35">
      <c r="A76" s="7" t="s">
        <v>6</v>
      </c>
      <c r="B76" s="8">
        <v>43342</v>
      </c>
      <c r="C76" s="9">
        <v>0</v>
      </c>
      <c r="D76" s="10">
        <v>7</v>
      </c>
      <c r="E7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77" spans="1:5" x14ac:dyDescent="0.35">
      <c r="A77" s="7" t="s">
        <v>3</v>
      </c>
      <c r="B77" s="8">
        <v>43344</v>
      </c>
      <c r="C77" s="9">
        <v>0</v>
      </c>
      <c r="D77" s="10">
        <v>7</v>
      </c>
      <c r="E7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-15</v>
      </c>
    </row>
    <row r="78" spans="1:5" x14ac:dyDescent="0.35">
      <c r="A78" s="7" t="s">
        <v>6</v>
      </c>
      <c r="B78" s="8">
        <v>43353</v>
      </c>
      <c r="C78" s="9">
        <v>0</v>
      </c>
      <c r="D78" s="10">
        <v>8</v>
      </c>
      <c r="E7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79" spans="1:5" x14ac:dyDescent="0.35">
      <c r="A79" s="7" t="s">
        <v>5</v>
      </c>
      <c r="B79" s="8">
        <v>43359</v>
      </c>
      <c r="C79" s="9">
        <v>29</v>
      </c>
      <c r="D79" s="10">
        <v>5</v>
      </c>
      <c r="E7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38</v>
      </c>
    </row>
    <row r="80" spans="1:5" x14ac:dyDescent="0.35">
      <c r="A80" s="7" t="s">
        <v>14</v>
      </c>
      <c r="B80" s="8">
        <v>43367</v>
      </c>
      <c r="C80" s="9">
        <v>32</v>
      </c>
      <c r="D80" s="10">
        <v>6</v>
      </c>
      <c r="E8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81" spans="1:5" x14ac:dyDescent="0.35">
      <c r="A81" s="7" t="s">
        <v>16</v>
      </c>
      <c r="B81" s="8">
        <v>43368</v>
      </c>
      <c r="C81" s="9">
        <v>0</v>
      </c>
      <c r="D81" s="10">
        <v>6</v>
      </c>
      <c r="E8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-7</v>
      </c>
    </row>
    <row r="82" spans="1:5" x14ac:dyDescent="0.35">
      <c r="A82" s="7" t="s">
        <v>6</v>
      </c>
      <c r="B82" s="8">
        <v>43371</v>
      </c>
      <c r="C82" s="9">
        <v>0</v>
      </c>
      <c r="D82" s="10">
        <v>7</v>
      </c>
      <c r="E8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29</v>
      </c>
    </row>
    <row r="83" spans="1:5" x14ac:dyDescent="0.35">
      <c r="A83" s="7" t="s">
        <v>14</v>
      </c>
      <c r="B83" s="8">
        <v>43377</v>
      </c>
      <c r="C83" s="9">
        <v>17</v>
      </c>
      <c r="D83" s="10">
        <v>7</v>
      </c>
      <c r="E8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84" spans="1:5" x14ac:dyDescent="0.35">
      <c r="A84" s="7" t="s">
        <v>16</v>
      </c>
      <c r="B84" s="8">
        <v>43379</v>
      </c>
      <c r="C84" s="9">
        <v>24</v>
      </c>
      <c r="D84" s="10">
        <v>5</v>
      </c>
      <c r="E8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12</v>
      </c>
    </row>
    <row r="85" spans="1:5" x14ac:dyDescent="0.35">
      <c r="A85" s="7" t="s">
        <v>5</v>
      </c>
      <c r="B85" s="8">
        <v>43383</v>
      </c>
      <c r="C85" s="9">
        <v>0</v>
      </c>
      <c r="D85" s="10">
        <v>7</v>
      </c>
      <c r="E8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31</v>
      </c>
    </row>
    <row r="86" spans="1:5" x14ac:dyDescent="0.35">
      <c r="A86" s="7" t="s">
        <v>6</v>
      </c>
      <c r="B86" s="8">
        <v>43387</v>
      </c>
      <c r="C86" s="9">
        <v>0</v>
      </c>
      <c r="D86" s="10">
        <v>7</v>
      </c>
      <c r="E8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87" spans="1:5" x14ac:dyDescent="0.35">
      <c r="A87" s="7" t="s">
        <v>3</v>
      </c>
      <c r="B87" s="8">
        <v>43390</v>
      </c>
      <c r="C87" s="9">
        <v>0</v>
      </c>
      <c r="D87" s="10">
        <v>9</v>
      </c>
      <c r="E8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-24</v>
      </c>
    </row>
    <row r="88" spans="1:5" x14ac:dyDescent="0.35">
      <c r="A88" s="7" t="s">
        <v>6</v>
      </c>
      <c r="B88" s="8">
        <v>43391</v>
      </c>
      <c r="C88" s="9">
        <v>0</v>
      </c>
      <c r="D88" s="10">
        <v>6</v>
      </c>
      <c r="E8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89" spans="1:5" x14ac:dyDescent="0.35">
      <c r="A89" s="7" t="s">
        <v>5</v>
      </c>
      <c r="B89" s="8">
        <v>43394</v>
      </c>
      <c r="C89" s="9">
        <v>0</v>
      </c>
      <c r="D89" s="10">
        <v>9</v>
      </c>
      <c r="E8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0" spans="1:5" x14ac:dyDescent="0.35">
      <c r="A90" s="7" t="s">
        <v>6</v>
      </c>
      <c r="B90" s="8">
        <v>43395</v>
      </c>
      <c r="C90" s="9">
        <v>0</v>
      </c>
      <c r="D90" s="10">
        <v>10</v>
      </c>
      <c r="E9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91" spans="1:5" x14ac:dyDescent="0.35">
      <c r="A91" s="7" t="s">
        <v>6</v>
      </c>
      <c r="B91" s="8">
        <v>43396</v>
      </c>
      <c r="C91" s="9">
        <v>0</v>
      </c>
      <c r="D91" s="10">
        <v>5</v>
      </c>
      <c r="E9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92" spans="1:5" x14ac:dyDescent="0.35">
      <c r="A92" s="7" t="s">
        <v>7</v>
      </c>
      <c r="B92" s="8">
        <v>43399</v>
      </c>
      <c r="C92" s="9">
        <v>30</v>
      </c>
      <c r="D92" s="10">
        <v>9</v>
      </c>
      <c r="E9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3" spans="1:5" x14ac:dyDescent="0.35">
      <c r="A93" s="7" t="s">
        <v>15</v>
      </c>
      <c r="B93" s="8">
        <v>43401</v>
      </c>
      <c r="C93" s="9">
        <v>0</v>
      </c>
      <c r="D93" s="10">
        <v>9</v>
      </c>
      <c r="E9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94" spans="1:5" x14ac:dyDescent="0.35">
      <c r="A94" s="7" t="s">
        <v>14</v>
      </c>
      <c r="B94" s="8">
        <v>43403</v>
      </c>
      <c r="C94" s="9">
        <v>0</v>
      </c>
      <c r="D94" s="10">
        <v>5</v>
      </c>
      <c r="E9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95" spans="1:5" x14ac:dyDescent="0.35">
      <c r="A95" s="7" t="s">
        <v>7</v>
      </c>
      <c r="B95" s="8">
        <v>43404</v>
      </c>
      <c r="C95" s="9">
        <v>0</v>
      </c>
      <c r="D95" s="10">
        <v>7</v>
      </c>
      <c r="E9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15</v>
      </c>
    </row>
    <row r="96" spans="1:5" x14ac:dyDescent="0.35">
      <c r="A96" s="7" t="s">
        <v>7</v>
      </c>
      <c r="B96" s="8">
        <v>43410</v>
      </c>
      <c r="C96" s="9">
        <v>0</v>
      </c>
      <c r="D96" s="10">
        <v>8</v>
      </c>
      <c r="E9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97" spans="1:5" x14ac:dyDescent="0.35">
      <c r="A97" s="7" t="s">
        <v>5</v>
      </c>
      <c r="B97" s="8">
        <v>43415</v>
      </c>
      <c r="C97" s="9">
        <v>25</v>
      </c>
      <c r="D97" s="10">
        <v>0</v>
      </c>
      <c r="E9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98" spans="1:5" x14ac:dyDescent="0.35">
      <c r="A98" s="7" t="s">
        <v>7</v>
      </c>
      <c r="B98" s="8">
        <v>43415</v>
      </c>
      <c r="C98" s="9">
        <v>15</v>
      </c>
      <c r="D98" s="10">
        <v>0</v>
      </c>
      <c r="E9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9" spans="1:5" x14ac:dyDescent="0.35">
      <c r="A99" s="7" t="s">
        <v>6</v>
      </c>
      <c r="B99" s="8">
        <v>43415</v>
      </c>
      <c r="C99" s="9">
        <v>35</v>
      </c>
      <c r="D99" s="10">
        <v>0</v>
      </c>
      <c r="E9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0" spans="1:5" x14ac:dyDescent="0.35">
      <c r="A100" s="7" t="s">
        <v>3</v>
      </c>
      <c r="B100" s="8">
        <v>43415</v>
      </c>
      <c r="C100" s="9">
        <v>80</v>
      </c>
      <c r="D100" s="10">
        <v>0</v>
      </c>
      <c r="E10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101" spans="1:5" x14ac:dyDescent="0.35">
      <c r="A101" s="7" t="s">
        <v>5</v>
      </c>
      <c r="B101" s="8">
        <v>43416</v>
      </c>
      <c r="C101" s="9">
        <v>0</v>
      </c>
      <c r="D101" s="10">
        <v>25</v>
      </c>
      <c r="E10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102" spans="1:5" x14ac:dyDescent="0.35">
      <c r="A102" s="7" t="s">
        <v>6</v>
      </c>
      <c r="B102" s="8">
        <v>43416</v>
      </c>
      <c r="C102" s="9">
        <v>0</v>
      </c>
      <c r="D102" s="10">
        <v>25</v>
      </c>
      <c r="E10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3" spans="1:5" x14ac:dyDescent="0.35">
      <c r="A103" s="7" t="s">
        <v>14</v>
      </c>
      <c r="B103" s="8">
        <v>43419</v>
      </c>
      <c r="C103" s="9">
        <v>45</v>
      </c>
      <c r="D103" s="10">
        <v>0</v>
      </c>
      <c r="E10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64</v>
      </c>
    </row>
    <row r="104" spans="1:5" x14ac:dyDescent="0.35">
      <c r="A104" s="7" t="s">
        <v>15</v>
      </c>
      <c r="B104" s="8">
        <v>43419</v>
      </c>
      <c r="C104" s="9">
        <v>28</v>
      </c>
      <c r="D104" s="10">
        <v>0</v>
      </c>
      <c r="E10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23</v>
      </c>
    </row>
    <row r="105" spans="1:5" x14ac:dyDescent="0.35">
      <c r="A105" s="7" t="s">
        <v>16</v>
      </c>
      <c r="B105" s="8">
        <v>43419</v>
      </c>
      <c r="C105" s="9">
        <v>24</v>
      </c>
      <c r="D105" s="10">
        <v>0</v>
      </c>
      <c r="E10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6" spans="1:5" x14ac:dyDescent="0.35">
      <c r="A106" s="7" t="s">
        <v>16</v>
      </c>
      <c r="B106" s="8">
        <v>43420</v>
      </c>
      <c r="C106" s="9">
        <v>0</v>
      </c>
      <c r="D106" s="10">
        <v>6</v>
      </c>
      <c r="E10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30</v>
      </c>
    </row>
    <row r="107" spans="1:5" x14ac:dyDescent="0.35">
      <c r="A107" s="7" t="s">
        <v>17</v>
      </c>
      <c r="B107" s="8">
        <v>43790</v>
      </c>
      <c r="C107" s="9">
        <v>40</v>
      </c>
      <c r="D107" s="10">
        <v>5</v>
      </c>
      <c r="E10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35</v>
      </c>
    </row>
    <row r="108" spans="1:5" x14ac:dyDescent="0.35">
      <c r="A108"/>
      <c r="B108" s="6">
        <f>SUBTOTAL(103,TblLançamentos[DATA])</f>
        <v>104</v>
      </c>
      <c r="C108" s="5">
        <f>SUBTOTAL(109,TblLançamentos[ENTRADA])</f>
        <v>1005</v>
      </c>
      <c r="D108">
        <f>SUBTOTAL(109,TblLançamentos[SAÍDA])</f>
        <v>742</v>
      </c>
      <c r="E108" s="12"/>
    </row>
  </sheetData>
  <sheetProtection selectLockedCells="1"/>
  <conditionalFormatting sqref="E4:E108">
    <cfRule type="cellIs" dxfId="0" priority="1" operator="lessThan">
      <formula>0</formula>
    </cfRule>
  </conditionalFormatting>
  <dataValidations count="1">
    <dataValidation type="list" allowBlank="1" showInputMessage="1" showErrorMessage="1" sqref="A4:A107" xr:uid="{00000000-0002-0000-0200-000000000000}">
      <formula1>Produtos</formula1>
    </dataValidation>
  </dataValidations>
  <pageMargins left="0.51181102362204722" right="0.51181102362204722" top="0.78740157480314965" bottom="0.78740157480314965" header="0.31496062992125984" footer="0.31496062992125984"/>
  <pageSetup paperSize="9" scale="46" orientation="portrait" blackAndWhite="1" verticalDpi="0" r:id="rId1"/>
  <headerFooter>
    <oddHeader>&amp;LCONTROLE DE ESTOQUE SIMPLIFICADO&amp;RMovimento do Produto</oddHeader>
    <oddFooter>&amp;L_x000D_&amp;1#&amp;"Trebuchet MS"&amp;9&amp;K737373 PÚBLICA&amp;RPágina 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Início</vt:lpstr>
      <vt:lpstr>Cadastro</vt:lpstr>
      <vt:lpstr>Lançamentos</vt:lpstr>
      <vt:lpstr>Cadastro!Area_de_impressao</vt:lpstr>
      <vt:lpstr>Lançamentos!Area_de_impressao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cp:lastPrinted>2018-11-12T00:54:16Z</cp:lastPrinted>
  <dcterms:created xsi:type="dcterms:W3CDTF">2018-11-11T14:34:59Z</dcterms:created>
  <dcterms:modified xsi:type="dcterms:W3CDTF">2024-03-06T13:58:49Z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2024-03-06T13:50:37Z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3de717a1-4ba6-424f-840a-233089f1c587</vt:lpwstr>
  </property>
  <property fmtid="{D5CDD505-2E9C-101B-9397-08002B2CF9AE}" pid="8" name="MSIP_Label_140b9f7d-8e3a-482f-9702-4b7ffc40985a_ContentBits">
    <vt:lpwstr>2</vt:lpwstr>
  </property>
</Properties>
</file>