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"/>
    </mc:Choice>
  </mc:AlternateContent>
  <xr:revisionPtr revIDLastSave="37" documentId="11_09439284C5369260342295416426559CE372B35C" xr6:coauthVersionLast="47" xr6:coauthVersionMax="47" xr10:uidLastSave="{0527FBBE-D18B-4345-A72E-E240F3E705C8}"/>
  <bookViews>
    <workbookView xWindow="-28920" yWindow="-120" windowWidth="29040" windowHeight="1572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10" i="3"/>
  <c r="C9" i="3"/>
  <c r="C8" i="3"/>
  <c r="C7" i="3"/>
  <c r="D10" i="2"/>
  <c r="D9" i="2"/>
  <c r="D8" i="2"/>
  <c r="D7" i="2"/>
  <c r="C7" i="2"/>
  <c r="C10" i="2"/>
  <c r="C9" i="2"/>
  <c r="C8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<sst xmlns="http://schemas.openxmlformats.org/spreadsheetml/2006/main" count="8031" uniqueCount="24">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</sst>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777</c:v>
                </c:pt>
                <c:pt idx="1">
                  <c:v>1086</c:v>
                </c:pt>
                <c:pt idx="2">
                  <c:v>873</c:v>
                </c:pt>
                <c:pt idx="3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7696</c:v>
                </c:pt>
                <c:pt idx="1">
                  <c:v>10630</c:v>
                </c:pt>
                <c:pt idx="2">
                  <c:v>9093</c:v>
                </c:pt>
                <c:pt idx="3">
                  <c:v>11613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74398-2C42-4C23-A84A-17B48C5D2328}" name="TBVendas" displayName="TBVendas" ref="A1:G2001" totalsRowShown="0">
  <autoFilter ref="A1:G2001" xr:uid="{7FB74398-2C42-4C23-A84A-17B48C5D2328}"/>
  <tableColumns count="7">
    <tableColumn id="1" xr3:uid="{B6E8F28F-1CE8-4AB7-A2B9-E318594A5376}" name="DATA" dataDxfId="2"/>
    <tableColumn id="2" xr3:uid="{11A8CD77-D0C6-441B-9799-6B7FC9FB4151}" name="LOJA"/>
    <tableColumn id="3" xr3:uid="{72D694DA-20D4-4E93-8E7E-06D5162E8D60}" name="CATEGORIA"/>
    <tableColumn id="4" xr3:uid="{369D9428-81A8-45DD-B6D5-CA19E68B8C4E}" name="GÊNERO"/>
    <tableColumn id="5" xr3:uid="{3DC6BD75-1196-40A6-9763-ACBC0870F80B}" name="VOLUME" dataDxfId="1"/>
    <tableColumn id="6" xr3:uid="{5A5187A8-53F1-4C80-A1C3-A117B5C21A6B}" name="VALOR" dataDxfId="0"/>
    <tableColumn id="7" xr3:uid="{88B60B28-6C5F-4F45-8FD5-989258561C2F}" name="FORMA DE PAGAMEN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activeCell="B19" sqref="B19"/>
    </sheetView>
  </sheetViews>
  <sheetFormatPr defaultRowHeight="14.5" x14ac:dyDescent="0.35"/>
  <cols>
    <col min="1" max="1" width="15.7265625" style="3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4" customWidth="1"/>
    <col min="6" max="6" width="15.7265625" style="2" customWidth="1"/>
    <col min="7" max="7" width="23.1796875" style="1" customWidth="1"/>
    <col min="8" max="8" width="29" style="5" customWidth="1"/>
    <col min="9" max="9" width="27.54296875" bestFit="1" customWidth="1"/>
  </cols>
  <sheetData>
    <row r="1" spans="1:7" x14ac:dyDescent="0.3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3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headerFooter>
    <oddFooter>&amp;L_x000D_&amp;1#&amp;"Trebuchet MS"&amp;9&amp;K737373 PÚBLICA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workbookViewId="0">
      <selection activeCell="D11" sqref="D11"/>
    </sheetView>
  </sheetViews>
  <sheetFormatPr defaultColWidth="0" defaultRowHeight="14.5" x14ac:dyDescent="0.35"/>
  <cols>
    <col min="1" max="1" width="5.7265625" style="13" customWidth="1"/>
    <col min="2" max="13" width="14.7265625" style="13" customWidth="1"/>
    <col min="14" max="14" width="5.7265625" style="13" customWidth="1"/>
    <col min="15" max="16384" width="5.7265625" style="13" hidden="1"/>
  </cols>
  <sheetData>
    <row r="1" spans="2:13" ht="40" customHeight="1" x14ac:dyDescent="0.3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49999999999999" customHeight="1" x14ac:dyDescent="0.3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35">
      <c r="B4" s="13" t="s">
        <v>22</v>
      </c>
      <c r="C4" s="14"/>
    </row>
    <row r="6" spans="2:13" x14ac:dyDescent="0.35">
      <c r="B6" s="15" t="s">
        <v>1</v>
      </c>
      <c r="C6" s="16" t="s">
        <v>3</v>
      </c>
      <c r="D6" s="16" t="s">
        <v>4</v>
      </c>
    </row>
    <row r="7" spans="2:13" x14ac:dyDescent="0.35">
      <c r="B7" s="17" t="s">
        <v>8</v>
      </c>
      <c r="C7" s="19">
        <f>SUMIF(TBVendas[LOJA],B7,TBVendas[VOLUME])</f>
        <v>7558</v>
      </c>
      <c r="D7" s="24">
        <f>SUMIF(TBVendas[LOJA],B7,TBVendas[VALOR])</f>
        <v>77069</v>
      </c>
    </row>
    <row r="8" spans="2:13" x14ac:dyDescent="0.35">
      <c r="B8" s="13" t="s">
        <v>7</v>
      </c>
      <c r="C8" s="20">
        <f>SUMIF(TBVendas[LOJA],B8,TBVendas[VOLUME])</f>
        <v>8494</v>
      </c>
      <c r="D8" s="25">
        <f>SUMIF(TBVendas[LOJA],B8,TBVendas[VALOR])</f>
        <v>84906</v>
      </c>
    </row>
    <row r="9" spans="2:13" x14ac:dyDescent="0.35">
      <c r="B9" s="13" t="s">
        <v>5</v>
      </c>
      <c r="C9" s="20">
        <f>SUMIF(TBVendas[LOJA],B9,TBVendas[VOLUME])</f>
        <v>7837</v>
      </c>
      <c r="D9" s="25">
        <f>SUMIF(TBVendas[LOJA],B9,TBVendas[VALOR])</f>
        <v>81247</v>
      </c>
    </row>
    <row r="10" spans="2:13" x14ac:dyDescent="0.35">
      <c r="B10" s="18" t="s">
        <v>6</v>
      </c>
      <c r="C10" s="21">
        <f>SUMIF(TBVendas[LOJA],B10,TBVendas[VOLUME])</f>
        <v>7515</v>
      </c>
      <c r="D10" s="26">
        <f>SUMIF(TBVendas[LOJA],B10,TBVendas[VALOR])</f>
        <v>77743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C13" sqref="C13"/>
    </sheetView>
  </sheetViews>
  <sheetFormatPr defaultColWidth="0" defaultRowHeight="14.5" x14ac:dyDescent="0.35"/>
  <cols>
    <col min="1" max="1" width="5.7265625" style="13" customWidth="1"/>
    <col min="2" max="13" width="14.7265625" style="13" customWidth="1"/>
    <col min="14" max="14" width="5.7265625" style="13" customWidth="1"/>
    <col min="15" max="16384" width="5.7265625" style="13" hidden="1"/>
  </cols>
  <sheetData>
    <row r="1" spans="2:13" ht="40" customHeight="1" x14ac:dyDescent="0.3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49999999999999" customHeight="1" x14ac:dyDescent="0.3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35">
      <c r="B4" s="13" t="s">
        <v>23</v>
      </c>
      <c r="C4" s="14"/>
    </row>
    <row r="6" spans="2:13" x14ac:dyDescent="0.35">
      <c r="B6" s="15" t="s">
        <v>1</v>
      </c>
      <c r="C6" s="16" t="s">
        <v>3</v>
      </c>
      <c r="D6" s="16" t="s">
        <v>4</v>
      </c>
    </row>
    <row r="7" spans="2:13" x14ac:dyDescent="0.35">
      <c r="B7" s="17" t="s">
        <v>8</v>
      </c>
      <c r="C7" s="19">
        <f>SUMIFS(TBVendas[VOLUME],TBVendas[LOJA],B7,TBVendas[CATEGORIA],C12,TBVendas[GÊNERO],C13)</f>
        <v>777</v>
      </c>
      <c r="D7" s="24">
        <f>SUMIFS(TBVendas[VALOR],TBVendas[LOJA],B7,TBVendas[CATEGORIA],C12,TBVendas[GÊNERO],C13)</f>
        <v>7696</v>
      </c>
    </row>
    <row r="8" spans="2:13" x14ac:dyDescent="0.35">
      <c r="B8" s="13" t="s">
        <v>7</v>
      </c>
      <c r="C8" s="20">
        <f>SUMIFS(TBVendas[VOLUME],TBVendas[LOJA],B8,TBVendas[CATEGORIA],C12,TBVendas[GÊNERO],C13)</f>
        <v>1086</v>
      </c>
      <c r="D8" s="25">
        <f>SUMIFS(TBVendas[VALOR],TBVendas[LOJA],B8,TBVendas[CATEGORIA],$C$12,TBVendas[GÊNERO],$C$13)</f>
        <v>10630</v>
      </c>
    </row>
    <row r="9" spans="2:13" x14ac:dyDescent="0.35">
      <c r="B9" s="13" t="s">
        <v>5</v>
      </c>
      <c r="C9" s="20">
        <f>SUMIFS(TBVendas[VOLUME],TBVendas[LOJA],B9,TBVendas[CATEGORIA],C12,TBVendas[GÊNERO],C13)</f>
        <v>873</v>
      </c>
      <c r="D9" s="25">
        <f>SUMIFS(TBVendas[VALOR],TBVendas[LOJA],B9,TBVendas[CATEGORIA],$C$12,TBVendas[GÊNERO],$C$13)</f>
        <v>9093</v>
      </c>
    </row>
    <row r="10" spans="2:13" x14ac:dyDescent="0.35">
      <c r="B10" s="18" t="s">
        <v>6</v>
      </c>
      <c r="C10" s="21">
        <f>SUMIFS(TBVendas[VOLUME],TBVendas[LOJA],B10,TBVendas[CATEGORIA],C12,TBVendas[GÊNERO],C13)</f>
        <v>1026</v>
      </c>
      <c r="D10" s="26">
        <f>SUMIFS(TBVendas[VALOR],TBVendas[LOJA],B10,TBVendas[CATEGORIA],$C$12,TBVendas[GÊNERO],$C$13)</f>
        <v>11613</v>
      </c>
    </row>
    <row r="11" spans="2:13" x14ac:dyDescent="0.35">
      <c r="C11" s="27"/>
      <c r="D11" s="27"/>
    </row>
    <row r="12" spans="2:13" x14ac:dyDescent="0.35">
      <c r="B12" s="17" t="s">
        <v>9</v>
      </c>
      <c r="C12" s="22" t="s">
        <v>13</v>
      </c>
      <c r="D12" s="22"/>
    </row>
    <row r="13" spans="2:13" x14ac:dyDescent="0.35">
      <c r="B13" s="18" t="s">
        <v>14</v>
      </c>
      <c r="C13" s="23" t="s">
        <v>15</v>
      </c>
      <c r="D13" s="23"/>
    </row>
    <row r="15" spans="2:13" x14ac:dyDescent="0.35">
      <c r="C15"/>
    </row>
    <row r="16" spans="2:13" x14ac:dyDescent="0.35">
      <c r="C16"/>
    </row>
    <row r="17" spans="3:3" x14ac:dyDescent="0.35">
      <c r="C17"/>
    </row>
    <row r="18" spans="3:3" x14ac:dyDescent="0.3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148EA4C1-3003-49AA-8DD3-8ADDA6C1994A}">
      <formula1>"Masculino,Feminino"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cp:lastPrinted>2018-11-19T03:02:24Z</cp:lastPrinted>
  <dcterms:created xsi:type="dcterms:W3CDTF">2018-11-07T11:16:17Z</dcterms:created>
  <dcterms:modified xsi:type="dcterms:W3CDTF">2024-01-24T13:15:38Z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2024-01-24T12:49:27Z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f94f7f61-0da6-411f-b5a0-a9743d82f4db</vt:lpwstr>
  </property>
  <property fmtid="{D5CDD505-2E9C-101B-9397-08002B2CF9AE}" pid="8" name="MSIP_Label_140b9f7d-8e3a-482f-9702-4b7ffc40985a_ContentBits">
    <vt:lpwstr>2</vt:lpwstr>
  </property>
</Properties>
</file>