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ee Doo Yang\Downloads\"/>
    </mc:Choice>
  </mc:AlternateContent>
  <xr:revisionPtr revIDLastSave="0" documentId="13_ncr:1_{8000E6F2-0D67-4996-9D2A-7E70C4ADFE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청년매입임대" sheetId="2" r:id="rId1"/>
  </sheets>
  <definedNames>
    <definedName name="_xlnm._FilterDatabase" localSheetId="0" hidden="1">청년매입임대!$A$7:$O$61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13" i="2"/>
  <c r="O13" i="2" s="1"/>
  <c r="N8" i="2" l="1"/>
  <c r="O8" i="2" s="1"/>
  <c r="N9" i="2"/>
  <c r="O9" i="2" s="1"/>
  <c r="N10" i="2"/>
  <c r="O10" i="2" s="1"/>
  <c r="N11" i="2"/>
  <c r="O11" i="2" s="1"/>
  <c r="N12" i="2"/>
  <c r="O12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</calcChain>
</file>

<file path=xl/sharedStrings.xml><?xml version="1.0" encoding="utf-8"?>
<sst xmlns="http://schemas.openxmlformats.org/spreadsheetml/2006/main" count="346" uniqueCount="45">
  <si>
    <t>순번</t>
  </si>
  <si>
    <t>명</t>
  </si>
  <si>
    <t>호</t>
  </si>
  <si>
    <t>전용
면적</t>
  </si>
  <si>
    <t>주거공용
면적</t>
  </si>
  <si>
    <t>면적계</t>
  </si>
  <si>
    <t>층수</t>
  </si>
  <si>
    <t>주택유형</t>
  </si>
  <si>
    <t>임대보증금</t>
  </si>
  <si>
    <t>월임대료</t>
  </si>
  <si>
    <t>2층</t>
  </si>
  <si>
    <t>3층</t>
  </si>
  <si>
    <t>4층</t>
  </si>
  <si>
    <t>5층</t>
  </si>
  <si>
    <t>주택군 이름</t>
    <phoneticPr fontId="1" type="noConversion"/>
  </si>
  <si>
    <t>주택정보</t>
    <phoneticPr fontId="1" type="noConversion"/>
  </si>
  <si>
    <t>기본 임대조건</t>
    <phoneticPr fontId="1" type="noConversion"/>
  </si>
  <si>
    <t>임대료→보증금 최대전환시</t>
    <phoneticPr fontId="1" type="noConversion"/>
  </si>
  <si>
    <t>* 주택목록은 기존에 선정된 예비입주자 계약 및 해당주택 공가 추가 등으로 계약 시점에 변경될 수 있습니다.</t>
    <phoneticPr fontId="1" type="noConversion"/>
  </si>
  <si>
    <t>승강기
유무</t>
    <phoneticPr fontId="1" type="noConversion"/>
  </si>
  <si>
    <t>Y</t>
  </si>
  <si>
    <t>매입다가구(서울광진구)</t>
  </si>
  <si>
    <t>6층</t>
  </si>
  <si>
    <t>7층</t>
  </si>
  <si>
    <t>주소</t>
    <phoneticPr fontId="1" type="noConversion"/>
  </si>
  <si>
    <t>청년 2순위, 3순위</t>
    <phoneticPr fontId="1" type="noConversion"/>
  </si>
  <si>
    <t>청년 매입임대주택 공급대상주택 목록('23.09.21. 공고)</t>
    <phoneticPr fontId="1" type="noConversion"/>
  </si>
  <si>
    <t xml:space="preserve">* 임대료→보증금 최대전환시 임대조건은 신청자 편의상 안내하는 것으로(참고자료) 계약 시 정확히 확인하시기 바랍니다. </t>
    <phoneticPr fontId="1" type="noConversion"/>
  </si>
  <si>
    <t>매입다가구(서울종로구)</t>
  </si>
  <si>
    <t>서울특별시 광진구 능동로16길 45(화양동,화양하우징) 503-2,4,5</t>
  </si>
  <si>
    <t xml:space="preserve">서울특별시 종로구 종로65길 12-26(숭인동) </t>
  </si>
  <si>
    <t>8층</t>
  </si>
  <si>
    <t>9층</t>
  </si>
  <si>
    <t>도시형생활주택</t>
    <phoneticPr fontId="1" type="noConversion"/>
  </si>
  <si>
    <t>오피스텔</t>
    <phoneticPr fontId="1" type="noConversion"/>
  </si>
  <si>
    <t>서울특별시 광진구 능동로16길 45(화양동,화양하우징) 503-2,4,5</t>
    <phoneticPr fontId="1" type="noConversion"/>
  </si>
  <si>
    <t xml:space="preserve">서울특별시 종로구 종로65길 12-26(숭인동) </t>
    <phoneticPr fontId="1" type="noConversion"/>
  </si>
  <si>
    <t xml:space="preserve">서울특별시 종로구 종로65길 12-26(숭인동) </t>
    <phoneticPr fontId="1" type="noConversion"/>
  </si>
  <si>
    <t>매입다가구(서울동작구)</t>
    <phoneticPr fontId="1" type="noConversion"/>
  </si>
  <si>
    <t xml:space="preserve">서울특별시 동작구 보라매로 86(신대방동) </t>
  </si>
  <si>
    <t xml:space="preserve">서울특별시 동작구 보라매로 86(신대방동) </t>
    <phoneticPr fontId="1" type="noConversion"/>
  </si>
  <si>
    <t xml:space="preserve">서울특별시 종로구 종로65길 12-26(숭인동) </t>
    <phoneticPr fontId="1" type="noConversion"/>
  </si>
  <si>
    <t>종로숭인동(미래지안)</t>
    <phoneticPr fontId="1" type="noConversion"/>
  </si>
  <si>
    <t>광진화양동(화양하우징)</t>
    <phoneticPr fontId="1" type="noConversion"/>
  </si>
  <si>
    <t>동작신대방동(jwon)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</si>
</sst>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"/>
    <numFmt numFmtId="177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Dotum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5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49" fontId="9" fillId="5" borderId="6" xfId="0" applyNumberFormat="1" applyFont="1" applyFill="1" applyBorder="1" applyAlignment="1">
      <alignment horizontal="center" vertical="center" wrapText="1"/>
    </xf>
    <xf numFmtId="49" fontId="9" fillId="5" borderId="6" xfId="0" applyNumberFormat="1" applyFont="1" applyFill="1" applyBorder="1" applyAlignment="1">
      <alignment horizontal="left" vertical="center" wrapText="1"/>
    </xf>
    <xf numFmtId="176" fontId="9" fillId="5" borderId="6" xfId="0" applyNumberFormat="1" applyFont="1" applyFill="1" applyBorder="1" applyAlignment="1">
      <alignment horizontal="center" vertical="center" wrapText="1"/>
    </xf>
    <xf numFmtId="177" fontId="8" fillId="5" borderId="5" xfId="0" applyNumberFormat="1" applyFont="1" applyFill="1" applyBorder="1" applyAlignment="1">
      <alignment horizontal="right" vertical="center" wrapText="1"/>
    </xf>
    <xf numFmtId="41" fontId="8" fillId="5" borderId="5" xfId="3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177" fontId="9" fillId="5" borderId="6" xfId="0" applyNumberFormat="1" applyFont="1" applyFill="1" applyBorder="1" applyAlignment="1">
      <alignment horizontal="right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6" fontId="9" fillId="5" borderId="1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3" borderId="0" xfId="0" quotePrefix="1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4">
    <cellStyle name="쉼표 [0]" xfId="3" builtinId="6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1"/>
  <sheetViews>
    <sheetView tabSelected="1" zoomScaleNormal="100" workbookViewId="0">
      <pane ySplit="7" topLeftCell="A8" activePane="bottomLeft" state="frozen"/>
      <selection pane="bottomLeft" activeCell="H22" sqref="H22"/>
    </sheetView>
  </sheetViews>
  <sheetFormatPr defaultRowHeight="17.25" customHeight="1"/>
  <cols>
    <col min="1" max="1" width="5.375" customWidth="1"/>
    <col min="2" max="2" width="20.875" customWidth="1"/>
    <col min="3" max="3" width="58.875" style="3" customWidth="1"/>
    <col min="4" max="4" width="10.125" customWidth="1"/>
    <col min="5" max="5" width="26" customWidth="1"/>
    <col min="6" max="8" width="8.75" customWidth="1"/>
    <col min="9" max="10" width="6.75" customWidth="1"/>
    <col min="11" max="11" width="18.625" customWidth="1"/>
    <col min="12" max="13" width="12.875" customWidth="1"/>
    <col min="14" max="14" width="12.875" style="6" customWidth="1"/>
    <col min="15" max="15" width="12.875" customWidth="1"/>
  </cols>
  <sheetData>
    <row r="1" spans="1:15" ht="35.1" customHeight="1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9.5" customHeight="1">
      <c r="A3" s="32" t="s">
        <v>18</v>
      </c>
      <c r="B3" s="33"/>
      <c r="C3" s="33"/>
      <c r="D3" s="33"/>
      <c r="E3" s="33"/>
      <c r="F3" s="33"/>
      <c r="G3" s="33"/>
      <c r="H3" s="33"/>
      <c r="I3" s="33"/>
      <c r="J3" s="8"/>
      <c r="K3" s="10"/>
      <c r="N3"/>
    </row>
    <row r="4" spans="1:15" ht="19.5" customHeight="1">
      <c r="A4" s="34" t="s">
        <v>27</v>
      </c>
      <c r="B4" s="34"/>
      <c r="C4" s="34"/>
      <c r="D4" s="34"/>
      <c r="E4" s="34"/>
      <c r="F4" s="34"/>
      <c r="G4" s="34"/>
      <c r="H4" s="34"/>
      <c r="I4" s="34"/>
      <c r="J4" s="9"/>
      <c r="K4" s="10"/>
      <c r="N4"/>
    </row>
    <row r="5" spans="1:15" ht="23.25" customHeight="1">
      <c r="A5" s="22" t="s">
        <v>0</v>
      </c>
      <c r="B5" s="27"/>
      <c r="C5" s="31" t="s">
        <v>15</v>
      </c>
      <c r="D5" s="31"/>
      <c r="E5" s="31"/>
      <c r="F5" s="31"/>
      <c r="G5" s="31"/>
      <c r="H5" s="31"/>
      <c r="I5" s="31"/>
      <c r="J5" s="31"/>
      <c r="K5" s="31"/>
      <c r="L5" s="25" t="s">
        <v>25</v>
      </c>
      <c r="M5" s="25"/>
      <c r="N5" s="25"/>
      <c r="O5" s="25"/>
    </row>
    <row r="6" spans="1:15" ht="23.25" customHeight="1">
      <c r="A6" s="23"/>
      <c r="B6" s="28"/>
      <c r="C6" s="31"/>
      <c r="D6" s="31"/>
      <c r="E6" s="31"/>
      <c r="F6" s="31"/>
      <c r="G6" s="31"/>
      <c r="H6" s="31"/>
      <c r="I6" s="31"/>
      <c r="J6" s="31"/>
      <c r="K6" s="31"/>
      <c r="L6" s="30" t="s">
        <v>16</v>
      </c>
      <c r="M6" s="29"/>
      <c r="N6" s="30" t="s">
        <v>17</v>
      </c>
      <c r="O6" s="29"/>
    </row>
    <row r="7" spans="1:15" ht="24" customHeight="1">
      <c r="A7" s="24"/>
      <c r="B7" s="1" t="s">
        <v>1</v>
      </c>
      <c r="C7" s="2" t="s">
        <v>24</v>
      </c>
      <c r="D7" s="2" t="s">
        <v>2</v>
      </c>
      <c r="E7" s="1" t="s">
        <v>14</v>
      </c>
      <c r="F7" s="2" t="s">
        <v>3</v>
      </c>
      <c r="G7" s="2" t="s">
        <v>4</v>
      </c>
      <c r="H7" s="2" t="s">
        <v>5</v>
      </c>
      <c r="I7" s="2" t="s">
        <v>6</v>
      </c>
      <c r="J7" s="5" t="s">
        <v>19</v>
      </c>
      <c r="K7" s="20" t="s">
        <v>7</v>
      </c>
      <c r="L7" s="4" t="s">
        <v>8</v>
      </c>
      <c r="M7" s="4" t="s">
        <v>9</v>
      </c>
      <c r="N7" s="7" t="s">
        <v>8</v>
      </c>
      <c r="O7" s="4" t="s">
        <v>9</v>
      </c>
    </row>
    <row r="8" spans="1:15" s="17" customFormat="1" ht="17.25" customHeight="1">
      <c r="A8" s="11">
        <v>43</v>
      </c>
      <c r="B8" s="12" t="s">
        <v>21</v>
      </c>
      <c r="C8" s="13" t="s">
        <v>35</v>
      </c>
      <c r="D8" s="19">
        <v>402</v>
      </c>
      <c r="E8" s="12" t="s">
        <v>43</v>
      </c>
      <c r="F8" s="14">
        <v>31.44</v>
      </c>
      <c r="G8" s="14">
        <v>10.132999999999999</v>
      </c>
      <c r="H8" s="14">
        <v>41.573</v>
      </c>
      <c r="I8" s="12" t="s">
        <v>12</v>
      </c>
      <c r="J8" s="12" t="s">
        <v>20</v>
      </c>
      <c r="K8" s="12" t="s">
        <v>33</v>
      </c>
      <c r="L8" s="18">
        <v>2000000</v>
      </c>
      <c r="M8" s="18">
        <v>580550</v>
      </c>
      <c r="N8" s="15">
        <f t="shared" ref="N8:N12" si="0">ROUNDDOWN((M8*0.6)*171,-5)+L8</f>
        <v>61500000</v>
      </c>
      <c r="O8" s="16">
        <f t="shared" ref="O8:O12" si="1">M8-((N8-L8)*7%/12)</f>
        <v>233466.66666666663</v>
      </c>
    </row>
    <row r="9" spans="1:15" s="17" customFormat="1" ht="17.25" customHeight="1">
      <c r="A9" s="11">
        <v>44</v>
      </c>
      <c r="B9" s="12" t="s">
        <v>21</v>
      </c>
      <c r="C9" s="13" t="s">
        <v>35</v>
      </c>
      <c r="D9" s="19">
        <v>403</v>
      </c>
      <c r="E9" s="12" t="s">
        <v>43</v>
      </c>
      <c r="F9" s="14">
        <v>28.06</v>
      </c>
      <c r="G9" s="14">
        <v>8.5879999999999992</v>
      </c>
      <c r="H9" s="14">
        <v>36.648000000000003</v>
      </c>
      <c r="I9" s="12" t="s">
        <v>12</v>
      </c>
      <c r="J9" s="12" t="s">
        <v>20</v>
      </c>
      <c r="K9" s="12" t="s">
        <v>33</v>
      </c>
      <c r="L9" s="18">
        <v>2000000</v>
      </c>
      <c r="M9" s="18">
        <v>529770</v>
      </c>
      <c r="N9" s="15">
        <f t="shared" si="0"/>
        <v>56300000</v>
      </c>
      <c r="O9" s="16">
        <f t="shared" si="1"/>
        <v>213019.99999999994</v>
      </c>
    </row>
    <row r="10" spans="1:15" s="17" customFormat="1" ht="17.25" customHeight="1">
      <c r="A10" s="11">
        <v>45</v>
      </c>
      <c r="B10" s="12" t="s">
        <v>21</v>
      </c>
      <c r="C10" s="13" t="s">
        <v>29</v>
      </c>
      <c r="D10" s="19">
        <v>501</v>
      </c>
      <c r="E10" s="12" t="s">
        <v>43</v>
      </c>
      <c r="F10" s="14">
        <v>33.43</v>
      </c>
      <c r="G10" s="14">
        <v>10.869</v>
      </c>
      <c r="H10" s="14">
        <v>44.298999999999999</v>
      </c>
      <c r="I10" s="12" t="s">
        <v>13</v>
      </c>
      <c r="J10" s="12" t="s">
        <v>20</v>
      </c>
      <c r="K10" s="12" t="s">
        <v>33</v>
      </c>
      <c r="L10" s="18">
        <v>2000000</v>
      </c>
      <c r="M10" s="18">
        <v>612860</v>
      </c>
      <c r="N10" s="15">
        <f t="shared" si="0"/>
        <v>64800000</v>
      </c>
      <c r="O10" s="16">
        <f t="shared" si="1"/>
        <v>246526.66666666669</v>
      </c>
    </row>
    <row r="11" spans="1:15" s="17" customFormat="1" ht="17.25" customHeight="1">
      <c r="A11" s="11">
        <v>46</v>
      </c>
      <c r="B11" s="12" t="s">
        <v>21</v>
      </c>
      <c r="C11" s="13" t="s">
        <v>29</v>
      </c>
      <c r="D11" s="19">
        <v>502</v>
      </c>
      <c r="E11" s="12" t="s">
        <v>43</v>
      </c>
      <c r="F11" s="14">
        <v>31.44</v>
      </c>
      <c r="G11" s="14">
        <v>10.132999999999999</v>
      </c>
      <c r="H11" s="14">
        <v>41.573</v>
      </c>
      <c r="I11" s="12" t="s">
        <v>13</v>
      </c>
      <c r="J11" s="12" t="s">
        <v>20</v>
      </c>
      <c r="K11" s="12" t="s">
        <v>33</v>
      </c>
      <c r="L11" s="18">
        <v>2000000</v>
      </c>
      <c r="M11" s="18">
        <v>580550</v>
      </c>
      <c r="N11" s="15">
        <f t="shared" si="0"/>
        <v>61500000</v>
      </c>
      <c r="O11" s="16">
        <f t="shared" si="1"/>
        <v>233466.66666666663</v>
      </c>
    </row>
    <row r="12" spans="1:15" s="17" customFormat="1" ht="17.25" customHeight="1">
      <c r="A12" s="11">
        <v>47</v>
      </c>
      <c r="B12" s="12" t="s">
        <v>21</v>
      </c>
      <c r="C12" s="13" t="s">
        <v>29</v>
      </c>
      <c r="D12" s="19">
        <v>503</v>
      </c>
      <c r="E12" s="12" t="s">
        <v>43</v>
      </c>
      <c r="F12" s="14">
        <v>28.06</v>
      </c>
      <c r="G12" s="14">
        <v>8.5879999999999992</v>
      </c>
      <c r="H12" s="14">
        <v>36.648000000000003</v>
      </c>
      <c r="I12" s="12" t="s">
        <v>13</v>
      </c>
      <c r="J12" s="12" t="s">
        <v>20</v>
      </c>
      <c r="K12" s="12" t="s">
        <v>33</v>
      </c>
      <c r="L12" s="18">
        <v>2000000</v>
      </c>
      <c r="M12" s="18">
        <v>529770</v>
      </c>
      <c r="N12" s="15">
        <f t="shared" si="0"/>
        <v>56300000</v>
      </c>
      <c r="O12" s="16">
        <f t="shared" si="1"/>
        <v>213019.99999999994</v>
      </c>
    </row>
    <row r="13" spans="1:15" s="17" customFormat="1" ht="17.25" customHeight="1">
      <c r="A13" s="11">
        <v>70</v>
      </c>
      <c r="B13" s="12" t="s">
        <v>38</v>
      </c>
      <c r="C13" s="13" t="s">
        <v>40</v>
      </c>
      <c r="D13" s="19">
        <v>201</v>
      </c>
      <c r="E13" s="12" t="s">
        <v>44</v>
      </c>
      <c r="F13" s="14">
        <v>23.614000000000001</v>
      </c>
      <c r="G13" s="14">
        <v>16.567</v>
      </c>
      <c r="H13" s="14">
        <v>40.180999999999997</v>
      </c>
      <c r="I13" s="12" t="s">
        <v>10</v>
      </c>
      <c r="J13" s="12" t="s">
        <v>20</v>
      </c>
      <c r="K13" s="12" t="s">
        <v>34</v>
      </c>
      <c r="L13" s="18">
        <v>2000000</v>
      </c>
      <c r="M13" s="18">
        <v>466210</v>
      </c>
      <c r="N13" s="15">
        <f t="shared" ref="N13:N24" si="2">ROUNDDOWN((M13*0.6)*171,-5)+L13</f>
        <v>49800000</v>
      </c>
      <c r="O13" s="16">
        <f t="shared" ref="O13:O24" si="3">M13-((N13-L13)*7%/12)</f>
        <v>187376.66666666663</v>
      </c>
    </row>
    <row r="14" spans="1:15" s="17" customFormat="1" ht="17.25" customHeight="1">
      <c r="A14" s="11">
        <v>71</v>
      </c>
      <c r="B14" s="12" t="s">
        <v>38</v>
      </c>
      <c r="C14" s="13" t="s">
        <v>39</v>
      </c>
      <c r="D14" s="19">
        <v>202</v>
      </c>
      <c r="E14" s="12" t="s">
        <v>44</v>
      </c>
      <c r="F14" s="14">
        <v>23.699000000000002</v>
      </c>
      <c r="G14" s="14">
        <v>16.606999999999999</v>
      </c>
      <c r="H14" s="14">
        <v>40.305999999999997</v>
      </c>
      <c r="I14" s="12" t="s">
        <v>10</v>
      </c>
      <c r="J14" s="12" t="s">
        <v>20</v>
      </c>
      <c r="K14" s="12" t="s">
        <v>34</v>
      </c>
      <c r="L14" s="18">
        <v>2000000</v>
      </c>
      <c r="M14" s="18">
        <v>467660</v>
      </c>
      <c r="N14" s="15">
        <f t="shared" si="2"/>
        <v>49900000</v>
      </c>
      <c r="O14" s="16">
        <f t="shared" si="3"/>
        <v>188243.33333333331</v>
      </c>
    </row>
    <row r="15" spans="1:15" s="17" customFormat="1" ht="17.25" customHeight="1">
      <c r="A15" s="11">
        <v>72</v>
      </c>
      <c r="B15" s="12" t="s">
        <v>38</v>
      </c>
      <c r="C15" s="13" t="s">
        <v>39</v>
      </c>
      <c r="D15" s="19">
        <v>203</v>
      </c>
      <c r="E15" s="12" t="s">
        <v>44</v>
      </c>
      <c r="F15" s="14">
        <v>23.451000000000001</v>
      </c>
      <c r="G15" s="14">
        <v>16.449000000000002</v>
      </c>
      <c r="H15" s="14">
        <v>39.9</v>
      </c>
      <c r="I15" s="12" t="s">
        <v>10</v>
      </c>
      <c r="J15" s="12" t="s">
        <v>20</v>
      </c>
      <c r="K15" s="12" t="s">
        <v>34</v>
      </c>
      <c r="L15" s="18">
        <v>2000000</v>
      </c>
      <c r="M15" s="18">
        <v>455980</v>
      </c>
      <c r="N15" s="15">
        <f t="shared" si="2"/>
        <v>48700000</v>
      </c>
      <c r="O15" s="16">
        <f t="shared" si="3"/>
        <v>183563.33333333331</v>
      </c>
    </row>
    <row r="16" spans="1:15" s="17" customFormat="1" ht="17.25" customHeight="1">
      <c r="A16" s="11">
        <v>73</v>
      </c>
      <c r="B16" s="12" t="s">
        <v>38</v>
      </c>
      <c r="C16" s="13" t="s">
        <v>40</v>
      </c>
      <c r="D16" s="19">
        <v>204</v>
      </c>
      <c r="E16" s="12" t="s">
        <v>44</v>
      </c>
      <c r="F16" s="14">
        <v>24.331</v>
      </c>
      <c r="G16" s="14">
        <v>17.233000000000001</v>
      </c>
      <c r="H16" s="14">
        <v>41.564</v>
      </c>
      <c r="I16" s="12" t="s">
        <v>10</v>
      </c>
      <c r="J16" s="12" t="s">
        <v>20</v>
      </c>
      <c r="K16" s="12" t="s">
        <v>34</v>
      </c>
      <c r="L16" s="18">
        <v>2000000</v>
      </c>
      <c r="M16" s="18">
        <v>482620</v>
      </c>
      <c r="N16" s="15">
        <f t="shared" si="2"/>
        <v>51500000</v>
      </c>
      <c r="O16" s="16">
        <f t="shared" si="3"/>
        <v>193869.99999999994</v>
      </c>
    </row>
    <row r="17" spans="1:15" s="17" customFormat="1" ht="17.25" customHeight="1">
      <c r="A17" s="11">
        <v>74</v>
      </c>
      <c r="B17" s="12" t="s">
        <v>38</v>
      </c>
      <c r="C17" s="13" t="s">
        <v>39</v>
      </c>
      <c r="D17" s="19">
        <v>301</v>
      </c>
      <c r="E17" s="12" t="s">
        <v>44</v>
      </c>
      <c r="F17" s="14">
        <v>23.614000000000001</v>
      </c>
      <c r="G17" s="14">
        <v>16.567</v>
      </c>
      <c r="H17" s="14">
        <v>40.180999999999997</v>
      </c>
      <c r="I17" s="12" t="s">
        <v>11</v>
      </c>
      <c r="J17" s="12" t="s">
        <v>20</v>
      </c>
      <c r="K17" s="12" t="s">
        <v>34</v>
      </c>
      <c r="L17" s="18">
        <v>2000000</v>
      </c>
      <c r="M17" s="18">
        <v>472920</v>
      </c>
      <c r="N17" s="15">
        <f t="shared" si="2"/>
        <v>50500000</v>
      </c>
      <c r="O17" s="16">
        <f t="shared" si="3"/>
        <v>190003.33333333331</v>
      </c>
    </row>
    <row r="18" spans="1:15" s="17" customFormat="1" ht="17.25" customHeight="1">
      <c r="A18" s="11">
        <v>75</v>
      </c>
      <c r="B18" s="12" t="s">
        <v>38</v>
      </c>
      <c r="C18" s="13" t="s">
        <v>39</v>
      </c>
      <c r="D18" s="19">
        <v>302</v>
      </c>
      <c r="E18" s="12" t="s">
        <v>44</v>
      </c>
      <c r="F18" s="14">
        <v>23.699000000000002</v>
      </c>
      <c r="G18" s="14">
        <v>16.606999999999999</v>
      </c>
      <c r="H18" s="14">
        <v>40.305999999999997</v>
      </c>
      <c r="I18" s="12" t="s">
        <v>11</v>
      </c>
      <c r="J18" s="12" t="s">
        <v>20</v>
      </c>
      <c r="K18" s="12" t="s">
        <v>34</v>
      </c>
      <c r="L18" s="18">
        <v>2000000</v>
      </c>
      <c r="M18" s="18">
        <v>474370</v>
      </c>
      <c r="N18" s="15">
        <f t="shared" si="2"/>
        <v>50600000</v>
      </c>
      <c r="O18" s="16">
        <f t="shared" si="3"/>
        <v>190869.99999999994</v>
      </c>
    </row>
    <row r="19" spans="1:15" s="17" customFormat="1" ht="17.25" customHeight="1">
      <c r="A19" s="11">
        <v>76</v>
      </c>
      <c r="B19" s="12" t="s">
        <v>38</v>
      </c>
      <c r="C19" s="13" t="s">
        <v>39</v>
      </c>
      <c r="D19" s="19">
        <v>303</v>
      </c>
      <c r="E19" s="12" t="s">
        <v>44</v>
      </c>
      <c r="F19" s="14">
        <v>23.451000000000001</v>
      </c>
      <c r="G19" s="14">
        <v>16.449000000000002</v>
      </c>
      <c r="H19" s="14">
        <v>39.9</v>
      </c>
      <c r="I19" s="12" t="s">
        <v>11</v>
      </c>
      <c r="J19" s="12" t="s">
        <v>20</v>
      </c>
      <c r="K19" s="12" t="s">
        <v>34</v>
      </c>
      <c r="L19" s="18">
        <v>2000000</v>
      </c>
      <c r="M19" s="18">
        <v>462690</v>
      </c>
      <c r="N19" s="15">
        <f t="shared" si="2"/>
        <v>49400000</v>
      </c>
      <c r="O19" s="16">
        <f t="shared" si="3"/>
        <v>186189.99999999994</v>
      </c>
    </row>
    <row r="20" spans="1:15" s="17" customFormat="1" ht="17.25" customHeight="1">
      <c r="A20" s="11">
        <v>77</v>
      </c>
      <c r="B20" s="12" t="s">
        <v>38</v>
      </c>
      <c r="C20" s="13" t="s">
        <v>39</v>
      </c>
      <c r="D20" s="19">
        <v>304</v>
      </c>
      <c r="E20" s="12" t="s">
        <v>44</v>
      </c>
      <c r="F20" s="14">
        <v>24.331</v>
      </c>
      <c r="G20" s="14">
        <v>17.233000000000001</v>
      </c>
      <c r="H20" s="14">
        <v>41.564</v>
      </c>
      <c r="I20" s="12" t="s">
        <v>11</v>
      </c>
      <c r="J20" s="12" t="s">
        <v>20</v>
      </c>
      <c r="K20" s="12" t="s">
        <v>34</v>
      </c>
      <c r="L20" s="18">
        <v>2000000</v>
      </c>
      <c r="M20" s="18">
        <v>489140</v>
      </c>
      <c r="N20" s="15">
        <f t="shared" si="2"/>
        <v>52100000</v>
      </c>
      <c r="O20" s="16">
        <f t="shared" si="3"/>
        <v>196889.99999999994</v>
      </c>
    </row>
    <row r="21" spans="1:15" s="17" customFormat="1" ht="17.25" customHeight="1">
      <c r="A21" s="11">
        <v>78</v>
      </c>
      <c r="B21" s="12" t="s">
        <v>38</v>
      </c>
      <c r="C21" s="13" t="s">
        <v>39</v>
      </c>
      <c r="D21" s="19">
        <v>401</v>
      </c>
      <c r="E21" s="12" t="s">
        <v>44</v>
      </c>
      <c r="F21" s="14">
        <v>23.614000000000001</v>
      </c>
      <c r="G21" s="14">
        <v>16.567</v>
      </c>
      <c r="H21" s="14">
        <v>40.180999999999997</v>
      </c>
      <c r="I21" s="12" t="s">
        <v>12</v>
      </c>
      <c r="J21" s="12" t="s">
        <v>20</v>
      </c>
      <c r="K21" s="12" t="s">
        <v>34</v>
      </c>
      <c r="L21" s="18">
        <v>2000000</v>
      </c>
      <c r="M21" s="18">
        <v>472920</v>
      </c>
      <c r="N21" s="15">
        <f t="shared" si="2"/>
        <v>50500000</v>
      </c>
      <c r="O21" s="16">
        <f t="shared" si="3"/>
        <v>190003.33333333331</v>
      </c>
    </row>
    <row r="22" spans="1:15" s="17" customFormat="1" ht="17.25" customHeight="1">
      <c r="A22" s="11">
        <v>79</v>
      </c>
      <c r="B22" s="12" t="s">
        <v>38</v>
      </c>
      <c r="C22" s="13" t="s">
        <v>39</v>
      </c>
      <c r="D22" s="19">
        <v>402</v>
      </c>
      <c r="E22" s="12" t="s">
        <v>44</v>
      </c>
      <c r="F22" s="14">
        <v>23.699000000000002</v>
      </c>
      <c r="G22" s="14">
        <v>16.606999999999999</v>
      </c>
      <c r="H22" s="14">
        <v>40.305999999999997</v>
      </c>
      <c r="I22" s="12" t="s">
        <v>12</v>
      </c>
      <c r="J22" s="12" t="s">
        <v>20</v>
      </c>
      <c r="K22" s="12" t="s">
        <v>34</v>
      </c>
      <c r="L22" s="18">
        <v>2000000</v>
      </c>
      <c r="M22" s="18">
        <v>474370</v>
      </c>
      <c r="N22" s="15">
        <f t="shared" si="2"/>
        <v>50600000</v>
      </c>
      <c r="O22" s="16">
        <f t="shared" si="3"/>
        <v>190869.99999999994</v>
      </c>
    </row>
    <row r="23" spans="1:15" s="17" customFormat="1" ht="17.25" customHeight="1">
      <c r="A23" s="11">
        <v>80</v>
      </c>
      <c r="B23" s="12" t="s">
        <v>38</v>
      </c>
      <c r="C23" s="13" t="s">
        <v>39</v>
      </c>
      <c r="D23" s="19">
        <v>403</v>
      </c>
      <c r="E23" s="12" t="s">
        <v>44</v>
      </c>
      <c r="F23" s="14">
        <v>23.451000000000001</v>
      </c>
      <c r="G23" s="14">
        <v>16.449000000000002</v>
      </c>
      <c r="H23" s="14">
        <v>39.9</v>
      </c>
      <c r="I23" s="12" t="s">
        <v>12</v>
      </c>
      <c r="J23" s="12" t="s">
        <v>20</v>
      </c>
      <c r="K23" s="12" t="s">
        <v>34</v>
      </c>
      <c r="L23" s="18">
        <v>2000000</v>
      </c>
      <c r="M23" s="18">
        <v>469400</v>
      </c>
      <c r="N23" s="15">
        <f t="shared" si="2"/>
        <v>50100000</v>
      </c>
      <c r="O23" s="16">
        <f t="shared" si="3"/>
        <v>188816.66666666663</v>
      </c>
    </row>
    <row r="24" spans="1:15" s="17" customFormat="1" ht="17.25" customHeight="1">
      <c r="A24" s="11">
        <v>81</v>
      </c>
      <c r="B24" s="12" t="s">
        <v>38</v>
      </c>
      <c r="C24" s="13" t="s">
        <v>39</v>
      </c>
      <c r="D24" s="19">
        <v>404</v>
      </c>
      <c r="E24" s="12" t="s">
        <v>44</v>
      </c>
      <c r="F24" s="14">
        <v>24.331</v>
      </c>
      <c r="G24" s="14">
        <v>17.233000000000001</v>
      </c>
      <c r="H24" s="14">
        <v>41.564</v>
      </c>
      <c r="I24" s="12" t="s">
        <v>12</v>
      </c>
      <c r="J24" s="12" t="s">
        <v>20</v>
      </c>
      <c r="K24" s="12" t="s">
        <v>34</v>
      </c>
      <c r="L24" s="18">
        <v>2000000</v>
      </c>
      <c r="M24" s="18">
        <v>489140</v>
      </c>
      <c r="N24" s="15">
        <f t="shared" si="2"/>
        <v>52100000</v>
      </c>
      <c r="O24" s="16">
        <f t="shared" si="3"/>
        <v>196889.99999999994</v>
      </c>
    </row>
    <row r="25" spans="1:15" s="17" customFormat="1" ht="17.25" customHeight="1">
      <c r="A25" s="11">
        <v>126</v>
      </c>
      <c r="B25" s="12" t="s">
        <v>28</v>
      </c>
      <c r="C25" s="13" t="s">
        <v>36</v>
      </c>
      <c r="D25" s="19">
        <v>202</v>
      </c>
      <c r="E25" s="12" t="s">
        <v>42</v>
      </c>
      <c r="F25" s="14">
        <v>23.54</v>
      </c>
      <c r="G25" s="14">
        <v>9.2100000000000009</v>
      </c>
      <c r="H25" s="14">
        <v>32.75</v>
      </c>
      <c r="I25" s="12" t="s">
        <v>10</v>
      </c>
      <c r="J25" s="12" t="s">
        <v>20</v>
      </c>
      <c r="K25" s="12" t="s">
        <v>34</v>
      </c>
      <c r="L25" s="18">
        <v>2000000</v>
      </c>
      <c r="M25" s="18">
        <v>347340</v>
      </c>
      <c r="N25" s="15">
        <f t="shared" ref="N25:N26" si="4">ROUNDDOWN((M25*0.6)*171,-5)+L25</f>
        <v>37600000</v>
      </c>
      <c r="O25" s="16">
        <f t="shared" ref="O25:O26" si="5">M25-((N25-L25)*7%/12)</f>
        <v>139673.33333333328</v>
      </c>
    </row>
    <row r="26" spans="1:15" s="17" customFormat="1" ht="17.25" customHeight="1">
      <c r="A26" s="11">
        <v>127</v>
      </c>
      <c r="B26" s="12" t="s">
        <v>28</v>
      </c>
      <c r="C26" s="13" t="s">
        <v>37</v>
      </c>
      <c r="D26" s="19">
        <v>203</v>
      </c>
      <c r="E26" s="12" t="s">
        <v>42</v>
      </c>
      <c r="F26" s="14">
        <v>23.96</v>
      </c>
      <c r="G26" s="14">
        <v>9.36</v>
      </c>
      <c r="H26" s="14">
        <v>33.32</v>
      </c>
      <c r="I26" s="12" t="s">
        <v>10</v>
      </c>
      <c r="J26" s="12" t="s">
        <v>20</v>
      </c>
      <c r="K26" s="12" t="s">
        <v>34</v>
      </c>
      <c r="L26" s="18">
        <v>2000000</v>
      </c>
      <c r="M26" s="18">
        <v>350790</v>
      </c>
      <c r="N26" s="15">
        <f t="shared" si="4"/>
        <v>37900000</v>
      </c>
      <c r="O26" s="16">
        <f t="shared" si="5"/>
        <v>141373.33333333328</v>
      </c>
    </row>
    <row r="27" spans="1:15" s="17" customFormat="1" ht="17.25" customHeight="1">
      <c r="A27" s="11">
        <v>128</v>
      </c>
      <c r="B27" s="12" t="s">
        <v>28</v>
      </c>
      <c r="C27" s="13" t="s">
        <v>30</v>
      </c>
      <c r="D27" s="19">
        <v>204</v>
      </c>
      <c r="E27" s="12" t="s">
        <v>42</v>
      </c>
      <c r="F27" s="14">
        <v>23.96</v>
      </c>
      <c r="G27" s="14">
        <v>9.36</v>
      </c>
      <c r="H27" s="14">
        <v>33.32</v>
      </c>
      <c r="I27" s="12" t="s">
        <v>10</v>
      </c>
      <c r="J27" s="12" t="s">
        <v>20</v>
      </c>
      <c r="K27" s="12" t="s">
        <v>34</v>
      </c>
      <c r="L27" s="18">
        <v>2000000</v>
      </c>
      <c r="M27" s="18">
        <v>350790</v>
      </c>
      <c r="N27" s="15">
        <f t="shared" ref="N27:N58" si="6">ROUNDDOWN((M27*0.6)*171,-5)+L27</f>
        <v>37900000</v>
      </c>
      <c r="O27" s="16">
        <f t="shared" ref="O27:O58" si="7">M27-((N27-L27)*7%/12)</f>
        <v>141373.33333333328</v>
      </c>
    </row>
    <row r="28" spans="1:15" s="17" customFormat="1" ht="17.25" customHeight="1">
      <c r="A28" s="11">
        <v>129</v>
      </c>
      <c r="B28" s="12" t="s">
        <v>28</v>
      </c>
      <c r="C28" s="13" t="s">
        <v>30</v>
      </c>
      <c r="D28" s="19">
        <v>205</v>
      </c>
      <c r="E28" s="12" t="s">
        <v>42</v>
      </c>
      <c r="F28" s="14">
        <v>23.96</v>
      </c>
      <c r="G28" s="14">
        <v>9.36</v>
      </c>
      <c r="H28" s="14">
        <v>33.32</v>
      </c>
      <c r="I28" s="12" t="s">
        <v>10</v>
      </c>
      <c r="J28" s="12" t="s">
        <v>20</v>
      </c>
      <c r="K28" s="12" t="s">
        <v>34</v>
      </c>
      <c r="L28" s="18">
        <v>2000000</v>
      </c>
      <c r="M28" s="18">
        <v>350790</v>
      </c>
      <c r="N28" s="15">
        <f t="shared" si="6"/>
        <v>37900000</v>
      </c>
      <c r="O28" s="16">
        <f t="shared" si="7"/>
        <v>141373.33333333328</v>
      </c>
    </row>
    <row r="29" spans="1:15" s="17" customFormat="1" ht="17.25" customHeight="1">
      <c r="A29" s="11">
        <v>130</v>
      </c>
      <c r="B29" s="12" t="s">
        <v>28</v>
      </c>
      <c r="C29" s="13" t="s">
        <v>30</v>
      </c>
      <c r="D29" s="19">
        <v>206</v>
      </c>
      <c r="E29" s="12" t="s">
        <v>42</v>
      </c>
      <c r="F29" s="14">
        <v>23.96</v>
      </c>
      <c r="G29" s="14">
        <v>9.36</v>
      </c>
      <c r="H29" s="14">
        <v>33.32</v>
      </c>
      <c r="I29" s="12" t="s">
        <v>10</v>
      </c>
      <c r="J29" s="12" t="s">
        <v>20</v>
      </c>
      <c r="K29" s="12" t="s">
        <v>34</v>
      </c>
      <c r="L29" s="18">
        <v>2000000</v>
      </c>
      <c r="M29" s="18">
        <v>350790</v>
      </c>
      <c r="N29" s="15">
        <f t="shared" si="6"/>
        <v>37900000</v>
      </c>
      <c r="O29" s="16">
        <f t="shared" si="7"/>
        <v>141373.33333333328</v>
      </c>
    </row>
    <row r="30" spans="1:15" s="17" customFormat="1" ht="17.25" customHeight="1">
      <c r="A30" s="11">
        <v>131</v>
      </c>
      <c r="B30" s="12" t="s">
        <v>28</v>
      </c>
      <c r="C30" s="13" t="s">
        <v>30</v>
      </c>
      <c r="D30" s="19">
        <v>207</v>
      </c>
      <c r="E30" s="12" t="s">
        <v>42</v>
      </c>
      <c r="F30" s="14">
        <v>23.96</v>
      </c>
      <c r="G30" s="14">
        <v>9.36</v>
      </c>
      <c r="H30" s="14">
        <v>33.32</v>
      </c>
      <c r="I30" s="12" t="s">
        <v>10</v>
      </c>
      <c r="J30" s="12" t="s">
        <v>20</v>
      </c>
      <c r="K30" s="12" t="s">
        <v>34</v>
      </c>
      <c r="L30" s="18">
        <v>2000000</v>
      </c>
      <c r="M30" s="18">
        <v>350790</v>
      </c>
      <c r="N30" s="15">
        <f t="shared" si="6"/>
        <v>37900000</v>
      </c>
      <c r="O30" s="16">
        <f t="shared" si="7"/>
        <v>141373.33333333328</v>
      </c>
    </row>
    <row r="31" spans="1:15" s="17" customFormat="1" ht="17.25" customHeight="1">
      <c r="A31" s="11">
        <v>132</v>
      </c>
      <c r="B31" s="12" t="s">
        <v>28</v>
      </c>
      <c r="C31" s="13" t="s">
        <v>30</v>
      </c>
      <c r="D31" s="19">
        <v>301</v>
      </c>
      <c r="E31" s="12" t="s">
        <v>42</v>
      </c>
      <c r="F31" s="14">
        <v>28.96</v>
      </c>
      <c r="G31" s="14">
        <v>11.34</v>
      </c>
      <c r="H31" s="14">
        <v>40.299999999999997</v>
      </c>
      <c r="I31" s="12" t="s">
        <v>11</v>
      </c>
      <c r="J31" s="12" t="s">
        <v>20</v>
      </c>
      <c r="K31" s="12" t="s">
        <v>34</v>
      </c>
      <c r="L31" s="18">
        <v>2000000</v>
      </c>
      <c r="M31" s="18">
        <v>438140</v>
      </c>
      <c r="N31" s="15">
        <f t="shared" si="6"/>
        <v>46900000</v>
      </c>
      <c r="O31" s="16">
        <f t="shared" si="7"/>
        <v>176223.33333333328</v>
      </c>
    </row>
    <row r="32" spans="1:15" s="17" customFormat="1" ht="17.25" customHeight="1">
      <c r="A32" s="11">
        <v>133</v>
      </c>
      <c r="B32" s="12" t="s">
        <v>28</v>
      </c>
      <c r="C32" s="13" t="s">
        <v>30</v>
      </c>
      <c r="D32" s="19">
        <v>302</v>
      </c>
      <c r="E32" s="12" t="s">
        <v>42</v>
      </c>
      <c r="F32" s="14">
        <v>23.54</v>
      </c>
      <c r="G32" s="14">
        <v>9.2100000000000009</v>
      </c>
      <c r="H32" s="14">
        <v>32.75</v>
      </c>
      <c r="I32" s="12" t="s">
        <v>11</v>
      </c>
      <c r="J32" s="12" t="s">
        <v>20</v>
      </c>
      <c r="K32" s="12" t="s">
        <v>34</v>
      </c>
      <c r="L32" s="18">
        <v>2000000</v>
      </c>
      <c r="M32" s="18">
        <v>354720</v>
      </c>
      <c r="N32" s="15">
        <f t="shared" si="6"/>
        <v>38300000</v>
      </c>
      <c r="O32" s="16">
        <f t="shared" si="7"/>
        <v>142969.99999999997</v>
      </c>
    </row>
    <row r="33" spans="1:15" s="17" customFormat="1" ht="17.25" customHeight="1">
      <c r="A33" s="11">
        <v>134</v>
      </c>
      <c r="B33" s="12" t="s">
        <v>28</v>
      </c>
      <c r="C33" s="13" t="s">
        <v>30</v>
      </c>
      <c r="D33" s="19">
        <v>303</v>
      </c>
      <c r="E33" s="12" t="s">
        <v>42</v>
      </c>
      <c r="F33" s="14">
        <v>23.96</v>
      </c>
      <c r="G33" s="14">
        <v>9.36</v>
      </c>
      <c r="H33" s="14">
        <v>33.32</v>
      </c>
      <c r="I33" s="12" t="s">
        <v>11</v>
      </c>
      <c r="J33" s="12" t="s">
        <v>20</v>
      </c>
      <c r="K33" s="12" t="s">
        <v>34</v>
      </c>
      <c r="L33" s="18">
        <v>2000000</v>
      </c>
      <c r="M33" s="18">
        <v>358290</v>
      </c>
      <c r="N33" s="15">
        <f t="shared" si="6"/>
        <v>38700000</v>
      </c>
      <c r="O33" s="16">
        <f t="shared" si="7"/>
        <v>144206.66666666663</v>
      </c>
    </row>
    <row r="34" spans="1:15" s="17" customFormat="1" ht="17.25" customHeight="1">
      <c r="A34" s="11">
        <v>135</v>
      </c>
      <c r="B34" s="12" t="s">
        <v>28</v>
      </c>
      <c r="C34" s="13" t="s">
        <v>30</v>
      </c>
      <c r="D34" s="19">
        <v>304</v>
      </c>
      <c r="E34" s="12" t="s">
        <v>42</v>
      </c>
      <c r="F34" s="14">
        <v>23.96</v>
      </c>
      <c r="G34" s="14">
        <v>9.36</v>
      </c>
      <c r="H34" s="14">
        <v>33.32</v>
      </c>
      <c r="I34" s="12" t="s">
        <v>11</v>
      </c>
      <c r="J34" s="12" t="s">
        <v>20</v>
      </c>
      <c r="K34" s="12" t="s">
        <v>34</v>
      </c>
      <c r="L34" s="18">
        <v>2000000</v>
      </c>
      <c r="M34" s="18">
        <v>358290</v>
      </c>
      <c r="N34" s="15">
        <f t="shared" si="6"/>
        <v>38700000</v>
      </c>
      <c r="O34" s="16">
        <f t="shared" si="7"/>
        <v>144206.66666666663</v>
      </c>
    </row>
    <row r="35" spans="1:15" s="17" customFormat="1" ht="17.25" customHeight="1">
      <c r="A35" s="11">
        <v>136</v>
      </c>
      <c r="B35" s="12" t="s">
        <v>28</v>
      </c>
      <c r="C35" s="13" t="s">
        <v>30</v>
      </c>
      <c r="D35" s="19">
        <v>305</v>
      </c>
      <c r="E35" s="12" t="s">
        <v>42</v>
      </c>
      <c r="F35" s="14">
        <v>23.96</v>
      </c>
      <c r="G35" s="14">
        <v>9.36</v>
      </c>
      <c r="H35" s="14">
        <v>33.32</v>
      </c>
      <c r="I35" s="12" t="s">
        <v>11</v>
      </c>
      <c r="J35" s="12" t="s">
        <v>20</v>
      </c>
      <c r="K35" s="12" t="s">
        <v>34</v>
      </c>
      <c r="L35" s="18">
        <v>2000000</v>
      </c>
      <c r="M35" s="18">
        <v>358290</v>
      </c>
      <c r="N35" s="15">
        <f t="shared" si="6"/>
        <v>38700000</v>
      </c>
      <c r="O35" s="16">
        <f t="shared" si="7"/>
        <v>144206.66666666663</v>
      </c>
    </row>
    <row r="36" spans="1:15" s="17" customFormat="1" ht="17.25" customHeight="1">
      <c r="A36" s="11">
        <v>137</v>
      </c>
      <c r="B36" s="12" t="s">
        <v>28</v>
      </c>
      <c r="C36" s="13" t="s">
        <v>30</v>
      </c>
      <c r="D36" s="19">
        <v>306</v>
      </c>
      <c r="E36" s="12" t="s">
        <v>42</v>
      </c>
      <c r="F36" s="14">
        <v>23.96</v>
      </c>
      <c r="G36" s="14">
        <v>9.36</v>
      </c>
      <c r="H36" s="14">
        <v>33.32</v>
      </c>
      <c r="I36" s="12" t="s">
        <v>11</v>
      </c>
      <c r="J36" s="12" t="s">
        <v>20</v>
      </c>
      <c r="K36" s="12" t="s">
        <v>34</v>
      </c>
      <c r="L36" s="18">
        <v>2000000</v>
      </c>
      <c r="M36" s="18">
        <v>358290</v>
      </c>
      <c r="N36" s="15">
        <f t="shared" si="6"/>
        <v>38700000</v>
      </c>
      <c r="O36" s="16">
        <f t="shared" si="7"/>
        <v>144206.66666666663</v>
      </c>
    </row>
    <row r="37" spans="1:15" s="17" customFormat="1" ht="17.25" customHeight="1">
      <c r="A37" s="11">
        <v>138</v>
      </c>
      <c r="B37" s="12" t="s">
        <v>28</v>
      </c>
      <c r="C37" s="13" t="s">
        <v>30</v>
      </c>
      <c r="D37" s="19">
        <v>307</v>
      </c>
      <c r="E37" s="12" t="s">
        <v>42</v>
      </c>
      <c r="F37" s="14">
        <v>23.96</v>
      </c>
      <c r="G37" s="14">
        <v>9.36</v>
      </c>
      <c r="H37" s="14">
        <v>33.32</v>
      </c>
      <c r="I37" s="12" t="s">
        <v>11</v>
      </c>
      <c r="J37" s="12" t="s">
        <v>20</v>
      </c>
      <c r="K37" s="12" t="s">
        <v>34</v>
      </c>
      <c r="L37" s="18">
        <v>2000000</v>
      </c>
      <c r="M37" s="18">
        <v>358290</v>
      </c>
      <c r="N37" s="15">
        <f t="shared" si="6"/>
        <v>38700000</v>
      </c>
      <c r="O37" s="16">
        <f t="shared" si="7"/>
        <v>144206.66666666663</v>
      </c>
    </row>
    <row r="38" spans="1:15" s="17" customFormat="1" ht="17.25" customHeight="1">
      <c r="A38" s="11">
        <v>139</v>
      </c>
      <c r="B38" s="12" t="s">
        <v>28</v>
      </c>
      <c r="C38" s="13" t="s">
        <v>30</v>
      </c>
      <c r="D38" s="19">
        <v>401</v>
      </c>
      <c r="E38" s="12" t="s">
        <v>42</v>
      </c>
      <c r="F38" s="14">
        <v>28.96</v>
      </c>
      <c r="G38" s="14">
        <v>11.34</v>
      </c>
      <c r="H38" s="14">
        <v>40.299999999999997</v>
      </c>
      <c r="I38" s="12" t="s">
        <v>12</v>
      </c>
      <c r="J38" s="12" t="s">
        <v>20</v>
      </c>
      <c r="K38" s="12" t="s">
        <v>34</v>
      </c>
      <c r="L38" s="18">
        <v>2000000</v>
      </c>
      <c r="M38" s="18">
        <v>438140</v>
      </c>
      <c r="N38" s="15">
        <f t="shared" si="6"/>
        <v>46900000</v>
      </c>
      <c r="O38" s="16">
        <f t="shared" si="7"/>
        <v>176223.33333333328</v>
      </c>
    </row>
    <row r="39" spans="1:15" s="17" customFormat="1" ht="17.25" customHeight="1">
      <c r="A39" s="11">
        <v>140</v>
      </c>
      <c r="B39" s="12" t="s">
        <v>28</v>
      </c>
      <c r="C39" s="13" t="s">
        <v>30</v>
      </c>
      <c r="D39" s="19">
        <v>402</v>
      </c>
      <c r="E39" s="12" t="s">
        <v>42</v>
      </c>
      <c r="F39" s="14">
        <v>23.54</v>
      </c>
      <c r="G39" s="14">
        <v>9.2100000000000009</v>
      </c>
      <c r="H39" s="14">
        <v>32.75</v>
      </c>
      <c r="I39" s="12" t="s">
        <v>12</v>
      </c>
      <c r="J39" s="12" t="s">
        <v>20</v>
      </c>
      <c r="K39" s="12" t="s">
        <v>34</v>
      </c>
      <c r="L39" s="18">
        <v>2000000</v>
      </c>
      <c r="M39" s="18">
        <v>354720</v>
      </c>
      <c r="N39" s="15">
        <f t="shared" si="6"/>
        <v>38300000</v>
      </c>
      <c r="O39" s="16">
        <f t="shared" si="7"/>
        <v>142969.99999999997</v>
      </c>
    </row>
    <row r="40" spans="1:15" s="17" customFormat="1" ht="17.25" customHeight="1">
      <c r="A40" s="11">
        <v>141</v>
      </c>
      <c r="B40" s="12" t="s">
        <v>28</v>
      </c>
      <c r="C40" s="13" t="s">
        <v>30</v>
      </c>
      <c r="D40" s="19">
        <v>403</v>
      </c>
      <c r="E40" s="12" t="s">
        <v>42</v>
      </c>
      <c r="F40" s="14">
        <v>23.96</v>
      </c>
      <c r="G40" s="14">
        <v>9.36</v>
      </c>
      <c r="H40" s="14">
        <v>33.32</v>
      </c>
      <c r="I40" s="12" t="s">
        <v>12</v>
      </c>
      <c r="J40" s="12" t="s">
        <v>20</v>
      </c>
      <c r="K40" s="12" t="s">
        <v>34</v>
      </c>
      <c r="L40" s="18">
        <v>2000000</v>
      </c>
      <c r="M40" s="18">
        <v>358290</v>
      </c>
      <c r="N40" s="15">
        <f t="shared" si="6"/>
        <v>38700000</v>
      </c>
      <c r="O40" s="16">
        <f t="shared" si="7"/>
        <v>144206.66666666663</v>
      </c>
    </row>
    <row r="41" spans="1:15" s="17" customFormat="1" ht="17.25" customHeight="1">
      <c r="A41" s="11">
        <v>142</v>
      </c>
      <c r="B41" s="12" t="s">
        <v>28</v>
      </c>
      <c r="C41" s="13" t="s">
        <v>30</v>
      </c>
      <c r="D41" s="19">
        <v>404</v>
      </c>
      <c r="E41" s="12" t="s">
        <v>42</v>
      </c>
      <c r="F41" s="14">
        <v>23.96</v>
      </c>
      <c r="G41" s="14">
        <v>9.36</v>
      </c>
      <c r="H41" s="14">
        <v>33.32</v>
      </c>
      <c r="I41" s="12" t="s">
        <v>12</v>
      </c>
      <c r="J41" s="12" t="s">
        <v>20</v>
      </c>
      <c r="K41" s="12" t="s">
        <v>34</v>
      </c>
      <c r="L41" s="18">
        <v>2000000</v>
      </c>
      <c r="M41" s="18">
        <v>358290</v>
      </c>
      <c r="N41" s="15">
        <f t="shared" si="6"/>
        <v>38700000</v>
      </c>
      <c r="O41" s="16">
        <f t="shared" si="7"/>
        <v>144206.66666666663</v>
      </c>
    </row>
    <row r="42" spans="1:15" s="17" customFormat="1" ht="17.25" customHeight="1">
      <c r="A42" s="11">
        <v>143</v>
      </c>
      <c r="B42" s="12" t="s">
        <v>28</v>
      </c>
      <c r="C42" s="13" t="s">
        <v>30</v>
      </c>
      <c r="D42" s="19">
        <v>405</v>
      </c>
      <c r="E42" s="12" t="s">
        <v>42</v>
      </c>
      <c r="F42" s="14">
        <v>23.96</v>
      </c>
      <c r="G42" s="14">
        <v>9.36</v>
      </c>
      <c r="H42" s="14">
        <v>33.32</v>
      </c>
      <c r="I42" s="12" t="s">
        <v>12</v>
      </c>
      <c r="J42" s="12" t="s">
        <v>20</v>
      </c>
      <c r="K42" s="12" t="s">
        <v>34</v>
      </c>
      <c r="L42" s="18">
        <v>2000000</v>
      </c>
      <c r="M42" s="18">
        <v>358290</v>
      </c>
      <c r="N42" s="15">
        <f t="shared" si="6"/>
        <v>38700000</v>
      </c>
      <c r="O42" s="16">
        <f t="shared" si="7"/>
        <v>144206.66666666663</v>
      </c>
    </row>
    <row r="43" spans="1:15" s="17" customFormat="1" ht="17.25" customHeight="1">
      <c r="A43" s="11">
        <v>144</v>
      </c>
      <c r="B43" s="12" t="s">
        <v>28</v>
      </c>
      <c r="C43" s="13" t="s">
        <v>30</v>
      </c>
      <c r="D43" s="19">
        <v>406</v>
      </c>
      <c r="E43" s="12" t="s">
        <v>42</v>
      </c>
      <c r="F43" s="14">
        <v>23.96</v>
      </c>
      <c r="G43" s="14">
        <v>9.36</v>
      </c>
      <c r="H43" s="14">
        <v>33.32</v>
      </c>
      <c r="I43" s="12" t="s">
        <v>12</v>
      </c>
      <c r="J43" s="12" t="s">
        <v>20</v>
      </c>
      <c r="K43" s="12" t="s">
        <v>34</v>
      </c>
      <c r="L43" s="18">
        <v>2000000</v>
      </c>
      <c r="M43" s="18">
        <v>358290</v>
      </c>
      <c r="N43" s="15">
        <f t="shared" si="6"/>
        <v>38700000</v>
      </c>
      <c r="O43" s="16">
        <f t="shared" si="7"/>
        <v>144206.66666666663</v>
      </c>
    </row>
    <row r="44" spans="1:15" s="17" customFormat="1" ht="17.25" customHeight="1">
      <c r="A44" s="11">
        <v>145</v>
      </c>
      <c r="B44" s="12" t="s">
        <v>28</v>
      </c>
      <c r="C44" s="13" t="s">
        <v>30</v>
      </c>
      <c r="D44" s="19">
        <v>407</v>
      </c>
      <c r="E44" s="12" t="s">
        <v>42</v>
      </c>
      <c r="F44" s="14">
        <v>23.96</v>
      </c>
      <c r="G44" s="14">
        <v>9.36</v>
      </c>
      <c r="H44" s="14">
        <v>33.32</v>
      </c>
      <c r="I44" s="12" t="s">
        <v>12</v>
      </c>
      <c r="J44" s="12" t="s">
        <v>20</v>
      </c>
      <c r="K44" s="12" t="s">
        <v>34</v>
      </c>
      <c r="L44" s="18">
        <v>2000000</v>
      </c>
      <c r="M44" s="18">
        <v>358290</v>
      </c>
      <c r="N44" s="15">
        <f t="shared" si="6"/>
        <v>38700000</v>
      </c>
      <c r="O44" s="16">
        <f t="shared" si="7"/>
        <v>144206.66666666663</v>
      </c>
    </row>
    <row r="45" spans="1:15" s="17" customFormat="1" ht="17.25" customHeight="1">
      <c r="A45" s="11">
        <v>146</v>
      </c>
      <c r="B45" s="12" t="s">
        <v>28</v>
      </c>
      <c r="C45" s="13" t="s">
        <v>30</v>
      </c>
      <c r="D45" s="19">
        <v>501</v>
      </c>
      <c r="E45" s="12" t="s">
        <v>42</v>
      </c>
      <c r="F45" s="14">
        <v>28.96</v>
      </c>
      <c r="G45" s="14">
        <v>11.34</v>
      </c>
      <c r="H45" s="14">
        <v>40.299999999999997</v>
      </c>
      <c r="I45" s="12" t="s">
        <v>13</v>
      </c>
      <c r="J45" s="12" t="s">
        <v>20</v>
      </c>
      <c r="K45" s="12" t="s">
        <v>34</v>
      </c>
      <c r="L45" s="18">
        <v>2000000</v>
      </c>
      <c r="M45" s="18">
        <v>447180</v>
      </c>
      <c r="N45" s="15">
        <f t="shared" si="6"/>
        <v>47800000</v>
      </c>
      <c r="O45" s="16">
        <f t="shared" si="7"/>
        <v>180013.33333333331</v>
      </c>
    </row>
    <row r="46" spans="1:15" s="17" customFormat="1" ht="17.25" customHeight="1">
      <c r="A46" s="11">
        <v>147</v>
      </c>
      <c r="B46" s="12" t="s">
        <v>28</v>
      </c>
      <c r="C46" s="13" t="s">
        <v>30</v>
      </c>
      <c r="D46" s="19">
        <v>502</v>
      </c>
      <c r="E46" s="12" t="s">
        <v>42</v>
      </c>
      <c r="F46" s="14">
        <v>23.54</v>
      </c>
      <c r="G46" s="14">
        <v>9.2100000000000009</v>
      </c>
      <c r="H46" s="14">
        <v>32.75</v>
      </c>
      <c r="I46" s="12" t="s">
        <v>13</v>
      </c>
      <c r="J46" s="12" t="s">
        <v>20</v>
      </c>
      <c r="K46" s="12" t="s">
        <v>34</v>
      </c>
      <c r="L46" s="18">
        <v>2000000</v>
      </c>
      <c r="M46" s="18">
        <v>362050</v>
      </c>
      <c r="N46" s="15">
        <f t="shared" si="6"/>
        <v>39100000</v>
      </c>
      <c r="O46" s="16">
        <f t="shared" si="7"/>
        <v>145633.33333333328</v>
      </c>
    </row>
    <row r="47" spans="1:15" s="17" customFormat="1" ht="17.25" customHeight="1">
      <c r="A47" s="11">
        <v>148</v>
      </c>
      <c r="B47" s="12" t="s">
        <v>28</v>
      </c>
      <c r="C47" s="13" t="s">
        <v>30</v>
      </c>
      <c r="D47" s="19">
        <v>503</v>
      </c>
      <c r="E47" s="12" t="s">
        <v>42</v>
      </c>
      <c r="F47" s="14">
        <v>23.96</v>
      </c>
      <c r="G47" s="14">
        <v>9.36</v>
      </c>
      <c r="H47" s="14">
        <v>33.32</v>
      </c>
      <c r="I47" s="12" t="s">
        <v>13</v>
      </c>
      <c r="J47" s="12" t="s">
        <v>20</v>
      </c>
      <c r="K47" s="12" t="s">
        <v>34</v>
      </c>
      <c r="L47" s="18">
        <v>2000000</v>
      </c>
      <c r="M47" s="18">
        <v>364250</v>
      </c>
      <c r="N47" s="15">
        <f t="shared" si="6"/>
        <v>39300000</v>
      </c>
      <c r="O47" s="16">
        <f t="shared" si="7"/>
        <v>146666.66666666663</v>
      </c>
    </row>
    <row r="48" spans="1:15" s="17" customFormat="1" ht="17.25" customHeight="1">
      <c r="A48" s="11">
        <v>149</v>
      </c>
      <c r="B48" s="12" t="s">
        <v>28</v>
      </c>
      <c r="C48" s="13" t="s">
        <v>30</v>
      </c>
      <c r="D48" s="19">
        <v>504</v>
      </c>
      <c r="E48" s="12" t="s">
        <v>42</v>
      </c>
      <c r="F48" s="14">
        <v>23.96</v>
      </c>
      <c r="G48" s="14">
        <v>9.36</v>
      </c>
      <c r="H48" s="14">
        <v>33.32</v>
      </c>
      <c r="I48" s="12" t="s">
        <v>13</v>
      </c>
      <c r="J48" s="12" t="s">
        <v>20</v>
      </c>
      <c r="K48" s="12" t="s">
        <v>34</v>
      </c>
      <c r="L48" s="18">
        <v>2000000</v>
      </c>
      <c r="M48" s="18">
        <v>364250</v>
      </c>
      <c r="N48" s="15">
        <f t="shared" si="6"/>
        <v>39300000</v>
      </c>
      <c r="O48" s="16">
        <f t="shared" si="7"/>
        <v>146666.66666666663</v>
      </c>
    </row>
    <row r="49" spans="1:15" s="17" customFormat="1" ht="17.25" customHeight="1">
      <c r="A49" s="11">
        <v>150</v>
      </c>
      <c r="B49" s="12" t="s">
        <v>28</v>
      </c>
      <c r="C49" s="13" t="s">
        <v>30</v>
      </c>
      <c r="D49" s="19">
        <v>505</v>
      </c>
      <c r="E49" s="12" t="s">
        <v>42</v>
      </c>
      <c r="F49" s="14">
        <v>23.96</v>
      </c>
      <c r="G49" s="14">
        <v>9.36</v>
      </c>
      <c r="H49" s="14">
        <v>33.32</v>
      </c>
      <c r="I49" s="12" t="s">
        <v>13</v>
      </c>
      <c r="J49" s="12" t="s">
        <v>20</v>
      </c>
      <c r="K49" s="12" t="s">
        <v>34</v>
      </c>
      <c r="L49" s="18">
        <v>2000000</v>
      </c>
      <c r="M49" s="18">
        <v>364250</v>
      </c>
      <c r="N49" s="15">
        <f t="shared" si="6"/>
        <v>39300000</v>
      </c>
      <c r="O49" s="16">
        <f t="shared" si="7"/>
        <v>146666.66666666663</v>
      </c>
    </row>
    <row r="50" spans="1:15" s="17" customFormat="1" ht="17.25" customHeight="1">
      <c r="A50" s="11">
        <v>151</v>
      </c>
      <c r="B50" s="12" t="s">
        <v>28</v>
      </c>
      <c r="C50" s="13" t="s">
        <v>30</v>
      </c>
      <c r="D50" s="19">
        <v>506</v>
      </c>
      <c r="E50" s="12" t="s">
        <v>42</v>
      </c>
      <c r="F50" s="14">
        <v>23.96</v>
      </c>
      <c r="G50" s="14">
        <v>9.36</v>
      </c>
      <c r="H50" s="14">
        <v>33.32</v>
      </c>
      <c r="I50" s="12" t="s">
        <v>13</v>
      </c>
      <c r="J50" s="12" t="s">
        <v>20</v>
      </c>
      <c r="K50" s="12" t="s">
        <v>34</v>
      </c>
      <c r="L50" s="18">
        <v>2000000</v>
      </c>
      <c r="M50" s="18">
        <v>364250</v>
      </c>
      <c r="N50" s="15">
        <f t="shared" si="6"/>
        <v>39300000</v>
      </c>
      <c r="O50" s="16">
        <f t="shared" si="7"/>
        <v>146666.66666666663</v>
      </c>
    </row>
    <row r="51" spans="1:15" s="17" customFormat="1" ht="17.25" customHeight="1">
      <c r="A51" s="11">
        <v>152</v>
      </c>
      <c r="B51" s="12" t="s">
        <v>28</v>
      </c>
      <c r="C51" s="13" t="s">
        <v>30</v>
      </c>
      <c r="D51" s="19">
        <v>507</v>
      </c>
      <c r="E51" s="12" t="s">
        <v>42</v>
      </c>
      <c r="F51" s="14">
        <v>23.96</v>
      </c>
      <c r="G51" s="14">
        <v>9.36</v>
      </c>
      <c r="H51" s="14">
        <v>33.32</v>
      </c>
      <c r="I51" s="12" t="s">
        <v>13</v>
      </c>
      <c r="J51" s="12" t="s">
        <v>20</v>
      </c>
      <c r="K51" s="12" t="s">
        <v>34</v>
      </c>
      <c r="L51" s="18">
        <v>2000000</v>
      </c>
      <c r="M51" s="18">
        <v>364250</v>
      </c>
      <c r="N51" s="15">
        <f t="shared" si="6"/>
        <v>39300000</v>
      </c>
      <c r="O51" s="16">
        <f t="shared" si="7"/>
        <v>146666.66666666663</v>
      </c>
    </row>
    <row r="52" spans="1:15" s="17" customFormat="1" ht="17.25" customHeight="1">
      <c r="A52" s="11">
        <v>153</v>
      </c>
      <c r="B52" s="12" t="s">
        <v>28</v>
      </c>
      <c r="C52" s="13" t="s">
        <v>30</v>
      </c>
      <c r="D52" s="19">
        <v>601</v>
      </c>
      <c r="E52" s="12" t="s">
        <v>42</v>
      </c>
      <c r="F52" s="14">
        <v>28.96</v>
      </c>
      <c r="G52" s="14">
        <v>11.34</v>
      </c>
      <c r="H52" s="14">
        <v>40.299999999999997</v>
      </c>
      <c r="I52" s="12" t="s">
        <v>22</v>
      </c>
      <c r="J52" s="12" t="s">
        <v>20</v>
      </c>
      <c r="K52" s="12" t="s">
        <v>34</v>
      </c>
      <c r="L52" s="18">
        <v>2000000</v>
      </c>
      <c r="M52" s="18">
        <v>447180</v>
      </c>
      <c r="N52" s="15">
        <f t="shared" si="6"/>
        <v>47800000</v>
      </c>
      <c r="O52" s="16">
        <f t="shared" si="7"/>
        <v>180013.33333333331</v>
      </c>
    </row>
    <row r="53" spans="1:15" s="17" customFormat="1" ht="17.25" customHeight="1">
      <c r="A53" s="11">
        <v>154</v>
      </c>
      <c r="B53" s="12" t="s">
        <v>28</v>
      </c>
      <c r="C53" s="13" t="s">
        <v>30</v>
      </c>
      <c r="D53" s="19">
        <v>602</v>
      </c>
      <c r="E53" s="12" t="s">
        <v>42</v>
      </c>
      <c r="F53" s="14">
        <v>23.54</v>
      </c>
      <c r="G53" s="14">
        <v>9.2100000000000009</v>
      </c>
      <c r="H53" s="14">
        <v>32.75</v>
      </c>
      <c r="I53" s="12" t="s">
        <v>22</v>
      </c>
      <c r="J53" s="12" t="s">
        <v>20</v>
      </c>
      <c r="K53" s="12" t="s">
        <v>34</v>
      </c>
      <c r="L53" s="18">
        <v>2000000</v>
      </c>
      <c r="M53" s="18">
        <v>362050</v>
      </c>
      <c r="N53" s="15">
        <f t="shared" si="6"/>
        <v>39100000</v>
      </c>
      <c r="O53" s="16">
        <f t="shared" si="7"/>
        <v>145633.33333333328</v>
      </c>
    </row>
    <row r="54" spans="1:15" s="17" customFormat="1" ht="17.25" customHeight="1">
      <c r="A54" s="11">
        <v>155</v>
      </c>
      <c r="B54" s="12" t="s">
        <v>28</v>
      </c>
      <c r="C54" s="13" t="s">
        <v>30</v>
      </c>
      <c r="D54" s="19">
        <v>603</v>
      </c>
      <c r="E54" s="12" t="s">
        <v>42</v>
      </c>
      <c r="F54" s="14">
        <v>23.96</v>
      </c>
      <c r="G54" s="14">
        <v>9.36</v>
      </c>
      <c r="H54" s="14">
        <v>33.32</v>
      </c>
      <c r="I54" s="12" t="s">
        <v>22</v>
      </c>
      <c r="J54" s="12" t="s">
        <v>20</v>
      </c>
      <c r="K54" s="12" t="s">
        <v>34</v>
      </c>
      <c r="L54" s="18">
        <v>2000000</v>
      </c>
      <c r="M54" s="18">
        <v>364250</v>
      </c>
      <c r="N54" s="15">
        <f t="shared" si="6"/>
        <v>39300000</v>
      </c>
      <c r="O54" s="16">
        <f t="shared" si="7"/>
        <v>146666.66666666663</v>
      </c>
    </row>
    <row r="55" spans="1:15" s="17" customFormat="1" ht="17.25" customHeight="1">
      <c r="A55" s="11">
        <v>156</v>
      </c>
      <c r="B55" s="12" t="s">
        <v>28</v>
      </c>
      <c r="C55" s="13" t="s">
        <v>30</v>
      </c>
      <c r="D55" s="19">
        <v>604</v>
      </c>
      <c r="E55" s="12" t="s">
        <v>42</v>
      </c>
      <c r="F55" s="14">
        <v>23.96</v>
      </c>
      <c r="G55" s="14">
        <v>9.36</v>
      </c>
      <c r="H55" s="14">
        <v>33.32</v>
      </c>
      <c r="I55" s="12" t="s">
        <v>22</v>
      </c>
      <c r="J55" s="12" t="s">
        <v>20</v>
      </c>
      <c r="K55" s="12" t="s">
        <v>34</v>
      </c>
      <c r="L55" s="18">
        <v>2000000</v>
      </c>
      <c r="M55" s="18">
        <v>364250</v>
      </c>
      <c r="N55" s="15">
        <f t="shared" si="6"/>
        <v>39300000</v>
      </c>
      <c r="O55" s="16">
        <f t="shared" si="7"/>
        <v>146666.66666666663</v>
      </c>
    </row>
    <row r="56" spans="1:15" s="17" customFormat="1" ht="17.25" customHeight="1">
      <c r="A56" s="11">
        <v>157</v>
      </c>
      <c r="B56" s="12" t="s">
        <v>28</v>
      </c>
      <c r="C56" s="13" t="s">
        <v>41</v>
      </c>
      <c r="D56" s="19">
        <v>605</v>
      </c>
      <c r="E56" s="12" t="s">
        <v>42</v>
      </c>
      <c r="F56" s="14">
        <v>23.96</v>
      </c>
      <c r="G56" s="14">
        <v>9.36</v>
      </c>
      <c r="H56" s="14">
        <v>33.32</v>
      </c>
      <c r="I56" s="12" t="s">
        <v>22</v>
      </c>
      <c r="J56" s="12" t="s">
        <v>20</v>
      </c>
      <c r="K56" s="12" t="s">
        <v>34</v>
      </c>
      <c r="L56" s="18">
        <v>2000000</v>
      </c>
      <c r="M56" s="18">
        <v>364250</v>
      </c>
      <c r="N56" s="15">
        <f t="shared" si="6"/>
        <v>39300000</v>
      </c>
      <c r="O56" s="16">
        <f t="shared" si="7"/>
        <v>146666.66666666663</v>
      </c>
    </row>
    <row r="57" spans="1:15" s="17" customFormat="1" ht="17.25" customHeight="1">
      <c r="A57" s="11">
        <v>158</v>
      </c>
      <c r="B57" s="12" t="s">
        <v>28</v>
      </c>
      <c r="C57" s="13" t="s">
        <v>30</v>
      </c>
      <c r="D57" s="19">
        <v>606</v>
      </c>
      <c r="E57" s="12" t="s">
        <v>42</v>
      </c>
      <c r="F57" s="14">
        <v>23.96</v>
      </c>
      <c r="G57" s="14">
        <v>9.36</v>
      </c>
      <c r="H57" s="14">
        <v>33.32</v>
      </c>
      <c r="I57" s="12" t="s">
        <v>22</v>
      </c>
      <c r="J57" s="12" t="s">
        <v>20</v>
      </c>
      <c r="K57" s="12" t="s">
        <v>34</v>
      </c>
      <c r="L57" s="18">
        <v>2000000</v>
      </c>
      <c r="M57" s="18">
        <v>364250</v>
      </c>
      <c r="N57" s="15">
        <f t="shared" si="6"/>
        <v>39300000</v>
      </c>
      <c r="O57" s="16">
        <f t="shared" si="7"/>
        <v>146666.66666666663</v>
      </c>
    </row>
    <row r="58" spans="1:15" s="17" customFormat="1" ht="17.25" customHeight="1">
      <c r="A58" s="11">
        <v>159</v>
      </c>
      <c r="B58" s="12" t="s">
        <v>28</v>
      </c>
      <c r="C58" s="13" t="s">
        <v>30</v>
      </c>
      <c r="D58" s="19">
        <v>607</v>
      </c>
      <c r="E58" s="12" t="s">
        <v>42</v>
      </c>
      <c r="F58" s="14">
        <v>23.96</v>
      </c>
      <c r="G58" s="14">
        <v>9.36</v>
      </c>
      <c r="H58" s="14">
        <v>33.32</v>
      </c>
      <c r="I58" s="12" t="s">
        <v>22</v>
      </c>
      <c r="J58" s="12" t="s">
        <v>20</v>
      </c>
      <c r="K58" s="12" t="s">
        <v>34</v>
      </c>
      <c r="L58" s="18">
        <v>2000000</v>
      </c>
      <c r="M58" s="18">
        <v>364250</v>
      </c>
      <c r="N58" s="15">
        <f t="shared" si="6"/>
        <v>39300000</v>
      </c>
      <c r="O58" s="16">
        <f t="shared" si="7"/>
        <v>146666.66666666663</v>
      </c>
    </row>
    <row r="59" spans="1:15" s="17" customFormat="1" ht="17.25" customHeight="1">
      <c r="A59" s="11">
        <v>160</v>
      </c>
      <c r="B59" s="12" t="s">
        <v>28</v>
      </c>
      <c r="C59" s="13" t="s">
        <v>30</v>
      </c>
      <c r="D59" s="19">
        <v>701</v>
      </c>
      <c r="E59" s="12" t="s">
        <v>42</v>
      </c>
      <c r="F59" s="14">
        <v>24.76</v>
      </c>
      <c r="G59" s="14">
        <v>9.68</v>
      </c>
      <c r="H59" s="14">
        <v>34.44</v>
      </c>
      <c r="I59" s="12" t="s">
        <v>23</v>
      </c>
      <c r="J59" s="12" t="s">
        <v>20</v>
      </c>
      <c r="K59" s="12" t="s">
        <v>33</v>
      </c>
      <c r="L59" s="18">
        <v>2000000</v>
      </c>
      <c r="M59" s="18">
        <v>462930</v>
      </c>
      <c r="N59" s="15">
        <f t="shared" ref="N59:N61" si="8">ROUNDDOWN((M59*0.6)*171,-5)+L59</f>
        <v>49400000</v>
      </c>
      <c r="O59" s="16">
        <f t="shared" ref="O59:O61" si="9">M59-((N59-L59)*7%/12)</f>
        <v>186429.99999999994</v>
      </c>
    </row>
    <row r="60" spans="1:15" s="17" customFormat="1" ht="17.25" customHeight="1">
      <c r="A60" s="11">
        <v>167</v>
      </c>
      <c r="B60" s="12" t="s">
        <v>28</v>
      </c>
      <c r="C60" s="13" t="s">
        <v>30</v>
      </c>
      <c r="D60" s="19">
        <v>801</v>
      </c>
      <c r="E60" s="12" t="s">
        <v>42</v>
      </c>
      <c r="F60" s="14">
        <v>24.76</v>
      </c>
      <c r="G60" s="14">
        <v>9.68</v>
      </c>
      <c r="H60" s="14">
        <v>34.44</v>
      </c>
      <c r="I60" s="12" t="s">
        <v>31</v>
      </c>
      <c r="J60" s="12" t="s">
        <v>20</v>
      </c>
      <c r="K60" s="12" t="s">
        <v>33</v>
      </c>
      <c r="L60" s="18">
        <v>2000000</v>
      </c>
      <c r="M60" s="18">
        <v>462930</v>
      </c>
      <c r="N60" s="15">
        <f t="shared" si="8"/>
        <v>49400000</v>
      </c>
      <c r="O60" s="16">
        <f t="shared" si="9"/>
        <v>186429.99999999994</v>
      </c>
    </row>
    <row r="61" spans="1:15" ht="17.25" customHeight="1">
      <c r="A61" s="11">
        <v>174</v>
      </c>
      <c r="B61" s="12" t="s">
        <v>28</v>
      </c>
      <c r="C61" s="13" t="s">
        <v>30</v>
      </c>
      <c r="D61" s="19">
        <v>901</v>
      </c>
      <c r="E61" s="12" t="s">
        <v>42</v>
      </c>
      <c r="F61" s="21">
        <v>24.76</v>
      </c>
      <c r="G61" s="14">
        <v>9.68</v>
      </c>
      <c r="H61" s="14">
        <v>34.44</v>
      </c>
      <c r="I61" s="12" t="s">
        <v>32</v>
      </c>
      <c r="J61" s="12" t="s">
        <v>20</v>
      </c>
      <c r="K61" s="12" t="s">
        <v>33</v>
      </c>
      <c r="L61" s="18">
        <v>2000000</v>
      </c>
      <c r="M61" s="18">
        <v>462930</v>
      </c>
      <c r="N61" s="15">
        <f t="shared" si="8"/>
        <v>49400000</v>
      </c>
      <c r="O61" s="16">
        <f t="shared" si="9"/>
        <v>186429.99999999994</v>
      </c>
    </row>
  </sheetData>
  <autoFilter ref="A7:O61" xr:uid="{00000000-0009-0000-0000-000000000000}"/>
  <mergeCells count="9">
    <mergeCell ref="A5:A7"/>
    <mergeCell ref="A1:O1"/>
    <mergeCell ref="L5:O5"/>
    <mergeCell ref="B5:B6"/>
    <mergeCell ref="L6:M6"/>
    <mergeCell ref="N6:O6"/>
    <mergeCell ref="C5:K6"/>
    <mergeCell ref="A3:I3"/>
    <mergeCell ref="A4:I4"/>
  </mergeCells>
  <phoneticPr fontId="1" type="noConversion"/>
  <pageMargins left="0.25" right="0.25" top="0.75" bottom="0.75" header="0.3" footer="0.3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나 민정</cp:lastModifiedBy>
  <cp:lastPrinted>2022-06-23T01:04:46Z</cp:lastPrinted>
  <dcterms:created xsi:type="dcterms:W3CDTF">2021-12-13T04:15:35Z</dcterms:created>
  <dcterms:modified xsi:type="dcterms:W3CDTF">2023-09-26T07:43:21Z</dcterms:modified>
</cp:coreProperties>
</file>